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9.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lgarzona\Desktop\"/>
    </mc:Choice>
  </mc:AlternateContent>
  <xr:revisionPtr revIDLastSave="0" documentId="13_ncr:1_{3658711E-B881-4C72-BCD5-CF5605AC929A}" xr6:coauthVersionLast="47" xr6:coauthVersionMax="47" xr10:uidLastSave="{00000000-0000-0000-0000-000000000000}"/>
  <bookViews>
    <workbookView xWindow="-120" yWindow="-120" windowWidth="21840" windowHeight="13020" tabRatio="992" xr2:uid="{60DFBCA1-4149-4730-A520-5BDC97F2B127}"/>
  </bookViews>
  <sheets>
    <sheet name="Manual Tarifario Vigente" sheetId="1" r:id="rId1"/>
    <sheet name="Excepción_Pago_Ley_2069." sheetId="41" r:id="rId2"/>
    <sheet name="Tarifas Diferenciadas Ley 2069." sheetId="42" r:id="rId3"/>
    <sheet name="Registro o Notificación." sheetId="43" r:id="rId4"/>
    <sheet name="Modificaciones." sheetId="44" r:id="rId5"/>
    <sheet name="Analis de Laboratorio." sheetId="45" r:id="rId6"/>
    <sheet name="Certificaciones y Autorizacion." sheetId="46" r:id="rId7"/>
    <sheet name="Plantas de Benefecio Animal." sheetId="47" r:id="rId8"/>
    <sheet name="Licencias de Cannabis." sheetId="48" r:id="rId9"/>
  </sheets>
  <externalReferences>
    <externalReference r:id="rId10"/>
  </externalReferences>
  <definedNames>
    <definedName name="_xlnm._FilterDatabase" localSheetId="5" hidden="1">'Analis de Laboratorio.'!$A$4:$AA$1006</definedName>
    <definedName name="_xlnm._FilterDatabase" localSheetId="6" hidden="1">'Certificaciones y Autorizacion.'!$A$4:$AA$1006</definedName>
    <definedName name="_xlnm._FilterDatabase" localSheetId="1" hidden="1">Excepción_Pago_Ley_2069.!$A$4:$Z$1006</definedName>
    <definedName name="_xlnm._FilterDatabase" localSheetId="8" hidden="1">'Licencias de Cannabis.'!$A$4:$AA$1006</definedName>
    <definedName name="_xlnm._FilterDatabase" localSheetId="0" hidden="1">'Manual Tarifario Vigente'!$A$4:$AA$1006</definedName>
    <definedName name="_xlnm._FilterDatabase" localSheetId="4" hidden="1">Modificaciones.!$A$4:$AA$1006</definedName>
    <definedName name="_xlnm._FilterDatabase" localSheetId="7" hidden="1">'Plantas de Benefecio Animal.'!$A$4:$AA$1006</definedName>
    <definedName name="_xlnm._FilterDatabase" localSheetId="3" hidden="1">'Registro o Notificación.'!$A$4:$AA$1006</definedName>
    <definedName name="_xlnm._FilterDatabase" localSheetId="2" hidden="1">'Tarifas Diferenciadas Ley 2069.'!$A$4:$Z$1006</definedName>
    <definedName name="_xlnm.Print_Area" localSheetId="5">'Analis de Laboratorio.'!$B$1:$AA$1006</definedName>
    <definedName name="_xlnm.Print_Area" localSheetId="6">'Certificaciones y Autorizacion.'!$B$1:$AA$1006</definedName>
    <definedName name="_xlnm.Print_Area" localSheetId="1">Excepción_Pago_Ley_2069.!$B$1:$Z$1006</definedName>
    <definedName name="_xlnm.Print_Area" localSheetId="8">'Licencias de Cannabis.'!$B$1:$AA$1006</definedName>
    <definedName name="_xlnm.Print_Area" localSheetId="0">'Manual Tarifario Vigente'!$B$1:$AA$1006</definedName>
    <definedName name="_xlnm.Print_Area" localSheetId="4">Modificaciones.!$B$1:$AA$1006</definedName>
    <definedName name="_xlnm.Print_Area" localSheetId="7">'Plantas de Benefecio Animal.'!$B$1:$AA$1006</definedName>
    <definedName name="_xlnm.Print_Area" localSheetId="3">'Registro o Notificación.'!$B$1:$AA$1006</definedName>
    <definedName name="_xlnm.Print_Area" localSheetId="2">'Tarifas Diferenciadas Ley 2069.'!$B$1:$Z$1006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006" i="48" l="1"/>
  <c r="I1006" i="48"/>
  <c r="R1005" i="48"/>
  <c r="I1005" i="48"/>
  <c r="R1004" i="48"/>
  <c r="I1004" i="48"/>
  <c r="R1003" i="48"/>
  <c r="I1003" i="48"/>
  <c r="R1002" i="48"/>
  <c r="R998" i="48"/>
  <c r="R997" i="48"/>
  <c r="R996" i="48"/>
  <c r="R995" i="48"/>
  <c r="R994" i="48"/>
  <c r="R993" i="48"/>
  <c r="R992" i="48"/>
  <c r="R991" i="48"/>
  <c r="R990" i="48"/>
  <c r="R989" i="48"/>
  <c r="R988" i="48"/>
  <c r="R987" i="48"/>
  <c r="I986" i="48"/>
  <c r="I985" i="48"/>
  <c r="I984" i="48"/>
  <c r="R983" i="48"/>
  <c r="R982" i="48"/>
  <c r="R981" i="48"/>
  <c r="R980" i="48"/>
  <c r="R979" i="48"/>
  <c r="R978" i="48"/>
  <c r="R977" i="48"/>
  <c r="R976" i="48"/>
  <c r="R975" i="48"/>
  <c r="R974" i="48"/>
  <c r="R973" i="48"/>
  <c r="I972" i="48"/>
  <c r="I971" i="48"/>
  <c r="I970" i="48"/>
  <c r="R969" i="48"/>
  <c r="I968" i="48"/>
  <c r="I967" i="48"/>
  <c r="I966" i="48"/>
  <c r="R965" i="48"/>
  <c r="I964" i="48"/>
  <c r="I963" i="48"/>
  <c r="I962" i="48"/>
  <c r="R961" i="48"/>
  <c r="R960" i="48"/>
  <c r="R959" i="48"/>
  <c r="I958" i="48"/>
  <c r="I957" i="48"/>
  <c r="R956" i="48"/>
  <c r="R955" i="48"/>
  <c r="R954" i="48"/>
  <c r="R953" i="48"/>
  <c r="R952" i="48"/>
  <c r="R951" i="48"/>
  <c r="R950" i="48"/>
  <c r="R949" i="48"/>
  <c r="R948" i="48"/>
  <c r="R947" i="48"/>
  <c r="R946" i="48"/>
  <c r="R945" i="48"/>
  <c r="R944" i="48"/>
  <c r="R943" i="48"/>
  <c r="R942" i="48"/>
  <c r="R941" i="48"/>
  <c r="R940" i="48"/>
  <c r="R937" i="48"/>
  <c r="R936" i="48"/>
  <c r="R935" i="48"/>
  <c r="R934" i="48"/>
  <c r="R933" i="48"/>
  <c r="R932" i="48"/>
  <c r="R931" i="48"/>
  <c r="R930" i="48"/>
  <c r="R929" i="48"/>
  <c r="R928" i="48"/>
  <c r="R927" i="48"/>
  <c r="R926" i="48"/>
  <c r="R925" i="48"/>
  <c r="R924" i="48"/>
  <c r="R923" i="48"/>
  <c r="I922" i="48"/>
  <c r="R921" i="48"/>
  <c r="R920" i="48"/>
  <c r="R919" i="48"/>
  <c r="R918" i="48"/>
  <c r="R917" i="48"/>
  <c r="R916" i="48"/>
  <c r="R915" i="48"/>
  <c r="R914" i="48"/>
  <c r="R913" i="48"/>
  <c r="R912" i="48"/>
  <c r="R911" i="48"/>
  <c r="R910" i="48"/>
  <c r="R909" i="48"/>
  <c r="R908" i="48"/>
  <c r="R907" i="48"/>
  <c r="R906" i="48"/>
  <c r="R905" i="48"/>
  <c r="R904" i="48"/>
  <c r="R903" i="48"/>
  <c r="R902" i="48"/>
  <c r="R901" i="48"/>
  <c r="R900" i="48"/>
  <c r="R899" i="48"/>
  <c r="R898" i="48"/>
  <c r="R897" i="48"/>
  <c r="R896" i="48"/>
  <c r="I895" i="48"/>
  <c r="I894" i="48"/>
  <c r="R893" i="48"/>
  <c r="I892" i="48"/>
  <c r="I891" i="48"/>
  <c r="R890" i="48"/>
  <c r="R889" i="48"/>
  <c r="R888" i="48"/>
  <c r="R887" i="48"/>
  <c r="R886" i="48"/>
  <c r="R885" i="48"/>
  <c r="R884" i="48"/>
  <c r="R883" i="48"/>
  <c r="R882" i="48"/>
  <c r="R881" i="48"/>
  <c r="R880" i="48"/>
  <c r="R879" i="48"/>
  <c r="I878" i="48"/>
  <c r="I877" i="48"/>
  <c r="R876" i="48"/>
  <c r="R875" i="48"/>
  <c r="R874" i="48"/>
  <c r="R873" i="48"/>
  <c r="R872" i="48"/>
  <c r="R871" i="48"/>
  <c r="R870" i="48"/>
  <c r="R869" i="48"/>
  <c r="R868" i="48"/>
  <c r="R867" i="48"/>
  <c r="R866" i="48"/>
  <c r="R865" i="48"/>
  <c r="R864" i="48"/>
  <c r="R863" i="48"/>
  <c r="R862" i="48"/>
  <c r="R861" i="48"/>
  <c r="Q861" i="48"/>
  <c r="R860" i="48"/>
  <c r="Q860" i="48"/>
  <c r="R859" i="48"/>
  <c r="R858" i="48"/>
  <c r="R857" i="48"/>
  <c r="R856" i="48"/>
  <c r="R855" i="48"/>
  <c r="R854" i="48"/>
  <c r="R853" i="48"/>
  <c r="R852" i="48"/>
  <c r="R851" i="48"/>
  <c r="R850" i="48"/>
  <c r="R849" i="48"/>
  <c r="R848" i="48"/>
  <c r="R847" i="48"/>
  <c r="R846" i="48"/>
  <c r="R844" i="48"/>
  <c r="R843" i="48"/>
  <c r="I842" i="48"/>
  <c r="I841" i="48"/>
  <c r="I840" i="48"/>
  <c r="R839" i="48"/>
  <c r="I838" i="48"/>
  <c r="I837" i="48"/>
  <c r="I836" i="48"/>
  <c r="R835" i="48"/>
  <c r="R834" i="48"/>
  <c r="R833" i="48"/>
  <c r="R832" i="48"/>
  <c r="R831" i="48"/>
  <c r="R830" i="48"/>
  <c r="I829" i="48"/>
  <c r="I828" i="48"/>
  <c r="R827" i="48"/>
  <c r="I826" i="48"/>
  <c r="I825" i="48"/>
  <c r="R824" i="48"/>
  <c r="R823" i="48"/>
  <c r="R822" i="48"/>
  <c r="R821" i="48"/>
  <c r="R820" i="48"/>
  <c r="R819" i="48"/>
  <c r="R818" i="48"/>
  <c r="R817" i="48"/>
  <c r="R816" i="48"/>
  <c r="R815" i="48"/>
  <c r="R814" i="48"/>
  <c r="R813" i="48"/>
  <c r="R812" i="48"/>
  <c r="R811" i="48"/>
  <c r="R810" i="48"/>
  <c r="R809" i="48"/>
  <c r="R808" i="48"/>
  <c r="R807" i="48"/>
  <c r="I806" i="48"/>
  <c r="I805" i="48"/>
  <c r="R804" i="48"/>
  <c r="R803" i="48"/>
  <c r="R802" i="48"/>
  <c r="R801" i="48"/>
  <c r="R800" i="48"/>
  <c r="R799" i="48"/>
  <c r="I798" i="48"/>
  <c r="I797" i="48"/>
  <c r="I796" i="48"/>
  <c r="R795" i="48"/>
  <c r="I794" i="48"/>
  <c r="I793" i="48"/>
  <c r="I792" i="48"/>
  <c r="R791" i="48"/>
  <c r="I790" i="48"/>
  <c r="I789" i="48"/>
  <c r="I788" i="48"/>
  <c r="R787" i="48"/>
  <c r="I786" i="48"/>
  <c r="I785" i="48"/>
  <c r="I784" i="48"/>
  <c r="R783" i="48"/>
  <c r="R782" i="48"/>
  <c r="I781" i="48"/>
  <c r="I780" i="48"/>
  <c r="R779" i="48"/>
  <c r="R776" i="48"/>
  <c r="R775" i="48"/>
  <c r="R774" i="48"/>
  <c r="R773" i="48"/>
  <c r="R772" i="48"/>
  <c r="R771" i="48"/>
  <c r="R770" i="48"/>
  <c r="R769" i="48"/>
  <c r="I768" i="48"/>
  <c r="I767" i="48"/>
  <c r="I766" i="48"/>
  <c r="I765" i="48"/>
  <c r="R764" i="48"/>
  <c r="R763" i="48"/>
  <c r="R762" i="48"/>
  <c r="R761" i="48"/>
  <c r="R760" i="48"/>
  <c r="I759" i="48"/>
  <c r="I758" i="48"/>
  <c r="R757" i="48"/>
  <c r="I756" i="48"/>
  <c r="I755" i="48"/>
  <c r="I754" i="48"/>
  <c r="I753" i="48"/>
  <c r="R752" i="48"/>
  <c r="I751" i="48"/>
  <c r="I750" i="48"/>
  <c r="I749" i="48"/>
  <c r="I748" i="48"/>
  <c r="R747" i="48"/>
  <c r="I746" i="48"/>
  <c r="I745" i="48"/>
  <c r="I744" i="48"/>
  <c r="R743" i="48"/>
  <c r="R742" i="48"/>
  <c r="R741" i="48"/>
  <c r="R740" i="48"/>
  <c r="R739" i="48"/>
  <c r="I733" i="48"/>
  <c r="I732" i="48"/>
  <c r="I731" i="48"/>
  <c r="I724" i="48"/>
  <c r="I723" i="48"/>
  <c r="I722" i="48"/>
  <c r="I721" i="48"/>
  <c r="I713" i="48"/>
  <c r="I712" i="48"/>
  <c r="I711" i="48"/>
  <c r="I710" i="48"/>
  <c r="I709" i="48"/>
  <c r="I702" i="48"/>
  <c r="I701" i="48"/>
  <c r="I700" i="48"/>
  <c r="I699" i="48"/>
  <c r="I692" i="48"/>
  <c r="I691" i="48"/>
  <c r="I690" i="48"/>
  <c r="I689" i="48"/>
  <c r="I682" i="48"/>
  <c r="I681" i="48"/>
  <c r="I680" i="48"/>
  <c r="I679" i="48"/>
  <c r="R677" i="48"/>
  <c r="R676" i="48"/>
  <c r="R675" i="48"/>
  <c r="R674" i="48"/>
  <c r="R673" i="48"/>
  <c r="R672" i="48"/>
  <c r="R671" i="48"/>
  <c r="R670" i="48"/>
  <c r="R669" i="48"/>
  <c r="R668" i="48"/>
  <c r="R667" i="48"/>
  <c r="R666" i="48"/>
  <c r="R665" i="48"/>
  <c r="R664" i="48"/>
  <c r="R663" i="48"/>
  <c r="R662" i="48"/>
  <c r="R661" i="48"/>
  <c r="R660" i="48"/>
  <c r="R659" i="48"/>
  <c r="R658" i="48"/>
  <c r="R657" i="48"/>
  <c r="R656" i="48"/>
  <c r="R655" i="48"/>
  <c r="R654" i="48"/>
  <c r="R653" i="48"/>
  <c r="R652" i="48"/>
  <c r="R651" i="48"/>
  <c r="R650" i="48"/>
  <c r="R649" i="48"/>
  <c r="R648" i="48"/>
  <c r="R647" i="48"/>
  <c r="R646" i="48"/>
  <c r="R645" i="48"/>
  <c r="R641" i="48"/>
  <c r="I640" i="48"/>
  <c r="I639" i="48"/>
  <c r="I638" i="48"/>
  <c r="R637" i="48"/>
  <c r="R636" i="48"/>
  <c r="R635" i="48"/>
  <c r="I632" i="48"/>
  <c r="I631" i="48"/>
  <c r="I630" i="48"/>
  <c r="I629" i="48"/>
  <c r="R628" i="48"/>
  <c r="I627" i="48"/>
  <c r="I626" i="48"/>
  <c r="I625" i="48"/>
  <c r="I624" i="48"/>
  <c r="R623" i="48"/>
  <c r="I622" i="48"/>
  <c r="I621" i="48"/>
  <c r="I620" i="48"/>
  <c r="I619" i="48"/>
  <c r="R618" i="48"/>
  <c r="I617" i="48"/>
  <c r="I616" i="48"/>
  <c r="I615" i="48"/>
  <c r="I614" i="48"/>
  <c r="R613" i="48"/>
  <c r="I612" i="48"/>
  <c r="I611" i="48"/>
  <c r="I610" i="48"/>
  <c r="I609" i="48"/>
  <c r="R608" i="48"/>
  <c r="I607" i="48"/>
  <c r="I606" i="48"/>
  <c r="I605" i="48"/>
  <c r="I604" i="48"/>
  <c r="R603" i="48"/>
  <c r="R598" i="48"/>
  <c r="I597" i="48"/>
  <c r="I596" i="48"/>
  <c r="I595" i="48"/>
  <c r="I594" i="48"/>
  <c r="R593" i="48"/>
  <c r="R592" i="48"/>
  <c r="R591" i="48"/>
  <c r="R590" i="48"/>
  <c r="R589" i="48"/>
  <c r="R588" i="48"/>
  <c r="R587" i="48"/>
  <c r="R586" i="48"/>
  <c r="R585" i="48"/>
  <c r="R584" i="48"/>
  <c r="R583" i="48"/>
  <c r="R582" i="48"/>
  <c r="R581" i="48"/>
  <c r="R580" i="48"/>
  <c r="R579" i="48"/>
  <c r="R578" i="48"/>
  <c r="R577" i="48"/>
  <c r="I576" i="48"/>
  <c r="I575" i="48"/>
  <c r="I574" i="48"/>
  <c r="I573" i="48"/>
  <c r="I572" i="48"/>
  <c r="I571" i="48"/>
  <c r="I570" i="48"/>
  <c r="I569" i="48"/>
  <c r="I568" i="48"/>
  <c r="I567" i="48"/>
  <c r="I566" i="48"/>
  <c r="I565" i="48"/>
  <c r="I564" i="48"/>
  <c r="I563" i="48"/>
  <c r="R562" i="48"/>
  <c r="I561" i="48"/>
  <c r="I560" i="48"/>
  <c r="I559" i="48"/>
  <c r="I558" i="48"/>
  <c r="I557" i="48"/>
  <c r="I556" i="48"/>
  <c r="I555" i="48"/>
  <c r="I554" i="48"/>
  <c r="I553" i="48"/>
  <c r="I552" i="48"/>
  <c r="I551" i="48"/>
  <c r="I550" i="48"/>
  <c r="I549" i="48"/>
  <c r="I548" i="48"/>
  <c r="R547" i="48"/>
  <c r="I546" i="48"/>
  <c r="I545" i="48"/>
  <c r="I544" i="48"/>
  <c r="I543" i="48"/>
  <c r="I542" i="48"/>
  <c r="I541" i="48"/>
  <c r="I540" i="48"/>
  <c r="I539" i="48"/>
  <c r="I538" i="48"/>
  <c r="I537" i="48"/>
  <c r="I536" i="48"/>
  <c r="I535" i="48"/>
  <c r="I534" i="48"/>
  <c r="I533" i="48"/>
  <c r="R532" i="48"/>
  <c r="I531" i="48"/>
  <c r="I530" i="48"/>
  <c r="I529" i="48"/>
  <c r="I528" i="48"/>
  <c r="I527" i="48"/>
  <c r="I526" i="48"/>
  <c r="I525" i="48"/>
  <c r="I524" i="48"/>
  <c r="I523" i="48"/>
  <c r="I522" i="48"/>
  <c r="I521" i="48"/>
  <c r="I520" i="48"/>
  <c r="I519" i="48"/>
  <c r="I518" i="48"/>
  <c r="R517" i="48"/>
  <c r="I516" i="48"/>
  <c r="I515" i="48"/>
  <c r="I514" i="48"/>
  <c r="I513" i="48"/>
  <c r="I512" i="48"/>
  <c r="I511" i="48"/>
  <c r="I510" i="48"/>
  <c r="I509" i="48"/>
  <c r="I508" i="48"/>
  <c r="I507" i="48"/>
  <c r="I506" i="48"/>
  <c r="I505" i="48"/>
  <c r="I504" i="48"/>
  <c r="I503" i="48"/>
  <c r="R502" i="48"/>
  <c r="I501" i="48"/>
  <c r="I500" i="48"/>
  <c r="I499" i="48"/>
  <c r="I498" i="48"/>
  <c r="I497" i="48"/>
  <c r="I496" i="48"/>
  <c r="I495" i="48"/>
  <c r="I494" i="48"/>
  <c r="I493" i="48"/>
  <c r="I492" i="48"/>
  <c r="I491" i="48"/>
  <c r="I490" i="48"/>
  <c r="I489" i="48"/>
  <c r="I488" i="48"/>
  <c r="R487" i="48"/>
  <c r="R472" i="48"/>
  <c r="R471" i="48"/>
  <c r="I471" i="48"/>
  <c r="R470" i="48"/>
  <c r="I470" i="48"/>
  <c r="R469" i="48"/>
  <c r="I469" i="48"/>
  <c r="R468" i="48"/>
  <c r="I468" i="48"/>
  <c r="R467" i="48"/>
  <c r="I467" i="48"/>
  <c r="R466" i="48"/>
  <c r="I466" i="48"/>
  <c r="R465" i="48"/>
  <c r="I465" i="48"/>
  <c r="R464" i="48"/>
  <c r="I464" i="48"/>
  <c r="R463" i="48"/>
  <c r="I463" i="48"/>
  <c r="R462" i="48"/>
  <c r="I462" i="48"/>
  <c r="R461" i="48"/>
  <c r="I461" i="48"/>
  <c r="R460" i="48"/>
  <c r="I460" i="48"/>
  <c r="R459" i="48"/>
  <c r="I459" i="48"/>
  <c r="R458" i="48"/>
  <c r="I458" i="48"/>
  <c r="R457" i="48"/>
  <c r="R454" i="48"/>
  <c r="R453" i="48"/>
  <c r="R452" i="48"/>
  <c r="W451" i="48"/>
  <c r="R451" i="48"/>
  <c r="Z450" i="48"/>
  <c r="W450" i="48"/>
  <c r="R450" i="48"/>
  <c r="R449" i="48"/>
  <c r="R448" i="48"/>
  <c r="R447" i="48"/>
  <c r="R444" i="48"/>
  <c r="R443" i="48"/>
  <c r="R442" i="48"/>
  <c r="R441" i="48"/>
  <c r="R440" i="48"/>
  <c r="R439" i="48"/>
  <c r="R438" i="48"/>
  <c r="R437" i="48"/>
  <c r="R436" i="48"/>
  <c r="R435" i="48"/>
  <c r="R434" i="48"/>
  <c r="R433" i="48"/>
  <c r="R432" i="48"/>
  <c r="R431" i="48"/>
  <c r="R430" i="48"/>
  <c r="R429" i="48"/>
  <c r="R428" i="48"/>
  <c r="R425" i="48"/>
  <c r="R422" i="48"/>
  <c r="R421" i="48"/>
  <c r="R420" i="48"/>
  <c r="I419" i="48"/>
  <c r="R418" i="48"/>
  <c r="R417" i="48"/>
  <c r="R416" i="48"/>
  <c r="I415" i="48"/>
  <c r="I414" i="48"/>
  <c r="I413" i="48"/>
  <c r="R412" i="48"/>
  <c r="R411" i="48"/>
  <c r="I410" i="48"/>
  <c r="I409" i="48"/>
  <c r="I408" i="48"/>
  <c r="I407" i="48"/>
  <c r="I406" i="48"/>
  <c r="I405" i="48"/>
  <c r="I404" i="48"/>
  <c r="I403" i="48"/>
  <c r="R402" i="48"/>
  <c r="I401" i="48"/>
  <c r="I400" i="48"/>
  <c r="R399" i="48"/>
  <c r="I398" i="48"/>
  <c r="R397" i="48"/>
  <c r="R396" i="48"/>
  <c r="R395" i="48"/>
  <c r="I394" i="48"/>
  <c r="R393" i="48"/>
  <c r="R392" i="48"/>
  <c r="R391" i="48"/>
  <c r="I390" i="48"/>
  <c r="W389" i="48"/>
  <c r="I389" i="48"/>
  <c r="R388" i="48"/>
  <c r="R387" i="48"/>
  <c r="I386" i="48"/>
  <c r="I385" i="48"/>
  <c r="R384" i="48"/>
  <c r="I381" i="48"/>
  <c r="I380" i="48"/>
  <c r="R379" i="48"/>
  <c r="R378" i="48"/>
  <c r="I378" i="48"/>
  <c r="R377" i="48"/>
  <c r="I377" i="48"/>
  <c r="R376" i="48"/>
  <c r="R375" i="48"/>
  <c r="I375" i="48"/>
  <c r="R374" i="48"/>
  <c r="I374" i="48"/>
  <c r="R373" i="48"/>
  <c r="R372" i="48"/>
  <c r="I372" i="48"/>
  <c r="R371" i="48"/>
  <c r="I371" i="48"/>
  <c r="R370" i="48"/>
  <c r="R369" i="48"/>
  <c r="I369" i="48"/>
  <c r="R368" i="48"/>
  <c r="I368" i="48"/>
  <c r="R367" i="48"/>
  <c r="I366" i="48"/>
  <c r="I365" i="48"/>
  <c r="R364" i="48"/>
  <c r="R363" i="48"/>
  <c r="R362" i="48"/>
  <c r="R361" i="48"/>
  <c r="I360" i="48"/>
  <c r="I359" i="48"/>
  <c r="R358" i="48"/>
  <c r="I352" i="48"/>
  <c r="I351" i="48"/>
  <c r="R350" i="48"/>
  <c r="R346" i="48"/>
  <c r="I346" i="48"/>
  <c r="R345" i="48"/>
  <c r="I345" i="48"/>
  <c r="R344" i="48"/>
  <c r="R341" i="48"/>
  <c r="I340" i="48"/>
  <c r="I339" i="48"/>
  <c r="R338" i="48"/>
  <c r="Y332" i="48"/>
  <c r="I332" i="48"/>
  <c r="Y331" i="48"/>
  <c r="I331" i="48"/>
  <c r="Y330" i="48"/>
  <c r="R330" i="48"/>
  <c r="Y326" i="48"/>
  <c r="R326" i="48"/>
  <c r="I326" i="48"/>
  <c r="Z325" i="48"/>
  <c r="Y325" i="48"/>
  <c r="R325" i="48"/>
  <c r="I325" i="48"/>
  <c r="Z324" i="48"/>
  <c r="Y324" i="48"/>
  <c r="R324" i="48"/>
  <c r="Y323" i="48"/>
  <c r="I323" i="48"/>
  <c r="Y322" i="48"/>
  <c r="I322" i="48"/>
  <c r="Y321" i="48"/>
  <c r="R321" i="48"/>
  <c r="Y320" i="48"/>
  <c r="I320" i="48"/>
  <c r="Y319" i="48"/>
  <c r="I319" i="48"/>
  <c r="Y318" i="48"/>
  <c r="R318" i="48"/>
  <c r="Y317" i="48"/>
  <c r="I317" i="48"/>
  <c r="Y316" i="48"/>
  <c r="I316" i="48"/>
  <c r="Y315" i="48"/>
  <c r="R315" i="48"/>
  <c r="Y314" i="48"/>
  <c r="I314" i="48"/>
  <c r="Y313" i="48"/>
  <c r="I313" i="48"/>
  <c r="Y312" i="48"/>
  <c r="R312" i="48"/>
  <c r="I311" i="48"/>
  <c r="I310" i="48"/>
  <c r="R309" i="48"/>
  <c r="Y308" i="48"/>
  <c r="I308" i="48"/>
  <c r="I307" i="48"/>
  <c r="R306" i="48"/>
  <c r="R303" i="48"/>
  <c r="I302" i="48"/>
  <c r="I301" i="48"/>
  <c r="R300" i="48"/>
  <c r="AA297" i="48"/>
  <c r="R295" i="48"/>
  <c r="Z275" i="48"/>
  <c r="R275" i="48"/>
  <c r="R274" i="48"/>
  <c r="R273" i="48"/>
  <c r="R270" i="48"/>
  <c r="R269" i="48"/>
  <c r="R268" i="48"/>
  <c r="R267" i="48"/>
  <c r="R266" i="48"/>
  <c r="R265" i="48"/>
  <c r="R264" i="48"/>
  <c r="R263" i="48"/>
  <c r="R262" i="48"/>
  <c r="R261" i="48"/>
  <c r="R260" i="48"/>
  <c r="R259" i="48"/>
  <c r="R258" i="48"/>
  <c r="R257" i="48"/>
  <c r="R256" i="48"/>
  <c r="R255" i="48"/>
  <c r="R254" i="48"/>
  <c r="R253" i="48"/>
  <c r="R252" i="48"/>
  <c r="R251" i="48"/>
  <c r="R250" i="48"/>
  <c r="R249" i="48"/>
  <c r="R248" i="48"/>
  <c r="R247" i="48"/>
  <c r="R246" i="48"/>
  <c r="R245" i="48"/>
  <c r="R244" i="48"/>
  <c r="R243" i="48"/>
  <c r="R242" i="48"/>
  <c r="R241" i="48"/>
  <c r="R240" i="48"/>
  <c r="R239" i="48"/>
  <c r="R238" i="48"/>
  <c r="R237" i="48"/>
  <c r="R236" i="48"/>
  <c r="R235" i="48"/>
  <c r="R234" i="48"/>
  <c r="R233" i="48"/>
  <c r="R232" i="48"/>
  <c r="R231" i="48"/>
  <c r="R230" i="48"/>
  <c r="R229" i="48"/>
  <c r="I228" i="48"/>
  <c r="I227" i="48"/>
  <c r="I226" i="48"/>
  <c r="I225" i="48"/>
  <c r="I224" i="48"/>
  <c r="I223" i="48"/>
  <c r="I222" i="48"/>
  <c r="I221" i="48"/>
  <c r="R220" i="48"/>
  <c r="I219" i="48"/>
  <c r="I218" i="48"/>
  <c r="I217" i="48"/>
  <c r="I216" i="48"/>
  <c r="I215" i="48"/>
  <c r="I214" i="48"/>
  <c r="I213" i="48"/>
  <c r="I212" i="48"/>
  <c r="R211" i="48"/>
  <c r="I210" i="48"/>
  <c r="I209" i="48"/>
  <c r="I208" i="48"/>
  <c r="I207" i="48"/>
  <c r="I206" i="48"/>
  <c r="I205" i="48"/>
  <c r="I204" i="48"/>
  <c r="I203" i="48"/>
  <c r="R202" i="48"/>
  <c r="I201" i="48"/>
  <c r="I200" i="48"/>
  <c r="I199" i="48"/>
  <c r="I198" i="48"/>
  <c r="I197" i="48"/>
  <c r="I196" i="48"/>
  <c r="I195" i="48"/>
  <c r="I194" i="48"/>
  <c r="R193" i="48"/>
  <c r="I192" i="48"/>
  <c r="I191" i="48"/>
  <c r="I190" i="48"/>
  <c r="I189" i="48"/>
  <c r="I188" i="48"/>
  <c r="I187" i="48"/>
  <c r="I186" i="48"/>
  <c r="I185" i="48"/>
  <c r="R184" i="48"/>
  <c r="I183" i="48"/>
  <c r="I182" i="48"/>
  <c r="I181" i="48"/>
  <c r="I180" i="48"/>
  <c r="I179" i="48"/>
  <c r="I178" i="48"/>
  <c r="I177" i="48"/>
  <c r="I176" i="48"/>
  <c r="R175" i="48"/>
  <c r="R166" i="48"/>
  <c r="I165" i="48"/>
  <c r="I164" i="48"/>
  <c r="I163" i="48"/>
  <c r="I162" i="48"/>
  <c r="I161" i="48"/>
  <c r="I160" i="48"/>
  <c r="I159" i="48"/>
  <c r="I158" i="48"/>
  <c r="R157" i="48"/>
  <c r="R156" i="48"/>
  <c r="I155" i="48"/>
  <c r="I154" i="48"/>
  <c r="I153" i="48"/>
  <c r="I152" i="48"/>
  <c r="I151" i="48"/>
  <c r="I150" i="48"/>
  <c r="I149" i="48"/>
  <c r="I148" i="48"/>
  <c r="R147" i="48"/>
  <c r="I146" i="48"/>
  <c r="I145" i="48"/>
  <c r="I144" i="48"/>
  <c r="I143" i="48"/>
  <c r="I142" i="48"/>
  <c r="I141" i="48"/>
  <c r="I140" i="48"/>
  <c r="I139" i="48"/>
  <c r="R138" i="48"/>
  <c r="I137" i="48"/>
  <c r="I136" i="48"/>
  <c r="I135" i="48"/>
  <c r="I134" i="48"/>
  <c r="I133" i="48"/>
  <c r="I132" i="48"/>
  <c r="I131" i="48"/>
  <c r="I130" i="48"/>
  <c r="R129" i="48"/>
  <c r="I128" i="48"/>
  <c r="I127" i="48"/>
  <c r="I126" i="48"/>
  <c r="I125" i="48"/>
  <c r="I124" i="48"/>
  <c r="I123" i="48"/>
  <c r="I122" i="48"/>
  <c r="I121" i="48"/>
  <c r="R120" i="48"/>
  <c r="I119" i="48"/>
  <c r="I118" i="48"/>
  <c r="I117" i="48"/>
  <c r="I116" i="48"/>
  <c r="I115" i="48"/>
  <c r="I114" i="48"/>
  <c r="I113" i="48"/>
  <c r="I112" i="48"/>
  <c r="R111" i="48"/>
  <c r="I110" i="48"/>
  <c r="I109" i="48"/>
  <c r="I108" i="48"/>
  <c r="I107" i="48"/>
  <c r="I106" i="48"/>
  <c r="I105" i="48"/>
  <c r="I104" i="48"/>
  <c r="I103" i="48"/>
  <c r="R102" i="48"/>
  <c r="R93" i="48"/>
  <c r="I92" i="48"/>
  <c r="I91" i="48"/>
  <c r="I90" i="48"/>
  <c r="I89" i="48"/>
  <c r="I88" i="48"/>
  <c r="I87" i="48"/>
  <c r="I86" i="48"/>
  <c r="I85" i="48"/>
  <c r="R84" i="48"/>
  <c r="R83" i="48"/>
  <c r="R82" i="48"/>
  <c r="I81" i="48"/>
  <c r="I80" i="48"/>
  <c r="R79" i="48"/>
  <c r="I78" i="48"/>
  <c r="I77" i="48"/>
  <c r="R76" i="48"/>
  <c r="I75" i="48"/>
  <c r="I74" i="48"/>
  <c r="R73" i="48"/>
  <c r="I72" i="48"/>
  <c r="I71" i="48"/>
  <c r="R70" i="48"/>
  <c r="I69" i="48"/>
  <c r="I68" i="48"/>
  <c r="R67" i="48"/>
  <c r="I66" i="48"/>
  <c r="I65" i="48"/>
  <c r="R64" i="48"/>
  <c r="R61" i="48"/>
  <c r="I60" i="48"/>
  <c r="I59" i="48"/>
  <c r="R58" i="48"/>
  <c r="R57" i="48"/>
  <c r="R56" i="48"/>
  <c r="I55" i="48"/>
  <c r="I54" i="48"/>
  <c r="R53" i="48"/>
  <c r="I52" i="48"/>
  <c r="I51" i="48"/>
  <c r="R50" i="48"/>
  <c r="I49" i="48"/>
  <c r="I48" i="48"/>
  <c r="R47" i="48"/>
  <c r="I46" i="48"/>
  <c r="I45" i="48"/>
  <c r="R44" i="48"/>
  <c r="I43" i="48"/>
  <c r="I42" i="48"/>
  <c r="R41" i="48"/>
  <c r="I40" i="48"/>
  <c r="I39" i="48"/>
  <c r="R38" i="48"/>
  <c r="R35" i="48"/>
  <c r="I34" i="48"/>
  <c r="I33" i="48"/>
  <c r="R32" i="48"/>
  <c r="R31" i="48"/>
  <c r="R30" i="48"/>
  <c r="R29" i="48"/>
  <c r="R28" i="48"/>
  <c r="R27" i="48"/>
  <c r="R26" i="48"/>
  <c r="R25" i="48"/>
  <c r="R24" i="48"/>
  <c r="R23" i="48"/>
  <c r="R22" i="48"/>
  <c r="R21" i="48"/>
  <c r="R20" i="48"/>
  <c r="R19" i="48"/>
  <c r="R18" i="48"/>
  <c r="R17" i="48"/>
  <c r="R16" i="48"/>
  <c r="R15" i="48"/>
  <c r="R14" i="48"/>
  <c r="R13" i="48"/>
  <c r="R12" i="48"/>
  <c r="R11" i="48"/>
  <c r="R10" i="48"/>
  <c r="R9" i="48"/>
  <c r="W4" i="48"/>
  <c r="R1006" i="47"/>
  <c r="I1006" i="47"/>
  <c r="R1005" i="47"/>
  <c r="I1005" i="47"/>
  <c r="R1004" i="47"/>
  <c r="I1004" i="47"/>
  <c r="R1003" i="47"/>
  <c r="I1003" i="47"/>
  <c r="R1002" i="47"/>
  <c r="R998" i="47"/>
  <c r="R997" i="47"/>
  <c r="R996" i="47"/>
  <c r="R995" i="47"/>
  <c r="R994" i="47"/>
  <c r="R993" i="47"/>
  <c r="R992" i="47"/>
  <c r="R991" i="47"/>
  <c r="R990" i="47"/>
  <c r="R989" i="47"/>
  <c r="R988" i="47"/>
  <c r="R987" i="47"/>
  <c r="I986" i="47"/>
  <c r="I985" i="47"/>
  <c r="I984" i="47"/>
  <c r="R983" i="47"/>
  <c r="R982" i="47"/>
  <c r="R981" i="47"/>
  <c r="R980" i="47"/>
  <c r="R979" i="47"/>
  <c r="R978" i="47"/>
  <c r="R977" i="47"/>
  <c r="R976" i="47"/>
  <c r="R975" i="47"/>
  <c r="R974" i="47"/>
  <c r="R973" i="47"/>
  <c r="I972" i="47"/>
  <c r="I971" i="47"/>
  <c r="I970" i="47"/>
  <c r="R969" i="47"/>
  <c r="I968" i="47"/>
  <c r="I967" i="47"/>
  <c r="I966" i="47"/>
  <c r="R965" i="47"/>
  <c r="I964" i="47"/>
  <c r="I963" i="47"/>
  <c r="I962" i="47"/>
  <c r="R961" i="47"/>
  <c r="R960" i="47"/>
  <c r="R959" i="47"/>
  <c r="I958" i="47"/>
  <c r="I957" i="47"/>
  <c r="R956" i="47"/>
  <c r="R955" i="47"/>
  <c r="R954" i="47"/>
  <c r="R953" i="47"/>
  <c r="R952" i="47"/>
  <c r="R951" i="47"/>
  <c r="R950" i="47"/>
  <c r="R949" i="47"/>
  <c r="R948" i="47"/>
  <c r="R947" i="47"/>
  <c r="R946" i="47"/>
  <c r="R945" i="47"/>
  <c r="R944" i="47"/>
  <c r="R943" i="47"/>
  <c r="R942" i="47"/>
  <c r="R941" i="47"/>
  <c r="R940" i="47"/>
  <c r="R937" i="47"/>
  <c r="R936" i="47"/>
  <c r="R935" i="47"/>
  <c r="R934" i="47"/>
  <c r="R933" i="47"/>
  <c r="R932" i="47"/>
  <c r="R931" i="47"/>
  <c r="R930" i="47"/>
  <c r="R929" i="47"/>
  <c r="R928" i="47"/>
  <c r="R927" i="47"/>
  <c r="R926" i="47"/>
  <c r="R925" i="47"/>
  <c r="R924" i="47"/>
  <c r="R923" i="47"/>
  <c r="I922" i="47"/>
  <c r="R921" i="47"/>
  <c r="R920" i="47"/>
  <c r="R919" i="47"/>
  <c r="R918" i="47"/>
  <c r="R917" i="47"/>
  <c r="R916" i="47"/>
  <c r="R915" i="47"/>
  <c r="R914" i="47"/>
  <c r="R913" i="47"/>
  <c r="R912" i="47"/>
  <c r="R911" i="47"/>
  <c r="R910" i="47"/>
  <c r="R909" i="47"/>
  <c r="R908" i="47"/>
  <c r="R907" i="47"/>
  <c r="R906" i="47"/>
  <c r="R905" i="47"/>
  <c r="R904" i="47"/>
  <c r="R903" i="47"/>
  <c r="R902" i="47"/>
  <c r="R901" i="47"/>
  <c r="R900" i="47"/>
  <c r="R899" i="47"/>
  <c r="R898" i="47"/>
  <c r="R897" i="47"/>
  <c r="R896" i="47"/>
  <c r="I895" i="47"/>
  <c r="I894" i="47"/>
  <c r="R893" i="47"/>
  <c r="I892" i="47"/>
  <c r="I891" i="47"/>
  <c r="R890" i="47"/>
  <c r="R889" i="47"/>
  <c r="R888" i="47"/>
  <c r="R887" i="47"/>
  <c r="R886" i="47"/>
  <c r="R885" i="47"/>
  <c r="R884" i="47"/>
  <c r="R883" i="47"/>
  <c r="R882" i="47"/>
  <c r="R881" i="47"/>
  <c r="R880" i="47"/>
  <c r="R879" i="47"/>
  <c r="I878" i="47"/>
  <c r="I877" i="47"/>
  <c r="R876" i="47"/>
  <c r="R875" i="47"/>
  <c r="R874" i="47"/>
  <c r="R873" i="47"/>
  <c r="R872" i="47"/>
  <c r="R871" i="47"/>
  <c r="R870" i="47"/>
  <c r="R869" i="47"/>
  <c r="R868" i="47"/>
  <c r="R867" i="47"/>
  <c r="R866" i="47"/>
  <c r="R865" i="47"/>
  <c r="R864" i="47"/>
  <c r="R863" i="47"/>
  <c r="R862" i="47"/>
  <c r="R861" i="47"/>
  <c r="Q861" i="47"/>
  <c r="R860" i="47"/>
  <c r="Q860" i="47"/>
  <c r="R859" i="47"/>
  <c r="R858" i="47"/>
  <c r="R857" i="47"/>
  <c r="R856" i="47"/>
  <c r="R855" i="47"/>
  <c r="R854" i="47"/>
  <c r="R853" i="47"/>
  <c r="R852" i="47"/>
  <c r="R851" i="47"/>
  <c r="R850" i="47"/>
  <c r="R849" i="47"/>
  <c r="R848" i="47"/>
  <c r="R847" i="47"/>
  <c r="R846" i="47"/>
  <c r="R844" i="47"/>
  <c r="R843" i="47"/>
  <c r="I842" i="47"/>
  <c r="I841" i="47"/>
  <c r="I840" i="47"/>
  <c r="R839" i="47"/>
  <c r="I838" i="47"/>
  <c r="I837" i="47"/>
  <c r="I836" i="47"/>
  <c r="R835" i="47"/>
  <c r="R834" i="47"/>
  <c r="R833" i="47"/>
  <c r="R832" i="47"/>
  <c r="R831" i="47"/>
  <c r="R830" i="47"/>
  <c r="I829" i="47"/>
  <c r="I828" i="47"/>
  <c r="R827" i="47"/>
  <c r="I826" i="47"/>
  <c r="I825" i="47"/>
  <c r="R824" i="47"/>
  <c r="R823" i="47"/>
  <c r="R822" i="47"/>
  <c r="R821" i="47"/>
  <c r="R820" i="47"/>
  <c r="R819" i="47"/>
  <c r="R818" i="47"/>
  <c r="R817" i="47"/>
  <c r="R816" i="47"/>
  <c r="R815" i="47"/>
  <c r="R814" i="47"/>
  <c r="R813" i="47"/>
  <c r="R812" i="47"/>
  <c r="R811" i="47"/>
  <c r="R810" i="47"/>
  <c r="R809" i="47"/>
  <c r="R808" i="47"/>
  <c r="R807" i="47"/>
  <c r="I806" i="47"/>
  <c r="I805" i="47"/>
  <c r="R804" i="47"/>
  <c r="R803" i="47"/>
  <c r="R802" i="47"/>
  <c r="R801" i="47"/>
  <c r="R800" i="47"/>
  <c r="R799" i="47"/>
  <c r="I798" i="47"/>
  <c r="I797" i="47"/>
  <c r="I796" i="47"/>
  <c r="R795" i="47"/>
  <c r="I794" i="47"/>
  <c r="I793" i="47"/>
  <c r="I792" i="47"/>
  <c r="R791" i="47"/>
  <c r="I790" i="47"/>
  <c r="I789" i="47"/>
  <c r="I788" i="47"/>
  <c r="R787" i="47"/>
  <c r="I786" i="47"/>
  <c r="I785" i="47"/>
  <c r="I784" i="47"/>
  <c r="R783" i="47"/>
  <c r="R782" i="47"/>
  <c r="I781" i="47"/>
  <c r="I780" i="47"/>
  <c r="R779" i="47"/>
  <c r="R776" i="47"/>
  <c r="R775" i="47"/>
  <c r="R774" i="47"/>
  <c r="R773" i="47"/>
  <c r="R772" i="47"/>
  <c r="R771" i="47"/>
  <c r="R770" i="47"/>
  <c r="R769" i="47"/>
  <c r="I768" i="47"/>
  <c r="I767" i="47"/>
  <c r="I766" i="47"/>
  <c r="I765" i="47"/>
  <c r="R764" i="47"/>
  <c r="R763" i="47"/>
  <c r="R762" i="47"/>
  <c r="R761" i="47"/>
  <c r="R760" i="47"/>
  <c r="I759" i="47"/>
  <c r="I758" i="47"/>
  <c r="R757" i="47"/>
  <c r="I756" i="47"/>
  <c r="I755" i="47"/>
  <c r="I754" i="47"/>
  <c r="I753" i="47"/>
  <c r="R752" i="47"/>
  <c r="I751" i="47"/>
  <c r="I750" i="47"/>
  <c r="I749" i="47"/>
  <c r="I748" i="47"/>
  <c r="R747" i="47"/>
  <c r="I746" i="47"/>
  <c r="I745" i="47"/>
  <c r="I744" i="47"/>
  <c r="R743" i="47"/>
  <c r="R742" i="47"/>
  <c r="R741" i="47"/>
  <c r="R740" i="47"/>
  <c r="R739" i="47"/>
  <c r="I733" i="47"/>
  <c r="I732" i="47"/>
  <c r="I731" i="47"/>
  <c r="I724" i="47"/>
  <c r="I723" i="47"/>
  <c r="I722" i="47"/>
  <c r="I721" i="47"/>
  <c r="I713" i="47"/>
  <c r="I712" i="47"/>
  <c r="I711" i="47"/>
  <c r="I710" i="47"/>
  <c r="I709" i="47"/>
  <c r="I702" i="47"/>
  <c r="I701" i="47"/>
  <c r="I700" i="47"/>
  <c r="I699" i="47"/>
  <c r="I692" i="47"/>
  <c r="I691" i="47"/>
  <c r="I690" i="47"/>
  <c r="I689" i="47"/>
  <c r="I682" i="47"/>
  <c r="I681" i="47"/>
  <c r="I680" i="47"/>
  <c r="I679" i="47"/>
  <c r="R677" i="47"/>
  <c r="R676" i="47"/>
  <c r="R675" i="47"/>
  <c r="R674" i="47"/>
  <c r="R673" i="47"/>
  <c r="R672" i="47"/>
  <c r="R671" i="47"/>
  <c r="R670" i="47"/>
  <c r="R669" i="47"/>
  <c r="R668" i="47"/>
  <c r="R667" i="47"/>
  <c r="R666" i="47"/>
  <c r="R665" i="47"/>
  <c r="R664" i="47"/>
  <c r="R663" i="47"/>
  <c r="R662" i="47"/>
  <c r="R661" i="47"/>
  <c r="R660" i="47"/>
  <c r="R659" i="47"/>
  <c r="R658" i="47"/>
  <c r="R657" i="47"/>
  <c r="R656" i="47"/>
  <c r="R655" i="47"/>
  <c r="R654" i="47"/>
  <c r="R653" i="47"/>
  <c r="R652" i="47"/>
  <c r="R651" i="47"/>
  <c r="R650" i="47"/>
  <c r="R649" i="47"/>
  <c r="R648" i="47"/>
  <c r="R647" i="47"/>
  <c r="R646" i="47"/>
  <c r="R645" i="47"/>
  <c r="R641" i="47"/>
  <c r="I640" i="47"/>
  <c r="I639" i="47"/>
  <c r="I638" i="47"/>
  <c r="R637" i="47"/>
  <c r="R636" i="47"/>
  <c r="R635" i="47"/>
  <c r="I632" i="47"/>
  <c r="I631" i="47"/>
  <c r="I630" i="47"/>
  <c r="I629" i="47"/>
  <c r="R628" i="47"/>
  <c r="I627" i="47"/>
  <c r="I626" i="47"/>
  <c r="I625" i="47"/>
  <c r="I624" i="47"/>
  <c r="R623" i="47"/>
  <c r="I622" i="47"/>
  <c r="I621" i="47"/>
  <c r="I620" i="47"/>
  <c r="I619" i="47"/>
  <c r="R618" i="47"/>
  <c r="I617" i="47"/>
  <c r="I616" i="47"/>
  <c r="I615" i="47"/>
  <c r="I614" i="47"/>
  <c r="R613" i="47"/>
  <c r="I612" i="47"/>
  <c r="I611" i="47"/>
  <c r="I610" i="47"/>
  <c r="I609" i="47"/>
  <c r="R608" i="47"/>
  <c r="I607" i="47"/>
  <c r="I606" i="47"/>
  <c r="I605" i="47"/>
  <c r="I604" i="47"/>
  <c r="R603" i="47"/>
  <c r="R598" i="47"/>
  <c r="I597" i="47"/>
  <c r="I596" i="47"/>
  <c r="I595" i="47"/>
  <c r="I594" i="47"/>
  <c r="R593" i="47"/>
  <c r="R592" i="47"/>
  <c r="R591" i="47"/>
  <c r="R590" i="47"/>
  <c r="R589" i="47"/>
  <c r="R588" i="47"/>
  <c r="R587" i="47"/>
  <c r="R586" i="47"/>
  <c r="R585" i="47"/>
  <c r="R584" i="47"/>
  <c r="R583" i="47"/>
  <c r="R582" i="47"/>
  <c r="R581" i="47"/>
  <c r="R580" i="47"/>
  <c r="R579" i="47"/>
  <c r="R578" i="47"/>
  <c r="R577" i="47"/>
  <c r="I576" i="47"/>
  <c r="I575" i="47"/>
  <c r="I574" i="47"/>
  <c r="I573" i="47"/>
  <c r="I572" i="47"/>
  <c r="I571" i="47"/>
  <c r="I570" i="47"/>
  <c r="I569" i="47"/>
  <c r="I568" i="47"/>
  <c r="I567" i="47"/>
  <c r="I566" i="47"/>
  <c r="I565" i="47"/>
  <c r="I564" i="47"/>
  <c r="I563" i="47"/>
  <c r="R562" i="47"/>
  <c r="I561" i="47"/>
  <c r="I560" i="47"/>
  <c r="I559" i="47"/>
  <c r="I558" i="47"/>
  <c r="I557" i="47"/>
  <c r="I556" i="47"/>
  <c r="I555" i="47"/>
  <c r="I554" i="47"/>
  <c r="I553" i="47"/>
  <c r="I552" i="47"/>
  <c r="I551" i="47"/>
  <c r="I550" i="47"/>
  <c r="I549" i="47"/>
  <c r="I548" i="47"/>
  <c r="R547" i="47"/>
  <c r="I546" i="47"/>
  <c r="I545" i="47"/>
  <c r="I544" i="47"/>
  <c r="I543" i="47"/>
  <c r="I542" i="47"/>
  <c r="I541" i="47"/>
  <c r="I540" i="47"/>
  <c r="I539" i="47"/>
  <c r="I538" i="47"/>
  <c r="I537" i="47"/>
  <c r="I536" i="47"/>
  <c r="I535" i="47"/>
  <c r="I534" i="47"/>
  <c r="I533" i="47"/>
  <c r="R532" i="47"/>
  <c r="I531" i="47"/>
  <c r="I530" i="47"/>
  <c r="I529" i="47"/>
  <c r="I528" i="47"/>
  <c r="I527" i="47"/>
  <c r="I526" i="47"/>
  <c r="I525" i="47"/>
  <c r="I524" i="47"/>
  <c r="I523" i="47"/>
  <c r="I522" i="47"/>
  <c r="I521" i="47"/>
  <c r="I520" i="47"/>
  <c r="I519" i="47"/>
  <c r="I518" i="47"/>
  <c r="R517" i="47"/>
  <c r="I516" i="47"/>
  <c r="I515" i="47"/>
  <c r="I514" i="47"/>
  <c r="I513" i="47"/>
  <c r="I512" i="47"/>
  <c r="I511" i="47"/>
  <c r="I510" i="47"/>
  <c r="I509" i="47"/>
  <c r="I508" i="47"/>
  <c r="I507" i="47"/>
  <c r="I506" i="47"/>
  <c r="I505" i="47"/>
  <c r="I504" i="47"/>
  <c r="I503" i="47"/>
  <c r="R502" i="47"/>
  <c r="I501" i="47"/>
  <c r="I500" i="47"/>
  <c r="I499" i="47"/>
  <c r="I498" i="47"/>
  <c r="I497" i="47"/>
  <c r="I496" i="47"/>
  <c r="I495" i="47"/>
  <c r="I494" i="47"/>
  <c r="I493" i="47"/>
  <c r="I492" i="47"/>
  <c r="I491" i="47"/>
  <c r="I490" i="47"/>
  <c r="I489" i="47"/>
  <c r="I488" i="47"/>
  <c r="R487" i="47"/>
  <c r="R472" i="47"/>
  <c r="R471" i="47"/>
  <c r="I471" i="47"/>
  <c r="R470" i="47"/>
  <c r="I470" i="47"/>
  <c r="R469" i="47"/>
  <c r="I469" i="47"/>
  <c r="R468" i="47"/>
  <c r="I468" i="47"/>
  <c r="R467" i="47"/>
  <c r="I467" i="47"/>
  <c r="R466" i="47"/>
  <c r="I466" i="47"/>
  <c r="R465" i="47"/>
  <c r="I465" i="47"/>
  <c r="R464" i="47"/>
  <c r="I464" i="47"/>
  <c r="R463" i="47"/>
  <c r="I463" i="47"/>
  <c r="R462" i="47"/>
  <c r="I462" i="47"/>
  <c r="R461" i="47"/>
  <c r="I461" i="47"/>
  <c r="R460" i="47"/>
  <c r="I460" i="47"/>
  <c r="R459" i="47"/>
  <c r="I459" i="47"/>
  <c r="R458" i="47"/>
  <c r="I458" i="47"/>
  <c r="R457" i="47"/>
  <c r="R454" i="47"/>
  <c r="R453" i="47"/>
  <c r="R452" i="47"/>
  <c r="W451" i="47"/>
  <c r="R451" i="47"/>
  <c r="Z450" i="47"/>
  <c r="W450" i="47"/>
  <c r="R450" i="47"/>
  <c r="R449" i="47"/>
  <c r="R448" i="47"/>
  <c r="R447" i="47"/>
  <c r="R444" i="47"/>
  <c r="R443" i="47"/>
  <c r="R442" i="47"/>
  <c r="R441" i="47"/>
  <c r="R440" i="47"/>
  <c r="R439" i="47"/>
  <c r="R438" i="47"/>
  <c r="R437" i="47"/>
  <c r="R436" i="47"/>
  <c r="R435" i="47"/>
  <c r="R434" i="47"/>
  <c r="R433" i="47"/>
  <c r="R432" i="47"/>
  <c r="R431" i="47"/>
  <c r="R430" i="47"/>
  <c r="R429" i="47"/>
  <c r="R428" i="47"/>
  <c r="R425" i="47"/>
  <c r="R422" i="47"/>
  <c r="R421" i="47"/>
  <c r="R420" i="47"/>
  <c r="I419" i="47"/>
  <c r="R418" i="47"/>
  <c r="R417" i="47"/>
  <c r="R416" i="47"/>
  <c r="I415" i="47"/>
  <c r="I414" i="47"/>
  <c r="I413" i="47"/>
  <c r="R412" i="47"/>
  <c r="R411" i="47"/>
  <c r="I410" i="47"/>
  <c r="I409" i="47"/>
  <c r="I408" i="47"/>
  <c r="I407" i="47"/>
  <c r="I406" i="47"/>
  <c r="I405" i="47"/>
  <c r="I404" i="47"/>
  <c r="I403" i="47"/>
  <c r="R402" i="47"/>
  <c r="I401" i="47"/>
  <c r="I400" i="47"/>
  <c r="R399" i="47"/>
  <c r="I398" i="47"/>
  <c r="R397" i="47"/>
  <c r="R396" i="47"/>
  <c r="R395" i="47"/>
  <c r="I394" i="47"/>
  <c r="R393" i="47"/>
  <c r="R392" i="47"/>
  <c r="R391" i="47"/>
  <c r="I390" i="47"/>
  <c r="W389" i="47"/>
  <c r="I389" i="47"/>
  <c r="R388" i="47"/>
  <c r="R387" i="47"/>
  <c r="I386" i="47"/>
  <c r="I385" i="47"/>
  <c r="R384" i="47"/>
  <c r="I381" i="47"/>
  <c r="I380" i="47"/>
  <c r="R379" i="47"/>
  <c r="R378" i="47"/>
  <c r="I378" i="47"/>
  <c r="R377" i="47"/>
  <c r="I377" i="47"/>
  <c r="R376" i="47"/>
  <c r="R375" i="47"/>
  <c r="I375" i="47"/>
  <c r="R374" i="47"/>
  <c r="I374" i="47"/>
  <c r="R373" i="47"/>
  <c r="R372" i="47"/>
  <c r="I372" i="47"/>
  <c r="R371" i="47"/>
  <c r="I371" i="47"/>
  <c r="R370" i="47"/>
  <c r="R369" i="47"/>
  <c r="I369" i="47"/>
  <c r="R368" i="47"/>
  <c r="I368" i="47"/>
  <c r="R367" i="47"/>
  <c r="I366" i="47"/>
  <c r="I365" i="47"/>
  <c r="R364" i="47"/>
  <c r="R363" i="47"/>
  <c r="R362" i="47"/>
  <c r="R361" i="47"/>
  <c r="I360" i="47"/>
  <c r="I359" i="47"/>
  <c r="R358" i="47"/>
  <c r="I352" i="47"/>
  <c r="I351" i="47"/>
  <c r="R350" i="47"/>
  <c r="R346" i="47"/>
  <c r="I346" i="47"/>
  <c r="R345" i="47"/>
  <c r="I345" i="47"/>
  <c r="R344" i="47"/>
  <c r="R341" i="47"/>
  <c r="I340" i="47"/>
  <c r="I339" i="47"/>
  <c r="R338" i="47"/>
  <c r="Y332" i="47"/>
  <c r="I332" i="47"/>
  <c r="Y331" i="47"/>
  <c r="I331" i="47"/>
  <c r="Y330" i="47"/>
  <c r="R330" i="47"/>
  <c r="Y326" i="47"/>
  <c r="R326" i="47"/>
  <c r="I326" i="47"/>
  <c r="Z325" i="47"/>
  <c r="Y325" i="47"/>
  <c r="R325" i="47"/>
  <c r="I325" i="47"/>
  <c r="Z324" i="47"/>
  <c r="Y324" i="47"/>
  <c r="R324" i="47"/>
  <c r="Y323" i="47"/>
  <c r="I323" i="47"/>
  <c r="Y322" i="47"/>
  <c r="I322" i="47"/>
  <c r="Y321" i="47"/>
  <c r="R321" i="47"/>
  <c r="Y320" i="47"/>
  <c r="I320" i="47"/>
  <c r="Y319" i="47"/>
  <c r="I319" i="47"/>
  <c r="Y318" i="47"/>
  <c r="R318" i="47"/>
  <c r="Y317" i="47"/>
  <c r="I317" i="47"/>
  <c r="Y316" i="47"/>
  <c r="I316" i="47"/>
  <c r="Y315" i="47"/>
  <c r="R315" i="47"/>
  <c r="Y314" i="47"/>
  <c r="I314" i="47"/>
  <c r="Y313" i="47"/>
  <c r="I313" i="47"/>
  <c r="Y312" i="47"/>
  <c r="R312" i="47"/>
  <c r="I311" i="47"/>
  <c r="I310" i="47"/>
  <c r="R309" i="47"/>
  <c r="Y308" i="47"/>
  <c r="I308" i="47"/>
  <c r="I307" i="47"/>
  <c r="R306" i="47"/>
  <c r="R303" i="47"/>
  <c r="I302" i="47"/>
  <c r="I301" i="47"/>
  <c r="R300" i="47"/>
  <c r="AA297" i="47"/>
  <c r="R295" i="47"/>
  <c r="Z275" i="47"/>
  <c r="R275" i="47"/>
  <c r="R274" i="47"/>
  <c r="R273" i="47"/>
  <c r="R270" i="47"/>
  <c r="R269" i="47"/>
  <c r="R268" i="47"/>
  <c r="R267" i="47"/>
  <c r="R266" i="47"/>
  <c r="R265" i="47"/>
  <c r="R264" i="47"/>
  <c r="R263" i="47"/>
  <c r="R262" i="47"/>
  <c r="R261" i="47"/>
  <c r="R260" i="47"/>
  <c r="R259" i="47"/>
  <c r="R258" i="47"/>
  <c r="R257" i="47"/>
  <c r="R256" i="47"/>
  <c r="R255" i="47"/>
  <c r="R254" i="47"/>
  <c r="R253" i="47"/>
  <c r="R252" i="47"/>
  <c r="R251" i="47"/>
  <c r="R250" i="47"/>
  <c r="R249" i="47"/>
  <c r="R248" i="47"/>
  <c r="R247" i="47"/>
  <c r="R246" i="47"/>
  <c r="R245" i="47"/>
  <c r="R244" i="47"/>
  <c r="R243" i="47"/>
  <c r="R242" i="47"/>
  <c r="R241" i="47"/>
  <c r="R240" i="47"/>
  <c r="R239" i="47"/>
  <c r="R238" i="47"/>
  <c r="R237" i="47"/>
  <c r="R236" i="47"/>
  <c r="R235" i="47"/>
  <c r="R234" i="47"/>
  <c r="R233" i="47"/>
  <c r="R232" i="47"/>
  <c r="R231" i="47"/>
  <c r="R230" i="47"/>
  <c r="R229" i="47"/>
  <c r="I228" i="47"/>
  <c r="I227" i="47"/>
  <c r="I226" i="47"/>
  <c r="I225" i="47"/>
  <c r="I224" i="47"/>
  <c r="I223" i="47"/>
  <c r="I222" i="47"/>
  <c r="I221" i="47"/>
  <c r="R220" i="47"/>
  <c r="I219" i="47"/>
  <c r="I218" i="47"/>
  <c r="I217" i="47"/>
  <c r="I216" i="47"/>
  <c r="I215" i="47"/>
  <c r="I214" i="47"/>
  <c r="I213" i="47"/>
  <c r="I212" i="47"/>
  <c r="R211" i="47"/>
  <c r="I210" i="47"/>
  <c r="I209" i="47"/>
  <c r="I208" i="47"/>
  <c r="I207" i="47"/>
  <c r="I206" i="47"/>
  <c r="I205" i="47"/>
  <c r="I204" i="47"/>
  <c r="I203" i="47"/>
  <c r="R202" i="47"/>
  <c r="I201" i="47"/>
  <c r="I200" i="47"/>
  <c r="I199" i="47"/>
  <c r="I198" i="47"/>
  <c r="I197" i="47"/>
  <c r="I196" i="47"/>
  <c r="I195" i="47"/>
  <c r="I194" i="47"/>
  <c r="R193" i="47"/>
  <c r="I192" i="47"/>
  <c r="I191" i="47"/>
  <c r="I190" i="47"/>
  <c r="I189" i="47"/>
  <c r="I188" i="47"/>
  <c r="I187" i="47"/>
  <c r="I186" i="47"/>
  <c r="I185" i="47"/>
  <c r="R184" i="47"/>
  <c r="I183" i="47"/>
  <c r="I182" i="47"/>
  <c r="I181" i="47"/>
  <c r="I180" i="47"/>
  <c r="I179" i="47"/>
  <c r="I178" i="47"/>
  <c r="I177" i="47"/>
  <c r="I176" i="47"/>
  <c r="R175" i="47"/>
  <c r="R166" i="47"/>
  <c r="I165" i="47"/>
  <c r="I164" i="47"/>
  <c r="I163" i="47"/>
  <c r="I162" i="47"/>
  <c r="I161" i="47"/>
  <c r="I160" i="47"/>
  <c r="I159" i="47"/>
  <c r="I158" i="47"/>
  <c r="R157" i="47"/>
  <c r="R156" i="47"/>
  <c r="I155" i="47"/>
  <c r="I154" i="47"/>
  <c r="I153" i="47"/>
  <c r="I152" i="47"/>
  <c r="I151" i="47"/>
  <c r="I150" i="47"/>
  <c r="I149" i="47"/>
  <c r="I148" i="47"/>
  <c r="R147" i="47"/>
  <c r="I146" i="47"/>
  <c r="I145" i="47"/>
  <c r="I144" i="47"/>
  <c r="I143" i="47"/>
  <c r="I142" i="47"/>
  <c r="I141" i="47"/>
  <c r="I140" i="47"/>
  <c r="I139" i="47"/>
  <c r="R138" i="47"/>
  <c r="I137" i="47"/>
  <c r="I136" i="47"/>
  <c r="I135" i="47"/>
  <c r="I134" i="47"/>
  <c r="I133" i="47"/>
  <c r="I132" i="47"/>
  <c r="I131" i="47"/>
  <c r="I130" i="47"/>
  <c r="R129" i="47"/>
  <c r="I128" i="47"/>
  <c r="I127" i="47"/>
  <c r="I126" i="47"/>
  <c r="I125" i="47"/>
  <c r="I124" i="47"/>
  <c r="I123" i="47"/>
  <c r="I122" i="47"/>
  <c r="I121" i="47"/>
  <c r="R120" i="47"/>
  <c r="I119" i="47"/>
  <c r="I118" i="47"/>
  <c r="I117" i="47"/>
  <c r="I116" i="47"/>
  <c r="I115" i="47"/>
  <c r="I114" i="47"/>
  <c r="I113" i="47"/>
  <c r="I112" i="47"/>
  <c r="R111" i="47"/>
  <c r="I110" i="47"/>
  <c r="I109" i="47"/>
  <c r="I108" i="47"/>
  <c r="I107" i="47"/>
  <c r="I106" i="47"/>
  <c r="I105" i="47"/>
  <c r="I104" i="47"/>
  <c r="I103" i="47"/>
  <c r="R102" i="47"/>
  <c r="R93" i="47"/>
  <c r="I92" i="47"/>
  <c r="I91" i="47"/>
  <c r="I90" i="47"/>
  <c r="I89" i="47"/>
  <c r="I88" i="47"/>
  <c r="I87" i="47"/>
  <c r="I86" i="47"/>
  <c r="I85" i="47"/>
  <c r="R84" i="47"/>
  <c r="R83" i="47"/>
  <c r="R82" i="47"/>
  <c r="I81" i="47"/>
  <c r="I80" i="47"/>
  <c r="R79" i="47"/>
  <c r="I78" i="47"/>
  <c r="I77" i="47"/>
  <c r="R76" i="47"/>
  <c r="I75" i="47"/>
  <c r="I74" i="47"/>
  <c r="R73" i="47"/>
  <c r="I72" i="47"/>
  <c r="I71" i="47"/>
  <c r="R70" i="47"/>
  <c r="I69" i="47"/>
  <c r="I68" i="47"/>
  <c r="R67" i="47"/>
  <c r="I66" i="47"/>
  <c r="I65" i="47"/>
  <c r="R64" i="47"/>
  <c r="R61" i="47"/>
  <c r="I60" i="47"/>
  <c r="I59" i="47"/>
  <c r="R58" i="47"/>
  <c r="R57" i="47"/>
  <c r="R56" i="47"/>
  <c r="I55" i="47"/>
  <c r="I54" i="47"/>
  <c r="R53" i="47"/>
  <c r="I52" i="47"/>
  <c r="I51" i="47"/>
  <c r="R50" i="47"/>
  <c r="I49" i="47"/>
  <c r="I48" i="47"/>
  <c r="R47" i="47"/>
  <c r="I46" i="47"/>
  <c r="I45" i="47"/>
  <c r="R44" i="47"/>
  <c r="I43" i="47"/>
  <c r="I42" i="47"/>
  <c r="R41" i="47"/>
  <c r="I40" i="47"/>
  <c r="I39" i="47"/>
  <c r="R38" i="47"/>
  <c r="R35" i="47"/>
  <c r="I34" i="47"/>
  <c r="I33" i="47"/>
  <c r="R32" i="47"/>
  <c r="R31" i="47"/>
  <c r="R30" i="47"/>
  <c r="R29" i="47"/>
  <c r="R28" i="47"/>
  <c r="R27" i="47"/>
  <c r="R26" i="47"/>
  <c r="R25" i="47"/>
  <c r="R24" i="47"/>
  <c r="R23" i="47"/>
  <c r="R22" i="47"/>
  <c r="R21" i="47"/>
  <c r="R20" i="47"/>
  <c r="R19" i="47"/>
  <c r="R18" i="47"/>
  <c r="R17" i="47"/>
  <c r="R16" i="47"/>
  <c r="R15" i="47"/>
  <c r="R14" i="47"/>
  <c r="R13" i="47"/>
  <c r="R12" i="47"/>
  <c r="R11" i="47"/>
  <c r="R10" i="47"/>
  <c r="R9" i="47"/>
  <c r="W4" i="47"/>
  <c r="R1006" i="46"/>
  <c r="I1006" i="46"/>
  <c r="R1005" i="46"/>
  <c r="I1005" i="46"/>
  <c r="R1004" i="46"/>
  <c r="I1004" i="46"/>
  <c r="R1003" i="46"/>
  <c r="I1003" i="46"/>
  <c r="R1002" i="46"/>
  <c r="R998" i="46"/>
  <c r="R997" i="46"/>
  <c r="R996" i="46"/>
  <c r="R995" i="46"/>
  <c r="R994" i="46"/>
  <c r="R993" i="46"/>
  <c r="R992" i="46"/>
  <c r="R991" i="46"/>
  <c r="R990" i="46"/>
  <c r="R989" i="46"/>
  <c r="R988" i="46"/>
  <c r="R987" i="46"/>
  <c r="I986" i="46"/>
  <c r="I985" i="46"/>
  <c r="I984" i="46"/>
  <c r="R983" i="46"/>
  <c r="R982" i="46"/>
  <c r="R981" i="46"/>
  <c r="R980" i="46"/>
  <c r="R979" i="46"/>
  <c r="R978" i="46"/>
  <c r="R977" i="46"/>
  <c r="R976" i="46"/>
  <c r="R975" i="46"/>
  <c r="R974" i="46"/>
  <c r="R973" i="46"/>
  <c r="I972" i="46"/>
  <c r="I971" i="46"/>
  <c r="I970" i="46"/>
  <c r="R969" i="46"/>
  <c r="I968" i="46"/>
  <c r="I967" i="46"/>
  <c r="I966" i="46"/>
  <c r="R965" i="46"/>
  <c r="I964" i="46"/>
  <c r="I963" i="46"/>
  <c r="I962" i="46"/>
  <c r="R961" i="46"/>
  <c r="R960" i="46"/>
  <c r="R959" i="46"/>
  <c r="I958" i="46"/>
  <c r="I957" i="46"/>
  <c r="R956" i="46"/>
  <c r="R955" i="46"/>
  <c r="R954" i="46"/>
  <c r="R953" i="46"/>
  <c r="R952" i="46"/>
  <c r="R951" i="46"/>
  <c r="R950" i="46"/>
  <c r="R949" i="46"/>
  <c r="R948" i="46"/>
  <c r="R947" i="46"/>
  <c r="R946" i="46"/>
  <c r="R945" i="46"/>
  <c r="R944" i="46"/>
  <c r="R943" i="46"/>
  <c r="R942" i="46"/>
  <c r="R941" i="46"/>
  <c r="R940" i="46"/>
  <c r="R937" i="46"/>
  <c r="R936" i="46"/>
  <c r="R935" i="46"/>
  <c r="R934" i="46"/>
  <c r="R933" i="46"/>
  <c r="R932" i="46"/>
  <c r="R931" i="46"/>
  <c r="R930" i="46"/>
  <c r="R929" i="46"/>
  <c r="R928" i="46"/>
  <c r="R927" i="46"/>
  <c r="R926" i="46"/>
  <c r="R925" i="46"/>
  <c r="R924" i="46"/>
  <c r="R923" i="46"/>
  <c r="I922" i="46"/>
  <c r="R921" i="46"/>
  <c r="R920" i="46"/>
  <c r="R919" i="46"/>
  <c r="R918" i="46"/>
  <c r="R917" i="46"/>
  <c r="R916" i="46"/>
  <c r="R915" i="46"/>
  <c r="R914" i="46"/>
  <c r="R913" i="46"/>
  <c r="R912" i="46"/>
  <c r="R911" i="46"/>
  <c r="R910" i="46"/>
  <c r="R909" i="46"/>
  <c r="R908" i="46"/>
  <c r="R907" i="46"/>
  <c r="R906" i="46"/>
  <c r="R905" i="46"/>
  <c r="R904" i="46"/>
  <c r="R903" i="46"/>
  <c r="R902" i="46"/>
  <c r="R901" i="46"/>
  <c r="R900" i="46"/>
  <c r="R899" i="46"/>
  <c r="R898" i="46"/>
  <c r="R897" i="46"/>
  <c r="R896" i="46"/>
  <c r="I895" i="46"/>
  <c r="I894" i="46"/>
  <c r="R893" i="46"/>
  <c r="I892" i="46"/>
  <c r="I891" i="46"/>
  <c r="R890" i="46"/>
  <c r="R889" i="46"/>
  <c r="R888" i="46"/>
  <c r="R887" i="46"/>
  <c r="R886" i="46"/>
  <c r="R885" i="46"/>
  <c r="R884" i="46"/>
  <c r="R883" i="46"/>
  <c r="R882" i="46"/>
  <c r="R881" i="46"/>
  <c r="R880" i="46"/>
  <c r="R879" i="46"/>
  <c r="I878" i="46"/>
  <c r="I877" i="46"/>
  <c r="R876" i="46"/>
  <c r="R875" i="46"/>
  <c r="R874" i="46"/>
  <c r="R873" i="46"/>
  <c r="R872" i="46"/>
  <c r="R871" i="46"/>
  <c r="R870" i="46"/>
  <c r="R869" i="46"/>
  <c r="R868" i="46"/>
  <c r="R867" i="46"/>
  <c r="R866" i="46"/>
  <c r="R865" i="46"/>
  <c r="R864" i="46"/>
  <c r="R863" i="46"/>
  <c r="R862" i="46"/>
  <c r="R861" i="46"/>
  <c r="Q861" i="46"/>
  <c r="R860" i="46"/>
  <c r="Q860" i="46"/>
  <c r="R859" i="46"/>
  <c r="R858" i="46"/>
  <c r="R857" i="46"/>
  <c r="R856" i="46"/>
  <c r="R855" i="46"/>
  <c r="R854" i="46"/>
  <c r="R853" i="46"/>
  <c r="R852" i="46"/>
  <c r="R851" i="46"/>
  <c r="R850" i="46"/>
  <c r="R849" i="46"/>
  <c r="R848" i="46"/>
  <c r="R847" i="46"/>
  <c r="R846" i="46"/>
  <c r="R844" i="46"/>
  <c r="R843" i="46"/>
  <c r="I842" i="46"/>
  <c r="I841" i="46"/>
  <c r="I840" i="46"/>
  <c r="R839" i="46"/>
  <c r="I838" i="46"/>
  <c r="I837" i="46"/>
  <c r="I836" i="46"/>
  <c r="R835" i="46"/>
  <c r="R834" i="46"/>
  <c r="R833" i="46"/>
  <c r="R832" i="46"/>
  <c r="R831" i="46"/>
  <c r="R830" i="46"/>
  <c r="I829" i="46"/>
  <c r="I828" i="46"/>
  <c r="R827" i="46"/>
  <c r="I826" i="46"/>
  <c r="I825" i="46"/>
  <c r="R824" i="46"/>
  <c r="R823" i="46"/>
  <c r="R822" i="46"/>
  <c r="R821" i="46"/>
  <c r="R820" i="46"/>
  <c r="R819" i="46"/>
  <c r="R818" i="46"/>
  <c r="R817" i="46"/>
  <c r="R816" i="46"/>
  <c r="R815" i="46"/>
  <c r="R814" i="46"/>
  <c r="R813" i="46"/>
  <c r="R812" i="46"/>
  <c r="R811" i="46"/>
  <c r="R810" i="46"/>
  <c r="R809" i="46"/>
  <c r="R808" i="46"/>
  <c r="R807" i="46"/>
  <c r="I806" i="46"/>
  <c r="I805" i="46"/>
  <c r="R804" i="46"/>
  <c r="R803" i="46"/>
  <c r="R802" i="46"/>
  <c r="R801" i="46"/>
  <c r="R800" i="46"/>
  <c r="R799" i="46"/>
  <c r="I798" i="46"/>
  <c r="I797" i="46"/>
  <c r="I796" i="46"/>
  <c r="R795" i="46"/>
  <c r="I794" i="46"/>
  <c r="I793" i="46"/>
  <c r="I792" i="46"/>
  <c r="R791" i="46"/>
  <c r="I790" i="46"/>
  <c r="I789" i="46"/>
  <c r="I788" i="46"/>
  <c r="R787" i="46"/>
  <c r="I786" i="46"/>
  <c r="I785" i="46"/>
  <c r="I784" i="46"/>
  <c r="R783" i="46"/>
  <c r="R782" i="46"/>
  <c r="I781" i="46"/>
  <c r="I780" i="46"/>
  <c r="R779" i="46"/>
  <c r="R776" i="46"/>
  <c r="R775" i="46"/>
  <c r="R774" i="46"/>
  <c r="R773" i="46"/>
  <c r="R772" i="46"/>
  <c r="R771" i="46"/>
  <c r="R770" i="46"/>
  <c r="R769" i="46"/>
  <c r="I768" i="46"/>
  <c r="I767" i="46"/>
  <c r="I766" i="46"/>
  <c r="I765" i="46"/>
  <c r="R764" i="46"/>
  <c r="R763" i="46"/>
  <c r="R762" i="46"/>
  <c r="R761" i="46"/>
  <c r="R760" i="46"/>
  <c r="I759" i="46"/>
  <c r="I758" i="46"/>
  <c r="R757" i="46"/>
  <c r="I756" i="46"/>
  <c r="I755" i="46"/>
  <c r="I754" i="46"/>
  <c r="I753" i="46"/>
  <c r="R752" i="46"/>
  <c r="I751" i="46"/>
  <c r="I750" i="46"/>
  <c r="I749" i="46"/>
  <c r="I748" i="46"/>
  <c r="R747" i="46"/>
  <c r="I746" i="46"/>
  <c r="I745" i="46"/>
  <c r="I744" i="46"/>
  <c r="R743" i="46"/>
  <c r="R742" i="46"/>
  <c r="R741" i="46"/>
  <c r="R740" i="46"/>
  <c r="R739" i="46"/>
  <c r="I733" i="46"/>
  <c r="I732" i="46"/>
  <c r="I731" i="46"/>
  <c r="I724" i="46"/>
  <c r="I723" i="46"/>
  <c r="I722" i="46"/>
  <c r="I721" i="46"/>
  <c r="I713" i="46"/>
  <c r="I712" i="46"/>
  <c r="I711" i="46"/>
  <c r="I710" i="46"/>
  <c r="I709" i="46"/>
  <c r="I702" i="46"/>
  <c r="I701" i="46"/>
  <c r="I700" i="46"/>
  <c r="I699" i="46"/>
  <c r="I692" i="46"/>
  <c r="I691" i="46"/>
  <c r="I690" i="46"/>
  <c r="I689" i="46"/>
  <c r="I682" i="46"/>
  <c r="I681" i="46"/>
  <c r="I680" i="46"/>
  <c r="I679" i="46"/>
  <c r="R677" i="46"/>
  <c r="R676" i="46"/>
  <c r="R675" i="46"/>
  <c r="R674" i="46"/>
  <c r="R673" i="46"/>
  <c r="R672" i="46"/>
  <c r="R671" i="46"/>
  <c r="R670" i="46"/>
  <c r="R669" i="46"/>
  <c r="R668" i="46"/>
  <c r="R667" i="46"/>
  <c r="R666" i="46"/>
  <c r="R665" i="46"/>
  <c r="R664" i="46"/>
  <c r="R663" i="46"/>
  <c r="R662" i="46"/>
  <c r="R661" i="46"/>
  <c r="R660" i="46"/>
  <c r="R659" i="46"/>
  <c r="R658" i="46"/>
  <c r="R657" i="46"/>
  <c r="R656" i="46"/>
  <c r="R655" i="46"/>
  <c r="R654" i="46"/>
  <c r="R653" i="46"/>
  <c r="R652" i="46"/>
  <c r="R651" i="46"/>
  <c r="R650" i="46"/>
  <c r="R649" i="46"/>
  <c r="R648" i="46"/>
  <c r="R647" i="46"/>
  <c r="R646" i="46"/>
  <c r="R645" i="46"/>
  <c r="R641" i="46"/>
  <c r="I640" i="46"/>
  <c r="I639" i="46"/>
  <c r="I638" i="46"/>
  <c r="R637" i="46"/>
  <c r="R636" i="46"/>
  <c r="R635" i="46"/>
  <c r="I632" i="46"/>
  <c r="I631" i="46"/>
  <c r="I630" i="46"/>
  <c r="I629" i="46"/>
  <c r="R628" i="46"/>
  <c r="I627" i="46"/>
  <c r="I626" i="46"/>
  <c r="I625" i="46"/>
  <c r="I624" i="46"/>
  <c r="R623" i="46"/>
  <c r="I622" i="46"/>
  <c r="I621" i="46"/>
  <c r="I620" i="46"/>
  <c r="I619" i="46"/>
  <c r="R618" i="46"/>
  <c r="I617" i="46"/>
  <c r="I616" i="46"/>
  <c r="I615" i="46"/>
  <c r="I614" i="46"/>
  <c r="R613" i="46"/>
  <c r="I612" i="46"/>
  <c r="I611" i="46"/>
  <c r="I610" i="46"/>
  <c r="I609" i="46"/>
  <c r="R608" i="46"/>
  <c r="I607" i="46"/>
  <c r="I606" i="46"/>
  <c r="I605" i="46"/>
  <c r="I604" i="46"/>
  <c r="R603" i="46"/>
  <c r="R598" i="46"/>
  <c r="I597" i="46"/>
  <c r="I596" i="46"/>
  <c r="I595" i="46"/>
  <c r="I594" i="46"/>
  <c r="R593" i="46"/>
  <c r="R592" i="46"/>
  <c r="R591" i="46"/>
  <c r="R590" i="46"/>
  <c r="R589" i="46"/>
  <c r="R588" i="46"/>
  <c r="R587" i="46"/>
  <c r="R586" i="46"/>
  <c r="R585" i="46"/>
  <c r="R584" i="46"/>
  <c r="R583" i="46"/>
  <c r="R582" i="46"/>
  <c r="R581" i="46"/>
  <c r="R580" i="46"/>
  <c r="R579" i="46"/>
  <c r="R578" i="46"/>
  <c r="R577" i="46"/>
  <c r="I576" i="46"/>
  <c r="I575" i="46"/>
  <c r="I574" i="46"/>
  <c r="I573" i="46"/>
  <c r="I572" i="46"/>
  <c r="I571" i="46"/>
  <c r="I570" i="46"/>
  <c r="I569" i="46"/>
  <c r="I568" i="46"/>
  <c r="I567" i="46"/>
  <c r="I566" i="46"/>
  <c r="I565" i="46"/>
  <c r="I564" i="46"/>
  <c r="I563" i="46"/>
  <c r="R562" i="46"/>
  <c r="I561" i="46"/>
  <c r="I560" i="46"/>
  <c r="I559" i="46"/>
  <c r="I558" i="46"/>
  <c r="I557" i="46"/>
  <c r="I556" i="46"/>
  <c r="I555" i="46"/>
  <c r="I554" i="46"/>
  <c r="I553" i="46"/>
  <c r="I552" i="46"/>
  <c r="I551" i="46"/>
  <c r="I550" i="46"/>
  <c r="I549" i="46"/>
  <c r="I548" i="46"/>
  <c r="R547" i="46"/>
  <c r="I546" i="46"/>
  <c r="I545" i="46"/>
  <c r="I544" i="46"/>
  <c r="I543" i="46"/>
  <c r="I542" i="46"/>
  <c r="I541" i="46"/>
  <c r="I540" i="46"/>
  <c r="I539" i="46"/>
  <c r="I538" i="46"/>
  <c r="I537" i="46"/>
  <c r="I536" i="46"/>
  <c r="I535" i="46"/>
  <c r="I534" i="46"/>
  <c r="I533" i="46"/>
  <c r="R532" i="46"/>
  <c r="I531" i="46"/>
  <c r="I530" i="46"/>
  <c r="I529" i="46"/>
  <c r="I528" i="46"/>
  <c r="I527" i="46"/>
  <c r="I526" i="46"/>
  <c r="I525" i="46"/>
  <c r="I524" i="46"/>
  <c r="I523" i="46"/>
  <c r="I522" i="46"/>
  <c r="I521" i="46"/>
  <c r="I520" i="46"/>
  <c r="I519" i="46"/>
  <c r="I518" i="46"/>
  <c r="R517" i="46"/>
  <c r="I516" i="46"/>
  <c r="I515" i="46"/>
  <c r="I514" i="46"/>
  <c r="I513" i="46"/>
  <c r="I512" i="46"/>
  <c r="I511" i="46"/>
  <c r="I510" i="46"/>
  <c r="I509" i="46"/>
  <c r="I508" i="46"/>
  <c r="I507" i="46"/>
  <c r="I506" i="46"/>
  <c r="I505" i="46"/>
  <c r="I504" i="46"/>
  <c r="I503" i="46"/>
  <c r="R502" i="46"/>
  <c r="I501" i="46"/>
  <c r="I500" i="46"/>
  <c r="I499" i="46"/>
  <c r="I498" i="46"/>
  <c r="I497" i="46"/>
  <c r="I496" i="46"/>
  <c r="I495" i="46"/>
  <c r="I494" i="46"/>
  <c r="I493" i="46"/>
  <c r="I492" i="46"/>
  <c r="I491" i="46"/>
  <c r="I490" i="46"/>
  <c r="I489" i="46"/>
  <c r="I488" i="46"/>
  <c r="R487" i="46"/>
  <c r="R472" i="46"/>
  <c r="R471" i="46"/>
  <c r="I471" i="46"/>
  <c r="R470" i="46"/>
  <c r="I470" i="46"/>
  <c r="R469" i="46"/>
  <c r="I469" i="46"/>
  <c r="R468" i="46"/>
  <c r="I468" i="46"/>
  <c r="R467" i="46"/>
  <c r="I467" i="46"/>
  <c r="R466" i="46"/>
  <c r="I466" i="46"/>
  <c r="R465" i="46"/>
  <c r="I465" i="46"/>
  <c r="R464" i="46"/>
  <c r="I464" i="46"/>
  <c r="R463" i="46"/>
  <c r="I463" i="46"/>
  <c r="R462" i="46"/>
  <c r="I462" i="46"/>
  <c r="R461" i="46"/>
  <c r="I461" i="46"/>
  <c r="R460" i="46"/>
  <c r="I460" i="46"/>
  <c r="R459" i="46"/>
  <c r="I459" i="46"/>
  <c r="R458" i="46"/>
  <c r="I458" i="46"/>
  <c r="R457" i="46"/>
  <c r="R454" i="46"/>
  <c r="R453" i="46"/>
  <c r="R452" i="46"/>
  <c r="W451" i="46"/>
  <c r="R451" i="46"/>
  <c r="Z450" i="46"/>
  <c r="W450" i="46"/>
  <c r="R450" i="46"/>
  <c r="R449" i="46"/>
  <c r="R448" i="46"/>
  <c r="R447" i="46"/>
  <c r="R444" i="46"/>
  <c r="R443" i="46"/>
  <c r="R442" i="46"/>
  <c r="R441" i="46"/>
  <c r="R440" i="46"/>
  <c r="R439" i="46"/>
  <c r="R438" i="46"/>
  <c r="R437" i="46"/>
  <c r="R436" i="46"/>
  <c r="R435" i="46"/>
  <c r="R434" i="46"/>
  <c r="R433" i="46"/>
  <c r="R432" i="46"/>
  <c r="R431" i="46"/>
  <c r="R430" i="46"/>
  <c r="R429" i="46"/>
  <c r="R428" i="46"/>
  <c r="R425" i="46"/>
  <c r="R422" i="46"/>
  <c r="R421" i="46"/>
  <c r="R420" i="46"/>
  <c r="I419" i="46"/>
  <c r="R418" i="46"/>
  <c r="R417" i="46"/>
  <c r="R416" i="46"/>
  <c r="I415" i="46"/>
  <c r="I414" i="46"/>
  <c r="I413" i="46"/>
  <c r="R412" i="46"/>
  <c r="R411" i="46"/>
  <c r="I410" i="46"/>
  <c r="I409" i="46"/>
  <c r="I408" i="46"/>
  <c r="I407" i="46"/>
  <c r="I406" i="46"/>
  <c r="I405" i="46"/>
  <c r="I404" i="46"/>
  <c r="I403" i="46"/>
  <c r="R402" i="46"/>
  <c r="I401" i="46"/>
  <c r="I400" i="46"/>
  <c r="R399" i="46"/>
  <c r="I398" i="46"/>
  <c r="R397" i="46"/>
  <c r="R396" i="46"/>
  <c r="R395" i="46"/>
  <c r="I394" i="46"/>
  <c r="R393" i="46"/>
  <c r="R392" i="46"/>
  <c r="R391" i="46"/>
  <c r="I390" i="46"/>
  <c r="W389" i="46"/>
  <c r="I389" i="46"/>
  <c r="R388" i="46"/>
  <c r="R387" i="46"/>
  <c r="I386" i="46"/>
  <c r="I385" i="46"/>
  <c r="R384" i="46"/>
  <c r="I381" i="46"/>
  <c r="I380" i="46"/>
  <c r="R379" i="46"/>
  <c r="R378" i="46"/>
  <c r="I378" i="46"/>
  <c r="R377" i="46"/>
  <c r="I377" i="46"/>
  <c r="R376" i="46"/>
  <c r="R375" i="46"/>
  <c r="I375" i="46"/>
  <c r="R374" i="46"/>
  <c r="I374" i="46"/>
  <c r="R373" i="46"/>
  <c r="R372" i="46"/>
  <c r="I372" i="46"/>
  <c r="R371" i="46"/>
  <c r="I371" i="46"/>
  <c r="R370" i="46"/>
  <c r="R369" i="46"/>
  <c r="I369" i="46"/>
  <c r="R368" i="46"/>
  <c r="I368" i="46"/>
  <c r="R367" i="46"/>
  <c r="I366" i="46"/>
  <c r="I365" i="46"/>
  <c r="R364" i="46"/>
  <c r="R363" i="46"/>
  <c r="R362" i="46"/>
  <c r="R361" i="46"/>
  <c r="I360" i="46"/>
  <c r="I359" i="46"/>
  <c r="R358" i="46"/>
  <c r="I352" i="46"/>
  <c r="I351" i="46"/>
  <c r="R350" i="46"/>
  <c r="R346" i="46"/>
  <c r="I346" i="46"/>
  <c r="R345" i="46"/>
  <c r="I345" i="46"/>
  <c r="R344" i="46"/>
  <c r="R341" i="46"/>
  <c r="I340" i="46"/>
  <c r="I339" i="46"/>
  <c r="R338" i="46"/>
  <c r="Y332" i="46"/>
  <c r="I332" i="46"/>
  <c r="Y331" i="46"/>
  <c r="I331" i="46"/>
  <c r="Y330" i="46"/>
  <c r="R330" i="46"/>
  <c r="Y326" i="46"/>
  <c r="R326" i="46"/>
  <c r="I326" i="46"/>
  <c r="Z325" i="46"/>
  <c r="Y325" i="46"/>
  <c r="R325" i="46"/>
  <c r="I325" i="46"/>
  <c r="Z324" i="46"/>
  <c r="Y324" i="46"/>
  <c r="R324" i="46"/>
  <c r="Y323" i="46"/>
  <c r="I323" i="46"/>
  <c r="Y322" i="46"/>
  <c r="I322" i="46"/>
  <c r="Y321" i="46"/>
  <c r="R321" i="46"/>
  <c r="Y320" i="46"/>
  <c r="I320" i="46"/>
  <c r="Y319" i="46"/>
  <c r="I319" i="46"/>
  <c r="Y318" i="46"/>
  <c r="R318" i="46"/>
  <c r="Y317" i="46"/>
  <c r="I317" i="46"/>
  <c r="Y316" i="46"/>
  <c r="I316" i="46"/>
  <c r="Y315" i="46"/>
  <c r="R315" i="46"/>
  <c r="Y314" i="46"/>
  <c r="I314" i="46"/>
  <c r="Y313" i="46"/>
  <c r="I313" i="46"/>
  <c r="Y312" i="46"/>
  <c r="R312" i="46"/>
  <c r="I311" i="46"/>
  <c r="I310" i="46"/>
  <c r="R309" i="46"/>
  <c r="Y308" i="46"/>
  <c r="I308" i="46"/>
  <c r="I307" i="46"/>
  <c r="R306" i="46"/>
  <c r="R303" i="46"/>
  <c r="I302" i="46"/>
  <c r="I301" i="46"/>
  <c r="R300" i="46"/>
  <c r="AA297" i="46"/>
  <c r="R295" i="46"/>
  <c r="Z275" i="46"/>
  <c r="R275" i="46"/>
  <c r="R274" i="46"/>
  <c r="R273" i="46"/>
  <c r="R270" i="46"/>
  <c r="R269" i="46"/>
  <c r="R268" i="46"/>
  <c r="R267" i="46"/>
  <c r="R266" i="46"/>
  <c r="R265" i="46"/>
  <c r="R264" i="46"/>
  <c r="R263" i="46"/>
  <c r="R262" i="46"/>
  <c r="R261" i="46"/>
  <c r="R260" i="46"/>
  <c r="R259" i="46"/>
  <c r="R258" i="46"/>
  <c r="R257" i="46"/>
  <c r="R256" i="46"/>
  <c r="R255" i="46"/>
  <c r="R254" i="46"/>
  <c r="R253" i="46"/>
  <c r="R252" i="46"/>
  <c r="R251" i="46"/>
  <c r="R250" i="46"/>
  <c r="R249" i="46"/>
  <c r="R248" i="46"/>
  <c r="R247" i="46"/>
  <c r="R246" i="46"/>
  <c r="R245" i="46"/>
  <c r="R244" i="46"/>
  <c r="R243" i="46"/>
  <c r="R242" i="46"/>
  <c r="R241" i="46"/>
  <c r="R240" i="46"/>
  <c r="R239" i="46"/>
  <c r="R238" i="46"/>
  <c r="R237" i="46"/>
  <c r="R236" i="46"/>
  <c r="R235" i="46"/>
  <c r="R234" i="46"/>
  <c r="R233" i="46"/>
  <c r="R232" i="46"/>
  <c r="R231" i="46"/>
  <c r="R230" i="46"/>
  <c r="R229" i="46"/>
  <c r="I228" i="46"/>
  <c r="I227" i="46"/>
  <c r="I226" i="46"/>
  <c r="I225" i="46"/>
  <c r="I224" i="46"/>
  <c r="I223" i="46"/>
  <c r="I222" i="46"/>
  <c r="I221" i="46"/>
  <c r="R220" i="46"/>
  <c r="I219" i="46"/>
  <c r="I218" i="46"/>
  <c r="I217" i="46"/>
  <c r="I216" i="46"/>
  <c r="I215" i="46"/>
  <c r="I214" i="46"/>
  <c r="I213" i="46"/>
  <c r="I212" i="46"/>
  <c r="R211" i="46"/>
  <c r="I210" i="46"/>
  <c r="I209" i="46"/>
  <c r="I208" i="46"/>
  <c r="I207" i="46"/>
  <c r="I206" i="46"/>
  <c r="I205" i="46"/>
  <c r="I204" i="46"/>
  <c r="I203" i="46"/>
  <c r="R202" i="46"/>
  <c r="I201" i="46"/>
  <c r="I200" i="46"/>
  <c r="I199" i="46"/>
  <c r="I198" i="46"/>
  <c r="I197" i="46"/>
  <c r="I196" i="46"/>
  <c r="I195" i="46"/>
  <c r="I194" i="46"/>
  <c r="R193" i="46"/>
  <c r="I192" i="46"/>
  <c r="I191" i="46"/>
  <c r="I190" i="46"/>
  <c r="I189" i="46"/>
  <c r="I188" i="46"/>
  <c r="I187" i="46"/>
  <c r="I186" i="46"/>
  <c r="I185" i="46"/>
  <c r="R184" i="46"/>
  <c r="I183" i="46"/>
  <c r="I182" i="46"/>
  <c r="I181" i="46"/>
  <c r="I180" i="46"/>
  <c r="I179" i="46"/>
  <c r="I178" i="46"/>
  <c r="I177" i="46"/>
  <c r="I176" i="46"/>
  <c r="R175" i="46"/>
  <c r="R166" i="46"/>
  <c r="I165" i="46"/>
  <c r="I164" i="46"/>
  <c r="I163" i="46"/>
  <c r="I162" i="46"/>
  <c r="I161" i="46"/>
  <c r="I160" i="46"/>
  <c r="I159" i="46"/>
  <c r="I158" i="46"/>
  <c r="R157" i="46"/>
  <c r="R156" i="46"/>
  <c r="I155" i="46"/>
  <c r="I154" i="46"/>
  <c r="I153" i="46"/>
  <c r="I152" i="46"/>
  <c r="I151" i="46"/>
  <c r="I150" i="46"/>
  <c r="I149" i="46"/>
  <c r="I148" i="46"/>
  <c r="R147" i="46"/>
  <c r="I146" i="46"/>
  <c r="I145" i="46"/>
  <c r="I144" i="46"/>
  <c r="I143" i="46"/>
  <c r="I142" i="46"/>
  <c r="I141" i="46"/>
  <c r="I140" i="46"/>
  <c r="I139" i="46"/>
  <c r="R138" i="46"/>
  <c r="I137" i="46"/>
  <c r="I136" i="46"/>
  <c r="I135" i="46"/>
  <c r="I134" i="46"/>
  <c r="I133" i="46"/>
  <c r="I132" i="46"/>
  <c r="I131" i="46"/>
  <c r="I130" i="46"/>
  <c r="R129" i="46"/>
  <c r="I128" i="46"/>
  <c r="I127" i="46"/>
  <c r="I126" i="46"/>
  <c r="I125" i="46"/>
  <c r="I124" i="46"/>
  <c r="I123" i="46"/>
  <c r="I122" i="46"/>
  <c r="I121" i="46"/>
  <c r="R120" i="46"/>
  <c r="I119" i="46"/>
  <c r="I118" i="46"/>
  <c r="I117" i="46"/>
  <c r="I116" i="46"/>
  <c r="I115" i="46"/>
  <c r="I114" i="46"/>
  <c r="I113" i="46"/>
  <c r="I112" i="46"/>
  <c r="R111" i="46"/>
  <c r="I110" i="46"/>
  <c r="I109" i="46"/>
  <c r="I108" i="46"/>
  <c r="I107" i="46"/>
  <c r="I106" i="46"/>
  <c r="I105" i="46"/>
  <c r="I104" i="46"/>
  <c r="I103" i="46"/>
  <c r="R102" i="46"/>
  <c r="R93" i="46"/>
  <c r="I92" i="46"/>
  <c r="I91" i="46"/>
  <c r="I90" i="46"/>
  <c r="I89" i="46"/>
  <c r="I88" i="46"/>
  <c r="I87" i="46"/>
  <c r="I86" i="46"/>
  <c r="I85" i="46"/>
  <c r="R84" i="46"/>
  <c r="R83" i="46"/>
  <c r="R82" i="46"/>
  <c r="I81" i="46"/>
  <c r="I80" i="46"/>
  <c r="R79" i="46"/>
  <c r="I78" i="46"/>
  <c r="I77" i="46"/>
  <c r="R76" i="46"/>
  <c r="I75" i="46"/>
  <c r="I74" i="46"/>
  <c r="R73" i="46"/>
  <c r="I72" i="46"/>
  <c r="I71" i="46"/>
  <c r="R70" i="46"/>
  <c r="I69" i="46"/>
  <c r="I68" i="46"/>
  <c r="R67" i="46"/>
  <c r="I66" i="46"/>
  <c r="I65" i="46"/>
  <c r="R64" i="46"/>
  <c r="R61" i="46"/>
  <c r="I60" i="46"/>
  <c r="I59" i="46"/>
  <c r="R58" i="46"/>
  <c r="R57" i="46"/>
  <c r="R56" i="46"/>
  <c r="I55" i="46"/>
  <c r="I54" i="46"/>
  <c r="R53" i="46"/>
  <c r="I52" i="46"/>
  <c r="I51" i="46"/>
  <c r="R50" i="46"/>
  <c r="I49" i="46"/>
  <c r="I48" i="46"/>
  <c r="R47" i="46"/>
  <c r="I46" i="46"/>
  <c r="I45" i="46"/>
  <c r="R44" i="46"/>
  <c r="I43" i="46"/>
  <c r="I42" i="46"/>
  <c r="R41" i="46"/>
  <c r="I40" i="46"/>
  <c r="I39" i="46"/>
  <c r="R38" i="46"/>
  <c r="R35" i="46"/>
  <c r="I34" i="46"/>
  <c r="I33" i="46"/>
  <c r="R32" i="46"/>
  <c r="R31" i="46"/>
  <c r="R30" i="46"/>
  <c r="R29" i="46"/>
  <c r="R28" i="46"/>
  <c r="R27" i="46"/>
  <c r="R26" i="46"/>
  <c r="R25" i="46"/>
  <c r="R24" i="46"/>
  <c r="R23" i="46"/>
  <c r="R22" i="46"/>
  <c r="R21" i="46"/>
  <c r="R20" i="46"/>
  <c r="R19" i="46"/>
  <c r="R18" i="46"/>
  <c r="R17" i="46"/>
  <c r="R16" i="46"/>
  <c r="R15" i="46"/>
  <c r="R14" i="46"/>
  <c r="R13" i="46"/>
  <c r="R12" i="46"/>
  <c r="R11" i="46"/>
  <c r="R10" i="46"/>
  <c r="R9" i="46"/>
  <c r="W4" i="46"/>
  <c r="R1006" i="45"/>
  <c r="I1006" i="45"/>
  <c r="R1005" i="45"/>
  <c r="I1005" i="45"/>
  <c r="R1004" i="45"/>
  <c r="I1004" i="45"/>
  <c r="R1003" i="45"/>
  <c r="I1003" i="45"/>
  <c r="R1002" i="45"/>
  <c r="R998" i="45"/>
  <c r="R997" i="45"/>
  <c r="R996" i="45"/>
  <c r="R995" i="45"/>
  <c r="R994" i="45"/>
  <c r="R993" i="45"/>
  <c r="R992" i="45"/>
  <c r="R991" i="45"/>
  <c r="R990" i="45"/>
  <c r="R989" i="45"/>
  <c r="R988" i="45"/>
  <c r="R987" i="45"/>
  <c r="I986" i="45"/>
  <c r="I985" i="45"/>
  <c r="I984" i="45"/>
  <c r="R983" i="45"/>
  <c r="R982" i="45"/>
  <c r="R981" i="45"/>
  <c r="R980" i="45"/>
  <c r="R979" i="45"/>
  <c r="R978" i="45"/>
  <c r="R977" i="45"/>
  <c r="R976" i="45"/>
  <c r="R975" i="45"/>
  <c r="R974" i="45"/>
  <c r="R973" i="45"/>
  <c r="I972" i="45"/>
  <c r="I971" i="45"/>
  <c r="I970" i="45"/>
  <c r="R969" i="45"/>
  <c r="I968" i="45"/>
  <c r="I967" i="45"/>
  <c r="I966" i="45"/>
  <c r="R965" i="45"/>
  <c r="I964" i="45"/>
  <c r="I963" i="45"/>
  <c r="I962" i="45"/>
  <c r="R961" i="45"/>
  <c r="R960" i="45"/>
  <c r="R959" i="45"/>
  <c r="I958" i="45"/>
  <c r="I957" i="45"/>
  <c r="R956" i="45"/>
  <c r="R955" i="45"/>
  <c r="R954" i="45"/>
  <c r="R953" i="45"/>
  <c r="R952" i="45"/>
  <c r="R951" i="45"/>
  <c r="R950" i="45"/>
  <c r="R949" i="45"/>
  <c r="R948" i="45"/>
  <c r="R947" i="45"/>
  <c r="R946" i="45"/>
  <c r="R945" i="45"/>
  <c r="R944" i="45"/>
  <c r="R943" i="45"/>
  <c r="R942" i="45"/>
  <c r="R941" i="45"/>
  <c r="R940" i="45"/>
  <c r="R937" i="45"/>
  <c r="R936" i="45"/>
  <c r="R935" i="45"/>
  <c r="R934" i="45"/>
  <c r="R933" i="45"/>
  <c r="R932" i="45"/>
  <c r="R931" i="45"/>
  <c r="R930" i="45"/>
  <c r="R929" i="45"/>
  <c r="R928" i="45"/>
  <c r="R927" i="45"/>
  <c r="R926" i="45"/>
  <c r="R925" i="45"/>
  <c r="R924" i="45"/>
  <c r="R923" i="45"/>
  <c r="I922" i="45"/>
  <c r="R921" i="45"/>
  <c r="R920" i="45"/>
  <c r="R919" i="45"/>
  <c r="R918" i="45"/>
  <c r="R917" i="45"/>
  <c r="R916" i="45"/>
  <c r="R915" i="45"/>
  <c r="R914" i="45"/>
  <c r="R913" i="45"/>
  <c r="R912" i="45"/>
  <c r="R911" i="45"/>
  <c r="R910" i="45"/>
  <c r="R909" i="45"/>
  <c r="R908" i="45"/>
  <c r="R907" i="45"/>
  <c r="R906" i="45"/>
  <c r="R905" i="45"/>
  <c r="R904" i="45"/>
  <c r="R903" i="45"/>
  <c r="R902" i="45"/>
  <c r="R901" i="45"/>
  <c r="R900" i="45"/>
  <c r="R899" i="45"/>
  <c r="R898" i="45"/>
  <c r="R897" i="45"/>
  <c r="R896" i="45"/>
  <c r="I895" i="45"/>
  <c r="I894" i="45"/>
  <c r="R893" i="45"/>
  <c r="I892" i="45"/>
  <c r="I891" i="45"/>
  <c r="R890" i="45"/>
  <c r="R889" i="45"/>
  <c r="R888" i="45"/>
  <c r="R887" i="45"/>
  <c r="R886" i="45"/>
  <c r="R885" i="45"/>
  <c r="R884" i="45"/>
  <c r="R883" i="45"/>
  <c r="R882" i="45"/>
  <c r="R881" i="45"/>
  <c r="R880" i="45"/>
  <c r="R879" i="45"/>
  <c r="I878" i="45"/>
  <c r="I877" i="45"/>
  <c r="R876" i="45"/>
  <c r="R875" i="45"/>
  <c r="R874" i="45"/>
  <c r="R873" i="45"/>
  <c r="R872" i="45"/>
  <c r="R871" i="45"/>
  <c r="R870" i="45"/>
  <c r="R869" i="45"/>
  <c r="R868" i="45"/>
  <c r="R867" i="45"/>
  <c r="R866" i="45"/>
  <c r="R865" i="45"/>
  <c r="R864" i="45"/>
  <c r="R863" i="45"/>
  <c r="R862" i="45"/>
  <c r="R861" i="45"/>
  <c r="Q861" i="45"/>
  <c r="R860" i="45"/>
  <c r="Q860" i="45"/>
  <c r="R859" i="45"/>
  <c r="R858" i="45"/>
  <c r="R857" i="45"/>
  <c r="R856" i="45"/>
  <c r="R855" i="45"/>
  <c r="R854" i="45"/>
  <c r="R853" i="45"/>
  <c r="R852" i="45"/>
  <c r="R851" i="45"/>
  <c r="R850" i="45"/>
  <c r="R849" i="45"/>
  <c r="R848" i="45"/>
  <c r="R847" i="45"/>
  <c r="R846" i="45"/>
  <c r="R844" i="45"/>
  <c r="R843" i="45"/>
  <c r="I842" i="45"/>
  <c r="I841" i="45"/>
  <c r="I840" i="45"/>
  <c r="R839" i="45"/>
  <c r="I838" i="45"/>
  <c r="I837" i="45"/>
  <c r="I836" i="45"/>
  <c r="R835" i="45"/>
  <c r="R834" i="45"/>
  <c r="R833" i="45"/>
  <c r="R832" i="45"/>
  <c r="R831" i="45"/>
  <c r="R830" i="45"/>
  <c r="I829" i="45"/>
  <c r="I828" i="45"/>
  <c r="R827" i="45"/>
  <c r="I826" i="45"/>
  <c r="I825" i="45"/>
  <c r="R824" i="45"/>
  <c r="R823" i="45"/>
  <c r="R822" i="45"/>
  <c r="R821" i="45"/>
  <c r="R820" i="45"/>
  <c r="R819" i="45"/>
  <c r="R818" i="45"/>
  <c r="R817" i="45"/>
  <c r="R816" i="45"/>
  <c r="R815" i="45"/>
  <c r="R814" i="45"/>
  <c r="R813" i="45"/>
  <c r="R812" i="45"/>
  <c r="R811" i="45"/>
  <c r="R810" i="45"/>
  <c r="R809" i="45"/>
  <c r="R808" i="45"/>
  <c r="R807" i="45"/>
  <c r="I806" i="45"/>
  <c r="I805" i="45"/>
  <c r="R804" i="45"/>
  <c r="R803" i="45"/>
  <c r="R802" i="45"/>
  <c r="R801" i="45"/>
  <c r="R800" i="45"/>
  <c r="R799" i="45"/>
  <c r="I798" i="45"/>
  <c r="I797" i="45"/>
  <c r="I796" i="45"/>
  <c r="R795" i="45"/>
  <c r="I794" i="45"/>
  <c r="I793" i="45"/>
  <c r="I792" i="45"/>
  <c r="R791" i="45"/>
  <c r="I790" i="45"/>
  <c r="I789" i="45"/>
  <c r="I788" i="45"/>
  <c r="R787" i="45"/>
  <c r="I786" i="45"/>
  <c r="I785" i="45"/>
  <c r="I784" i="45"/>
  <c r="R783" i="45"/>
  <c r="R782" i="45"/>
  <c r="I781" i="45"/>
  <c r="I780" i="45"/>
  <c r="R779" i="45"/>
  <c r="R776" i="45"/>
  <c r="R775" i="45"/>
  <c r="R774" i="45"/>
  <c r="R773" i="45"/>
  <c r="R772" i="45"/>
  <c r="R771" i="45"/>
  <c r="R770" i="45"/>
  <c r="R769" i="45"/>
  <c r="I768" i="45"/>
  <c r="I767" i="45"/>
  <c r="I766" i="45"/>
  <c r="I765" i="45"/>
  <c r="R764" i="45"/>
  <c r="R763" i="45"/>
  <c r="R762" i="45"/>
  <c r="R761" i="45"/>
  <c r="R760" i="45"/>
  <c r="I759" i="45"/>
  <c r="I758" i="45"/>
  <c r="R757" i="45"/>
  <c r="I756" i="45"/>
  <c r="I755" i="45"/>
  <c r="I754" i="45"/>
  <c r="I753" i="45"/>
  <c r="R752" i="45"/>
  <c r="I751" i="45"/>
  <c r="I750" i="45"/>
  <c r="I749" i="45"/>
  <c r="I748" i="45"/>
  <c r="R747" i="45"/>
  <c r="I746" i="45"/>
  <c r="I745" i="45"/>
  <c r="I744" i="45"/>
  <c r="R743" i="45"/>
  <c r="R742" i="45"/>
  <c r="R741" i="45"/>
  <c r="R740" i="45"/>
  <c r="R739" i="45"/>
  <c r="I733" i="45"/>
  <c r="I732" i="45"/>
  <c r="I731" i="45"/>
  <c r="I724" i="45"/>
  <c r="I723" i="45"/>
  <c r="I722" i="45"/>
  <c r="I721" i="45"/>
  <c r="I713" i="45"/>
  <c r="I712" i="45"/>
  <c r="I711" i="45"/>
  <c r="I710" i="45"/>
  <c r="I709" i="45"/>
  <c r="I702" i="45"/>
  <c r="I701" i="45"/>
  <c r="I700" i="45"/>
  <c r="I699" i="45"/>
  <c r="I692" i="45"/>
  <c r="I691" i="45"/>
  <c r="I690" i="45"/>
  <c r="I689" i="45"/>
  <c r="I682" i="45"/>
  <c r="I681" i="45"/>
  <c r="I680" i="45"/>
  <c r="I679" i="45"/>
  <c r="R677" i="45"/>
  <c r="R676" i="45"/>
  <c r="R675" i="45"/>
  <c r="R674" i="45"/>
  <c r="R673" i="45"/>
  <c r="R672" i="45"/>
  <c r="R671" i="45"/>
  <c r="R670" i="45"/>
  <c r="R669" i="45"/>
  <c r="R668" i="45"/>
  <c r="R667" i="45"/>
  <c r="R666" i="45"/>
  <c r="R665" i="45"/>
  <c r="R664" i="45"/>
  <c r="R663" i="45"/>
  <c r="R662" i="45"/>
  <c r="R661" i="45"/>
  <c r="R660" i="45"/>
  <c r="R659" i="45"/>
  <c r="R658" i="45"/>
  <c r="R657" i="45"/>
  <c r="R656" i="45"/>
  <c r="R655" i="45"/>
  <c r="R654" i="45"/>
  <c r="R653" i="45"/>
  <c r="R652" i="45"/>
  <c r="R651" i="45"/>
  <c r="R650" i="45"/>
  <c r="R649" i="45"/>
  <c r="R648" i="45"/>
  <c r="R647" i="45"/>
  <c r="R646" i="45"/>
  <c r="R645" i="45"/>
  <c r="R641" i="45"/>
  <c r="I640" i="45"/>
  <c r="I639" i="45"/>
  <c r="I638" i="45"/>
  <c r="R637" i="45"/>
  <c r="R636" i="45"/>
  <c r="R635" i="45"/>
  <c r="I632" i="45"/>
  <c r="I631" i="45"/>
  <c r="I630" i="45"/>
  <c r="I629" i="45"/>
  <c r="R628" i="45"/>
  <c r="I627" i="45"/>
  <c r="I626" i="45"/>
  <c r="I625" i="45"/>
  <c r="I624" i="45"/>
  <c r="R623" i="45"/>
  <c r="I622" i="45"/>
  <c r="I621" i="45"/>
  <c r="I620" i="45"/>
  <c r="I619" i="45"/>
  <c r="R618" i="45"/>
  <c r="I617" i="45"/>
  <c r="I616" i="45"/>
  <c r="I615" i="45"/>
  <c r="I614" i="45"/>
  <c r="R613" i="45"/>
  <c r="I612" i="45"/>
  <c r="I611" i="45"/>
  <c r="I610" i="45"/>
  <c r="I609" i="45"/>
  <c r="R608" i="45"/>
  <c r="I607" i="45"/>
  <c r="I606" i="45"/>
  <c r="I605" i="45"/>
  <c r="I604" i="45"/>
  <c r="R603" i="45"/>
  <c r="R598" i="45"/>
  <c r="I597" i="45"/>
  <c r="I596" i="45"/>
  <c r="I595" i="45"/>
  <c r="I594" i="45"/>
  <c r="R593" i="45"/>
  <c r="R592" i="45"/>
  <c r="R591" i="45"/>
  <c r="R590" i="45"/>
  <c r="R589" i="45"/>
  <c r="R588" i="45"/>
  <c r="R587" i="45"/>
  <c r="R586" i="45"/>
  <c r="R585" i="45"/>
  <c r="R584" i="45"/>
  <c r="R583" i="45"/>
  <c r="R582" i="45"/>
  <c r="R581" i="45"/>
  <c r="R580" i="45"/>
  <c r="R579" i="45"/>
  <c r="R578" i="45"/>
  <c r="R577" i="45"/>
  <c r="I576" i="45"/>
  <c r="I575" i="45"/>
  <c r="I574" i="45"/>
  <c r="I573" i="45"/>
  <c r="I572" i="45"/>
  <c r="I571" i="45"/>
  <c r="I570" i="45"/>
  <c r="I569" i="45"/>
  <c r="I568" i="45"/>
  <c r="I567" i="45"/>
  <c r="I566" i="45"/>
  <c r="I565" i="45"/>
  <c r="I564" i="45"/>
  <c r="I563" i="45"/>
  <c r="R562" i="45"/>
  <c r="I561" i="45"/>
  <c r="I560" i="45"/>
  <c r="I559" i="45"/>
  <c r="I558" i="45"/>
  <c r="I557" i="45"/>
  <c r="I556" i="45"/>
  <c r="I555" i="45"/>
  <c r="I554" i="45"/>
  <c r="I553" i="45"/>
  <c r="I552" i="45"/>
  <c r="I551" i="45"/>
  <c r="I550" i="45"/>
  <c r="I549" i="45"/>
  <c r="I548" i="45"/>
  <c r="R547" i="45"/>
  <c r="I546" i="45"/>
  <c r="I545" i="45"/>
  <c r="I544" i="45"/>
  <c r="I543" i="45"/>
  <c r="I542" i="45"/>
  <c r="I541" i="45"/>
  <c r="I540" i="45"/>
  <c r="I539" i="45"/>
  <c r="I538" i="45"/>
  <c r="I537" i="45"/>
  <c r="I536" i="45"/>
  <c r="I535" i="45"/>
  <c r="I534" i="45"/>
  <c r="I533" i="45"/>
  <c r="R532" i="45"/>
  <c r="I531" i="45"/>
  <c r="I530" i="45"/>
  <c r="I529" i="45"/>
  <c r="I528" i="45"/>
  <c r="I527" i="45"/>
  <c r="I526" i="45"/>
  <c r="I525" i="45"/>
  <c r="I524" i="45"/>
  <c r="I523" i="45"/>
  <c r="I522" i="45"/>
  <c r="I521" i="45"/>
  <c r="I520" i="45"/>
  <c r="I519" i="45"/>
  <c r="I518" i="45"/>
  <c r="R517" i="45"/>
  <c r="I516" i="45"/>
  <c r="I515" i="45"/>
  <c r="I514" i="45"/>
  <c r="I513" i="45"/>
  <c r="I512" i="45"/>
  <c r="I511" i="45"/>
  <c r="I510" i="45"/>
  <c r="I509" i="45"/>
  <c r="I508" i="45"/>
  <c r="I507" i="45"/>
  <c r="I506" i="45"/>
  <c r="I505" i="45"/>
  <c r="I504" i="45"/>
  <c r="I503" i="45"/>
  <c r="R502" i="45"/>
  <c r="I501" i="45"/>
  <c r="I500" i="45"/>
  <c r="I499" i="45"/>
  <c r="I498" i="45"/>
  <c r="I497" i="45"/>
  <c r="I496" i="45"/>
  <c r="I495" i="45"/>
  <c r="I494" i="45"/>
  <c r="I493" i="45"/>
  <c r="I492" i="45"/>
  <c r="I491" i="45"/>
  <c r="I490" i="45"/>
  <c r="I489" i="45"/>
  <c r="I488" i="45"/>
  <c r="R487" i="45"/>
  <c r="R472" i="45"/>
  <c r="R471" i="45"/>
  <c r="I471" i="45"/>
  <c r="R470" i="45"/>
  <c r="I470" i="45"/>
  <c r="R469" i="45"/>
  <c r="I469" i="45"/>
  <c r="R468" i="45"/>
  <c r="I468" i="45"/>
  <c r="R467" i="45"/>
  <c r="I467" i="45"/>
  <c r="R466" i="45"/>
  <c r="I466" i="45"/>
  <c r="R465" i="45"/>
  <c r="I465" i="45"/>
  <c r="R464" i="45"/>
  <c r="I464" i="45"/>
  <c r="R463" i="45"/>
  <c r="I463" i="45"/>
  <c r="R462" i="45"/>
  <c r="I462" i="45"/>
  <c r="R461" i="45"/>
  <c r="I461" i="45"/>
  <c r="R460" i="45"/>
  <c r="I460" i="45"/>
  <c r="R459" i="45"/>
  <c r="I459" i="45"/>
  <c r="R458" i="45"/>
  <c r="I458" i="45"/>
  <c r="R457" i="45"/>
  <c r="R454" i="45"/>
  <c r="R453" i="45"/>
  <c r="R452" i="45"/>
  <c r="W451" i="45"/>
  <c r="R451" i="45"/>
  <c r="Z450" i="45"/>
  <c r="W450" i="45"/>
  <c r="R450" i="45"/>
  <c r="R449" i="45"/>
  <c r="R448" i="45"/>
  <c r="R447" i="45"/>
  <c r="R444" i="45"/>
  <c r="R443" i="45"/>
  <c r="R442" i="45"/>
  <c r="R441" i="45"/>
  <c r="R440" i="45"/>
  <c r="R439" i="45"/>
  <c r="R438" i="45"/>
  <c r="R437" i="45"/>
  <c r="R436" i="45"/>
  <c r="R435" i="45"/>
  <c r="R434" i="45"/>
  <c r="R433" i="45"/>
  <c r="R432" i="45"/>
  <c r="R431" i="45"/>
  <c r="R430" i="45"/>
  <c r="R429" i="45"/>
  <c r="R428" i="45"/>
  <c r="R425" i="45"/>
  <c r="R422" i="45"/>
  <c r="R421" i="45"/>
  <c r="R420" i="45"/>
  <c r="I419" i="45"/>
  <c r="R418" i="45"/>
  <c r="R417" i="45"/>
  <c r="R416" i="45"/>
  <c r="I415" i="45"/>
  <c r="I414" i="45"/>
  <c r="I413" i="45"/>
  <c r="R412" i="45"/>
  <c r="R411" i="45"/>
  <c r="I410" i="45"/>
  <c r="I409" i="45"/>
  <c r="I408" i="45"/>
  <c r="I407" i="45"/>
  <c r="I406" i="45"/>
  <c r="I405" i="45"/>
  <c r="I404" i="45"/>
  <c r="I403" i="45"/>
  <c r="R402" i="45"/>
  <c r="I401" i="45"/>
  <c r="I400" i="45"/>
  <c r="R399" i="45"/>
  <c r="I398" i="45"/>
  <c r="R397" i="45"/>
  <c r="R396" i="45"/>
  <c r="R395" i="45"/>
  <c r="I394" i="45"/>
  <c r="R393" i="45"/>
  <c r="R392" i="45"/>
  <c r="R391" i="45"/>
  <c r="I390" i="45"/>
  <c r="W389" i="45"/>
  <c r="I389" i="45"/>
  <c r="R388" i="45"/>
  <c r="R387" i="45"/>
  <c r="I386" i="45"/>
  <c r="I385" i="45"/>
  <c r="R384" i="45"/>
  <c r="I381" i="45"/>
  <c r="I380" i="45"/>
  <c r="R379" i="45"/>
  <c r="R378" i="45"/>
  <c r="I378" i="45"/>
  <c r="R377" i="45"/>
  <c r="I377" i="45"/>
  <c r="R376" i="45"/>
  <c r="R375" i="45"/>
  <c r="I375" i="45"/>
  <c r="R374" i="45"/>
  <c r="I374" i="45"/>
  <c r="R373" i="45"/>
  <c r="R372" i="45"/>
  <c r="I372" i="45"/>
  <c r="R371" i="45"/>
  <c r="I371" i="45"/>
  <c r="R370" i="45"/>
  <c r="R369" i="45"/>
  <c r="I369" i="45"/>
  <c r="R368" i="45"/>
  <c r="I368" i="45"/>
  <c r="R367" i="45"/>
  <c r="I366" i="45"/>
  <c r="I365" i="45"/>
  <c r="R364" i="45"/>
  <c r="R363" i="45"/>
  <c r="R362" i="45"/>
  <c r="R361" i="45"/>
  <c r="I360" i="45"/>
  <c r="I359" i="45"/>
  <c r="R358" i="45"/>
  <c r="I352" i="45"/>
  <c r="I351" i="45"/>
  <c r="R350" i="45"/>
  <c r="R346" i="45"/>
  <c r="I346" i="45"/>
  <c r="R345" i="45"/>
  <c r="I345" i="45"/>
  <c r="R344" i="45"/>
  <c r="R341" i="45"/>
  <c r="I340" i="45"/>
  <c r="I339" i="45"/>
  <c r="R338" i="45"/>
  <c r="Y332" i="45"/>
  <c r="I332" i="45"/>
  <c r="Y331" i="45"/>
  <c r="I331" i="45"/>
  <c r="Y330" i="45"/>
  <c r="R330" i="45"/>
  <c r="Y326" i="45"/>
  <c r="R326" i="45"/>
  <c r="I326" i="45"/>
  <c r="Z325" i="45"/>
  <c r="Y325" i="45"/>
  <c r="R325" i="45"/>
  <c r="I325" i="45"/>
  <c r="Z324" i="45"/>
  <c r="Y324" i="45"/>
  <c r="R324" i="45"/>
  <c r="Y323" i="45"/>
  <c r="I323" i="45"/>
  <c r="Y322" i="45"/>
  <c r="I322" i="45"/>
  <c r="Y321" i="45"/>
  <c r="R321" i="45"/>
  <c r="Y320" i="45"/>
  <c r="I320" i="45"/>
  <c r="Y319" i="45"/>
  <c r="I319" i="45"/>
  <c r="Y318" i="45"/>
  <c r="R318" i="45"/>
  <c r="Y317" i="45"/>
  <c r="I317" i="45"/>
  <c r="Y316" i="45"/>
  <c r="I316" i="45"/>
  <c r="Y315" i="45"/>
  <c r="R315" i="45"/>
  <c r="Y314" i="45"/>
  <c r="I314" i="45"/>
  <c r="Y313" i="45"/>
  <c r="I313" i="45"/>
  <c r="Y312" i="45"/>
  <c r="R312" i="45"/>
  <c r="I311" i="45"/>
  <c r="I310" i="45"/>
  <c r="R309" i="45"/>
  <c r="Y308" i="45"/>
  <c r="I308" i="45"/>
  <c r="I307" i="45"/>
  <c r="R306" i="45"/>
  <c r="R303" i="45"/>
  <c r="I302" i="45"/>
  <c r="I301" i="45"/>
  <c r="R300" i="45"/>
  <c r="AA297" i="45"/>
  <c r="R295" i="45"/>
  <c r="Z275" i="45"/>
  <c r="R275" i="45"/>
  <c r="R274" i="45"/>
  <c r="R273" i="45"/>
  <c r="R270" i="45"/>
  <c r="R269" i="45"/>
  <c r="R268" i="45"/>
  <c r="R267" i="45"/>
  <c r="R266" i="45"/>
  <c r="R265" i="45"/>
  <c r="R264" i="45"/>
  <c r="R263" i="45"/>
  <c r="R262" i="45"/>
  <c r="R261" i="45"/>
  <c r="R260" i="45"/>
  <c r="R259" i="45"/>
  <c r="R258" i="45"/>
  <c r="R257" i="45"/>
  <c r="R256" i="45"/>
  <c r="R255" i="45"/>
  <c r="R254" i="45"/>
  <c r="R253" i="45"/>
  <c r="R252" i="45"/>
  <c r="R251" i="45"/>
  <c r="R250" i="45"/>
  <c r="R249" i="45"/>
  <c r="R248" i="45"/>
  <c r="R247" i="45"/>
  <c r="R246" i="45"/>
  <c r="R245" i="45"/>
  <c r="R244" i="45"/>
  <c r="R243" i="45"/>
  <c r="R242" i="45"/>
  <c r="R241" i="45"/>
  <c r="R240" i="45"/>
  <c r="R239" i="45"/>
  <c r="R238" i="45"/>
  <c r="R237" i="45"/>
  <c r="R236" i="45"/>
  <c r="R235" i="45"/>
  <c r="R234" i="45"/>
  <c r="R233" i="45"/>
  <c r="R232" i="45"/>
  <c r="R231" i="45"/>
  <c r="R230" i="45"/>
  <c r="R229" i="45"/>
  <c r="I228" i="45"/>
  <c r="I227" i="45"/>
  <c r="I226" i="45"/>
  <c r="I225" i="45"/>
  <c r="I224" i="45"/>
  <c r="I223" i="45"/>
  <c r="I222" i="45"/>
  <c r="I221" i="45"/>
  <c r="R220" i="45"/>
  <c r="I219" i="45"/>
  <c r="I218" i="45"/>
  <c r="I217" i="45"/>
  <c r="I216" i="45"/>
  <c r="I215" i="45"/>
  <c r="I214" i="45"/>
  <c r="I213" i="45"/>
  <c r="I212" i="45"/>
  <c r="R211" i="45"/>
  <c r="I210" i="45"/>
  <c r="I209" i="45"/>
  <c r="I208" i="45"/>
  <c r="I207" i="45"/>
  <c r="I206" i="45"/>
  <c r="I205" i="45"/>
  <c r="I204" i="45"/>
  <c r="I203" i="45"/>
  <c r="R202" i="45"/>
  <c r="I201" i="45"/>
  <c r="I200" i="45"/>
  <c r="I199" i="45"/>
  <c r="I198" i="45"/>
  <c r="I197" i="45"/>
  <c r="I196" i="45"/>
  <c r="I195" i="45"/>
  <c r="I194" i="45"/>
  <c r="R193" i="45"/>
  <c r="I192" i="45"/>
  <c r="I191" i="45"/>
  <c r="I190" i="45"/>
  <c r="I189" i="45"/>
  <c r="I188" i="45"/>
  <c r="I187" i="45"/>
  <c r="I186" i="45"/>
  <c r="I185" i="45"/>
  <c r="R184" i="45"/>
  <c r="I183" i="45"/>
  <c r="I182" i="45"/>
  <c r="I181" i="45"/>
  <c r="I180" i="45"/>
  <c r="I179" i="45"/>
  <c r="I178" i="45"/>
  <c r="I177" i="45"/>
  <c r="I176" i="45"/>
  <c r="R175" i="45"/>
  <c r="R166" i="45"/>
  <c r="I165" i="45"/>
  <c r="I164" i="45"/>
  <c r="I163" i="45"/>
  <c r="I162" i="45"/>
  <c r="I161" i="45"/>
  <c r="I160" i="45"/>
  <c r="I159" i="45"/>
  <c r="I158" i="45"/>
  <c r="R157" i="45"/>
  <c r="R156" i="45"/>
  <c r="I155" i="45"/>
  <c r="I154" i="45"/>
  <c r="I153" i="45"/>
  <c r="I152" i="45"/>
  <c r="I151" i="45"/>
  <c r="I150" i="45"/>
  <c r="I149" i="45"/>
  <c r="I148" i="45"/>
  <c r="R147" i="45"/>
  <c r="I146" i="45"/>
  <c r="I145" i="45"/>
  <c r="I144" i="45"/>
  <c r="I143" i="45"/>
  <c r="I142" i="45"/>
  <c r="I141" i="45"/>
  <c r="I140" i="45"/>
  <c r="I139" i="45"/>
  <c r="R138" i="45"/>
  <c r="I137" i="45"/>
  <c r="I136" i="45"/>
  <c r="I135" i="45"/>
  <c r="I134" i="45"/>
  <c r="I133" i="45"/>
  <c r="I132" i="45"/>
  <c r="I131" i="45"/>
  <c r="I130" i="45"/>
  <c r="R129" i="45"/>
  <c r="I128" i="45"/>
  <c r="I127" i="45"/>
  <c r="I126" i="45"/>
  <c r="I125" i="45"/>
  <c r="I124" i="45"/>
  <c r="I123" i="45"/>
  <c r="I122" i="45"/>
  <c r="I121" i="45"/>
  <c r="R120" i="45"/>
  <c r="I119" i="45"/>
  <c r="I118" i="45"/>
  <c r="I117" i="45"/>
  <c r="I116" i="45"/>
  <c r="I115" i="45"/>
  <c r="I114" i="45"/>
  <c r="I113" i="45"/>
  <c r="I112" i="45"/>
  <c r="R111" i="45"/>
  <c r="I110" i="45"/>
  <c r="I109" i="45"/>
  <c r="I108" i="45"/>
  <c r="I107" i="45"/>
  <c r="I106" i="45"/>
  <c r="I105" i="45"/>
  <c r="I104" i="45"/>
  <c r="I103" i="45"/>
  <c r="R102" i="45"/>
  <c r="R93" i="45"/>
  <c r="I92" i="45"/>
  <c r="I91" i="45"/>
  <c r="I90" i="45"/>
  <c r="I89" i="45"/>
  <c r="I88" i="45"/>
  <c r="I87" i="45"/>
  <c r="I86" i="45"/>
  <c r="I85" i="45"/>
  <c r="R84" i="45"/>
  <c r="R83" i="45"/>
  <c r="R82" i="45"/>
  <c r="I81" i="45"/>
  <c r="I80" i="45"/>
  <c r="R79" i="45"/>
  <c r="I78" i="45"/>
  <c r="I77" i="45"/>
  <c r="R76" i="45"/>
  <c r="I75" i="45"/>
  <c r="I74" i="45"/>
  <c r="R73" i="45"/>
  <c r="I72" i="45"/>
  <c r="I71" i="45"/>
  <c r="R70" i="45"/>
  <c r="I69" i="45"/>
  <c r="I68" i="45"/>
  <c r="R67" i="45"/>
  <c r="I66" i="45"/>
  <c r="I65" i="45"/>
  <c r="R64" i="45"/>
  <c r="R61" i="45"/>
  <c r="I60" i="45"/>
  <c r="I59" i="45"/>
  <c r="R58" i="45"/>
  <c r="R57" i="45"/>
  <c r="R56" i="45"/>
  <c r="I55" i="45"/>
  <c r="I54" i="45"/>
  <c r="R53" i="45"/>
  <c r="I52" i="45"/>
  <c r="I51" i="45"/>
  <c r="R50" i="45"/>
  <c r="I49" i="45"/>
  <c r="I48" i="45"/>
  <c r="R47" i="45"/>
  <c r="I46" i="45"/>
  <c r="I45" i="45"/>
  <c r="R44" i="45"/>
  <c r="I43" i="45"/>
  <c r="I42" i="45"/>
  <c r="R41" i="45"/>
  <c r="I40" i="45"/>
  <c r="I39" i="45"/>
  <c r="R38" i="45"/>
  <c r="R35" i="45"/>
  <c r="I34" i="45"/>
  <c r="I33" i="45"/>
  <c r="R32" i="45"/>
  <c r="R31" i="45"/>
  <c r="R30" i="45"/>
  <c r="R29" i="45"/>
  <c r="R28" i="45"/>
  <c r="R27" i="45"/>
  <c r="R26" i="45"/>
  <c r="R25" i="45"/>
  <c r="R24" i="45"/>
  <c r="R23" i="45"/>
  <c r="R22" i="45"/>
  <c r="R21" i="45"/>
  <c r="R20" i="45"/>
  <c r="R19" i="45"/>
  <c r="R18" i="45"/>
  <c r="R17" i="45"/>
  <c r="R16" i="45"/>
  <c r="R15" i="45"/>
  <c r="R14" i="45"/>
  <c r="R13" i="45"/>
  <c r="R12" i="45"/>
  <c r="R11" i="45"/>
  <c r="R10" i="45"/>
  <c r="R9" i="45"/>
  <c r="W4" i="45"/>
  <c r="R1006" i="44"/>
  <c r="I1006" i="44"/>
  <c r="R1005" i="44"/>
  <c r="I1005" i="44"/>
  <c r="R1004" i="44"/>
  <c r="I1004" i="44"/>
  <c r="R1003" i="44"/>
  <c r="I1003" i="44"/>
  <c r="R1002" i="44"/>
  <c r="R998" i="44"/>
  <c r="R997" i="44"/>
  <c r="R996" i="44"/>
  <c r="R995" i="44"/>
  <c r="R994" i="44"/>
  <c r="R993" i="44"/>
  <c r="R992" i="44"/>
  <c r="R991" i="44"/>
  <c r="R990" i="44"/>
  <c r="R989" i="44"/>
  <c r="R988" i="44"/>
  <c r="R987" i="44"/>
  <c r="I986" i="44"/>
  <c r="I985" i="44"/>
  <c r="I984" i="44"/>
  <c r="R983" i="44"/>
  <c r="R982" i="44"/>
  <c r="R981" i="44"/>
  <c r="R980" i="44"/>
  <c r="R979" i="44"/>
  <c r="R978" i="44"/>
  <c r="R977" i="44"/>
  <c r="R976" i="44"/>
  <c r="R975" i="44"/>
  <c r="R974" i="44"/>
  <c r="R973" i="44"/>
  <c r="I972" i="44"/>
  <c r="I971" i="44"/>
  <c r="I970" i="44"/>
  <c r="R969" i="44"/>
  <c r="I968" i="44"/>
  <c r="I967" i="44"/>
  <c r="I966" i="44"/>
  <c r="R965" i="44"/>
  <c r="I964" i="44"/>
  <c r="I963" i="44"/>
  <c r="I962" i="44"/>
  <c r="R961" i="44"/>
  <c r="R960" i="44"/>
  <c r="R959" i="44"/>
  <c r="I958" i="44"/>
  <c r="I957" i="44"/>
  <c r="R956" i="44"/>
  <c r="R955" i="44"/>
  <c r="R954" i="44"/>
  <c r="R953" i="44"/>
  <c r="R952" i="44"/>
  <c r="R951" i="44"/>
  <c r="R950" i="44"/>
  <c r="R949" i="44"/>
  <c r="R948" i="44"/>
  <c r="R947" i="44"/>
  <c r="R946" i="44"/>
  <c r="R945" i="44"/>
  <c r="R944" i="44"/>
  <c r="R943" i="44"/>
  <c r="R942" i="44"/>
  <c r="R941" i="44"/>
  <c r="R940" i="44"/>
  <c r="R937" i="44"/>
  <c r="R936" i="44"/>
  <c r="R935" i="44"/>
  <c r="R934" i="44"/>
  <c r="R933" i="44"/>
  <c r="R932" i="44"/>
  <c r="R931" i="44"/>
  <c r="R930" i="44"/>
  <c r="R929" i="44"/>
  <c r="R928" i="44"/>
  <c r="R927" i="44"/>
  <c r="R926" i="44"/>
  <c r="R925" i="44"/>
  <c r="R924" i="44"/>
  <c r="R923" i="44"/>
  <c r="I922" i="44"/>
  <c r="R921" i="44"/>
  <c r="R920" i="44"/>
  <c r="R919" i="44"/>
  <c r="R918" i="44"/>
  <c r="R917" i="44"/>
  <c r="R916" i="44"/>
  <c r="R915" i="44"/>
  <c r="R914" i="44"/>
  <c r="R913" i="44"/>
  <c r="R912" i="44"/>
  <c r="R911" i="44"/>
  <c r="R910" i="44"/>
  <c r="R909" i="44"/>
  <c r="R908" i="44"/>
  <c r="R907" i="44"/>
  <c r="R906" i="44"/>
  <c r="R905" i="44"/>
  <c r="R904" i="44"/>
  <c r="R903" i="44"/>
  <c r="R902" i="44"/>
  <c r="R901" i="44"/>
  <c r="R900" i="44"/>
  <c r="R899" i="44"/>
  <c r="R898" i="44"/>
  <c r="R897" i="44"/>
  <c r="R896" i="44"/>
  <c r="I895" i="44"/>
  <c r="I894" i="44"/>
  <c r="R893" i="44"/>
  <c r="I892" i="44"/>
  <c r="I891" i="44"/>
  <c r="R890" i="44"/>
  <c r="R889" i="44"/>
  <c r="R888" i="44"/>
  <c r="R887" i="44"/>
  <c r="R886" i="44"/>
  <c r="R885" i="44"/>
  <c r="R884" i="44"/>
  <c r="R883" i="44"/>
  <c r="R882" i="44"/>
  <c r="R881" i="44"/>
  <c r="R880" i="44"/>
  <c r="R879" i="44"/>
  <c r="I878" i="44"/>
  <c r="I877" i="44"/>
  <c r="R876" i="44"/>
  <c r="R875" i="44"/>
  <c r="R874" i="44"/>
  <c r="R873" i="44"/>
  <c r="R872" i="44"/>
  <c r="R871" i="44"/>
  <c r="R870" i="44"/>
  <c r="R869" i="44"/>
  <c r="R868" i="44"/>
  <c r="R867" i="44"/>
  <c r="R866" i="44"/>
  <c r="R865" i="44"/>
  <c r="R864" i="44"/>
  <c r="R863" i="44"/>
  <c r="R862" i="44"/>
  <c r="R861" i="44"/>
  <c r="Q861" i="44"/>
  <c r="R860" i="44"/>
  <c r="Q860" i="44"/>
  <c r="R859" i="44"/>
  <c r="R858" i="44"/>
  <c r="R857" i="44"/>
  <c r="R856" i="44"/>
  <c r="R855" i="44"/>
  <c r="R854" i="44"/>
  <c r="R853" i="44"/>
  <c r="R852" i="44"/>
  <c r="R851" i="44"/>
  <c r="R850" i="44"/>
  <c r="R849" i="44"/>
  <c r="R848" i="44"/>
  <c r="R847" i="44"/>
  <c r="R846" i="44"/>
  <c r="R844" i="44"/>
  <c r="R843" i="44"/>
  <c r="I842" i="44"/>
  <c r="I841" i="44"/>
  <c r="I840" i="44"/>
  <c r="R839" i="44"/>
  <c r="I838" i="44"/>
  <c r="I837" i="44"/>
  <c r="I836" i="44"/>
  <c r="R835" i="44"/>
  <c r="R834" i="44"/>
  <c r="R833" i="44"/>
  <c r="R832" i="44"/>
  <c r="R831" i="44"/>
  <c r="R830" i="44"/>
  <c r="I829" i="44"/>
  <c r="I828" i="44"/>
  <c r="R827" i="44"/>
  <c r="I826" i="44"/>
  <c r="I825" i="44"/>
  <c r="R824" i="44"/>
  <c r="R823" i="44"/>
  <c r="R822" i="44"/>
  <c r="R821" i="44"/>
  <c r="R820" i="44"/>
  <c r="R819" i="44"/>
  <c r="R818" i="44"/>
  <c r="R817" i="44"/>
  <c r="R816" i="44"/>
  <c r="R815" i="44"/>
  <c r="R814" i="44"/>
  <c r="R813" i="44"/>
  <c r="R812" i="44"/>
  <c r="R811" i="44"/>
  <c r="R810" i="44"/>
  <c r="R809" i="44"/>
  <c r="R808" i="44"/>
  <c r="R807" i="44"/>
  <c r="I806" i="44"/>
  <c r="I805" i="44"/>
  <c r="R804" i="44"/>
  <c r="R803" i="44"/>
  <c r="R802" i="44"/>
  <c r="R801" i="44"/>
  <c r="R800" i="44"/>
  <c r="R799" i="44"/>
  <c r="I798" i="44"/>
  <c r="I797" i="44"/>
  <c r="I796" i="44"/>
  <c r="R795" i="44"/>
  <c r="I794" i="44"/>
  <c r="I793" i="44"/>
  <c r="I792" i="44"/>
  <c r="R791" i="44"/>
  <c r="I790" i="44"/>
  <c r="I789" i="44"/>
  <c r="I788" i="44"/>
  <c r="R787" i="44"/>
  <c r="I786" i="44"/>
  <c r="I785" i="44"/>
  <c r="I784" i="44"/>
  <c r="R783" i="44"/>
  <c r="R782" i="44"/>
  <c r="I781" i="44"/>
  <c r="I780" i="44"/>
  <c r="R779" i="44"/>
  <c r="R776" i="44"/>
  <c r="R775" i="44"/>
  <c r="R774" i="44"/>
  <c r="R773" i="44"/>
  <c r="R772" i="44"/>
  <c r="R771" i="44"/>
  <c r="R770" i="44"/>
  <c r="R769" i="44"/>
  <c r="I768" i="44"/>
  <c r="I767" i="44"/>
  <c r="I766" i="44"/>
  <c r="I765" i="44"/>
  <c r="R764" i="44"/>
  <c r="R763" i="44"/>
  <c r="R762" i="44"/>
  <c r="R761" i="44"/>
  <c r="R760" i="44"/>
  <c r="I759" i="44"/>
  <c r="I758" i="44"/>
  <c r="R757" i="44"/>
  <c r="I756" i="44"/>
  <c r="I755" i="44"/>
  <c r="I754" i="44"/>
  <c r="I753" i="44"/>
  <c r="R752" i="44"/>
  <c r="I751" i="44"/>
  <c r="I750" i="44"/>
  <c r="I749" i="44"/>
  <c r="I748" i="44"/>
  <c r="R747" i="44"/>
  <c r="I746" i="44"/>
  <c r="I745" i="44"/>
  <c r="I744" i="44"/>
  <c r="R743" i="44"/>
  <c r="R742" i="44"/>
  <c r="R741" i="44"/>
  <c r="R740" i="44"/>
  <c r="R739" i="44"/>
  <c r="I733" i="44"/>
  <c r="I732" i="44"/>
  <c r="I731" i="44"/>
  <c r="I724" i="44"/>
  <c r="I723" i="44"/>
  <c r="I722" i="44"/>
  <c r="I721" i="44"/>
  <c r="I713" i="44"/>
  <c r="I712" i="44"/>
  <c r="I711" i="44"/>
  <c r="I710" i="44"/>
  <c r="I709" i="44"/>
  <c r="I702" i="44"/>
  <c r="I701" i="44"/>
  <c r="I700" i="44"/>
  <c r="I699" i="44"/>
  <c r="I692" i="44"/>
  <c r="I691" i="44"/>
  <c r="I690" i="44"/>
  <c r="I689" i="44"/>
  <c r="I682" i="44"/>
  <c r="I681" i="44"/>
  <c r="I680" i="44"/>
  <c r="I679" i="44"/>
  <c r="R677" i="44"/>
  <c r="R676" i="44"/>
  <c r="R675" i="44"/>
  <c r="R674" i="44"/>
  <c r="R673" i="44"/>
  <c r="R672" i="44"/>
  <c r="R671" i="44"/>
  <c r="R670" i="44"/>
  <c r="R669" i="44"/>
  <c r="R668" i="44"/>
  <c r="R667" i="44"/>
  <c r="R666" i="44"/>
  <c r="R665" i="44"/>
  <c r="R664" i="44"/>
  <c r="R663" i="44"/>
  <c r="R662" i="44"/>
  <c r="R661" i="44"/>
  <c r="R660" i="44"/>
  <c r="R659" i="44"/>
  <c r="R658" i="44"/>
  <c r="R657" i="44"/>
  <c r="R656" i="44"/>
  <c r="R655" i="44"/>
  <c r="R654" i="44"/>
  <c r="R653" i="44"/>
  <c r="R652" i="44"/>
  <c r="R651" i="44"/>
  <c r="R650" i="44"/>
  <c r="R649" i="44"/>
  <c r="R648" i="44"/>
  <c r="R647" i="44"/>
  <c r="R646" i="44"/>
  <c r="R645" i="44"/>
  <c r="R641" i="44"/>
  <c r="I640" i="44"/>
  <c r="I639" i="44"/>
  <c r="I638" i="44"/>
  <c r="R637" i="44"/>
  <c r="R636" i="44"/>
  <c r="R635" i="44"/>
  <c r="I632" i="44"/>
  <c r="I631" i="44"/>
  <c r="I630" i="44"/>
  <c r="I629" i="44"/>
  <c r="R628" i="44"/>
  <c r="I627" i="44"/>
  <c r="I626" i="44"/>
  <c r="I625" i="44"/>
  <c r="I624" i="44"/>
  <c r="R623" i="44"/>
  <c r="I622" i="44"/>
  <c r="I621" i="44"/>
  <c r="I620" i="44"/>
  <c r="I619" i="44"/>
  <c r="R618" i="44"/>
  <c r="I617" i="44"/>
  <c r="I616" i="44"/>
  <c r="I615" i="44"/>
  <c r="I614" i="44"/>
  <c r="R613" i="44"/>
  <c r="I612" i="44"/>
  <c r="I611" i="44"/>
  <c r="I610" i="44"/>
  <c r="I609" i="44"/>
  <c r="R608" i="44"/>
  <c r="I607" i="44"/>
  <c r="I606" i="44"/>
  <c r="I605" i="44"/>
  <c r="I604" i="44"/>
  <c r="R603" i="44"/>
  <c r="R598" i="44"/>
  <c r="I597" i="44"/>
  <c r="I596" i="44"/>
  <c r="I595" i="44"/>
  <c r="I594" i="44"/>
  <c r="R593" i="44"/>
  <c r="R592" i="44"/>
  <c r="R591" i="44"/>
  <c r="R590" i="44"/>
  <c r="R589" i="44"/>
  <c r="R588" i="44"/>
  <c r="R587" i="44"/>
  <c r="R586" i="44"/>
  <c r="R585" i="44"/>
  <c r="R584" i="44"/>
  <c r="R583" i="44"/>
  <c r="R582" i="44"/>
  <c r="R581" i="44"/>
  <c r="R580" i="44"/>
  <c r="R579" i="44"/>
  <c r="R578" i="44"/>
  <c r="R577" i="44"/>
  <c r="I576" i="44"/>
  <c r="I575" i="44"/>
  <c r="I574" i="44"/>
  <c r="I573" i="44"/>
  <c r="I572" i="44"/>
  <c r="I571" i="44"/>
  <c r="I570" i="44"/>
  <c r="I569" i="44"/>
  <c r="I568" i="44"/>
  <c r="I567" i="44"/>
  <c r="I566" i="44"/>
  <c r="I565" i="44"/>
  <c r="I564" i="44"/>
  <c r="I563" i="44"/>
  <c r="R562" i="44"/>
  <c r="I561" i="44"/>
  <c r="I560" i="44"/>
  <c r="I559" i="44"/>
  <c r="I558" i="44"/>
  <c r="I557" i="44"/>
  <c r="I556" i="44"/>
  <c r="I555" i="44"/>
  <c r="I554" i="44"/>
  <c r="I553" i="44"/>
  <c r="I552" i="44"/>
  <c r="I551" i="44"/>
  <c r="I550" i="44"/>
  <c r="I549" i="44"/>
  <c r="I548" i="44"/>
  <c r="R547" i="44"/>
  <c r="I546" i="44"/>
  <c r="I545" i="44"/>
  <c r="I544" i="44"/>
  <c r="I543" i="44"/>
  <c r="I542" i="44"/>
  <c r="I541" i="44"/>
  <c r="I540" i="44"/>
  <c r="I539" i="44"/>
  <c r="I538" i="44"/>
  <c r="I537" i="44"/>
  <c r="I536" i="44"/>
  <c r="I535" i="44"/>
  <c r="I534" i="44"/>
  <c r="I533" i="44"/>
  <c r="R532" i="44"/>
  <c r="I531" i="44"/>
  <c r="I530" i="44"/>
  <c r="I529" i="44"/>
  <c r="I528" i="44"/>
  <c r="I527" i="44"/>
  <c r="I526" i="44"/>
  <c r="I525" i="44"/>
  <c r="I524" i="44"/>
  <c r="I523" i="44"/>
  <c r="I522" i="44"/>
  <c r="I521" i="44"/>
  <c r="I520" i="44"/>
  <c r="I519" i="44"/>
  <c r="I518" i="44"/>
  <c r="R517" i="44"/>
  <c r="I516" i="44"/>
  <c r="I515" i="44"/>
  <c r="I514" i="44"/>
  <c r="I513" i="44"/>
  <c r="I512" i="44"/>
  <c r="I511" i="44"/>
  <c r="I510" i="44"/>
  <c r="I509" i="44"/>
  <c r="I508" i="44"/>
  <c r="I507" i="44"/>
  <c r="I506" i="44"/>
  <c r="I505" i="44"/>
  <c r="I504" i="44"/>
  <c r="I503" i="44"/>
  <c r="R502" i="44"/>
  <c r="I501" i="44"/>
  <c r="I500" i="44"/>
  <c r="I499" i="44"/>
  <c r="I498" i="44"/>
  <c r="I497" i="44"/>
  <c r="I496" i="44"/>
  <c r="I495" i="44"/>
  <c r="I494" i="44"/>
  <c r="I493" i="44"/>
  <c r="I492" i="44"/>
  <c r="I491" i="44"/>
  <c r="I490" i="44"/>
  <c r="I489" i="44"/>
  <c r="I488" i="44"/>
  <c r="R487" i="44"/>
  <c r="R472" i="44"/>
  <c r="R471" i="44"/>
  <c r="I471" i="44"/>
  <c r="R470" i="44"/>
  <c r="I470" i="44"/>
  <c r="R469" i="44"/>
  <c r="I469" i="44"/>
  <c r="R468" i="44"/>
  <c r="I468" i="44"/>
  <c r="R467" i="44"/>
  <c r="I467" i="44"/>
  <c r="R466" i="44"/>
  <c r="I466" i="44"/>
  <c r="R465" i="44"/>
  <c r="I465" i="44"/>
  <c r="R464" i="44"/>
  <c r="I464" i="44"/>
  <c r="R463" i="44"/>
  <c r="I463" i="44"/>
  <c r="R462" i="44"/>
  <c r="I462" i="44"/>
  <c r="R461" i="44"/>
  <c r="I461" i="44"/>
  <c r="R460" i="44"/>
  <c r="I460" i="44"/>
  <c r="R459" i="44"/>
  <c r="I459" i="44"/>
  <c r="R458" i="44"/>
  <c r="I458" i="44"/>
  <c r="R457" i="44"/>
  <c r="R454" i="44"/>
  <c r="R453" i="44"/>
  <c r="R452" i="44"/>
  <c r="W451" i="44"/>
  <c r="R451" i="44"/>
  <c r="Z450" i="44"/>
  <c r="W450" i="44"/>
  <c r="R450" i="44"/>
  <c r="R449" i="44"/>
  <c r="R448" i="44"/>
  <c r="R447" i="44"/>
  <c r="R444" i="44"/>
  <c r="R443" i="44"/>
  <c r="R442" i="44"/>
  <c r="R441" i="44"/>
  <c r="R440" i="44"/>
  <c r="R439" i="44"/>
  <c r="R438" i="44"/>
  <c r="R437" i="44"/>
  <c r="R436" i="44"/>
  <c r="R435" i="44"/>
  <c r="R434" i="44"/>
  <c r="R433" i="44"/>
  <c r="R432" i="44"/>
  <c r="R431" i="44"/>
  <c r="R430" i="44"/>
  <c r="R429" i="44"/>
  <c r="R428" i="44"/>
  <c r="R425" i="44"/>
  <c r="R422" i="44"/>
  <c r="R421" i="44"/>
  <c r="R420" i="44"/>
  <c r="I419" i="44"/>
  <c r="R418" i="44"/>
  <c r="R417" i="44"/>
  <c r="R416" i="44"/>
  <c r="I415" i="44"/>
  <c r="I414" i="44"/>
  <c r="I413" i="44"/>
  <c r="R412" i="44"/>
  <c r="R411" i="44"/>
  <c r="I410" i="44"/>
  <c r="I409" i="44"/>
  <c r="I408" i="44"/>
  <c r="I407" i="44"/>
  <c r="I406" i="44"/>
  <c r="I405" i="44"/>
  <c r="I404" i="44"/>
  <c r="I403" i="44"/>
  <c r="R402" i="44"/>
  <c r="I401" i="44"/>
  <c r="I400" i="44"/>
  <c r="R399" i="44"/>
  <c r="I398" i="44"/>
  <c r="R397" i="44"/>
  <c r="R396" i="44"/>
  <c r="R395" i="44"/>
  <c r="I394" i="44"/>
  <c r="R393" i="44"/>
  <c r="R392" i="44"/>
  <c r="R391" i="44"/>
  <c r="I390" i="44"/>
  <c r="W389" i="44"/>
  <c r="I389" i="44"/>
  <c r="R388" i="44"/>
  <c r="R387" i="44"/>
  <c r="I386" i="44"/>
  <c r="I385" i="44"/>
  <c r="R384" i="44"/>
  <c r="I381" i="44"/>
  <c r="I380" i="44"/>
  <c r="R379" i="44"/>
  <c r="R378" i="44"/>
  <c r="I378" i="44"/>
  <c r="R377" i="44"/>
  <c r="I377" i="44"/>
  <c r="R376" i="44"/>
  <c r="R375" i="44"/>
  <c r="I375" i="44"/>
  <c r="R374" i="44"/>
  <c r="I374" i="44"/>
  <c r="R373" i="44"/>
  <c r="R372" i="44"/>
  <c r="I372" i="44"/>
  <c r="R371" i="44"/>
  <c r="I371" i="44"/>
  <c r="R370" i="44"/>
  <c r="R369" i="44"/>
  <c r="I369" i="44"/>
  <c r="R368" i="44"/>
  <c r="I368" i="44"/>
  <c r="R367" i="44"/>
  <c r="I366" i="44"/>
  <c r="I365" i="44"/>
  <c r="R364" i="44"/>
  <c r="R363" i="44"/>
  <c r="R362" i="44"/>
  <c r="R361" i="44"/>
  <c r="I360" i="44"/>
  <c r="I359" i="44"/>
  <c r="R358" i="44"/>
  <c r="I352" i="44"/>
  <c r="I351" i="44"/>
  <c r="R350" i="44"/>
  <c r="R346" i="44"/>
  <c r="I346" i="44"/>
  <c r="R345" i="44"/>
  <c r="I345" i="44"/>
  <c r="R344" i="44"/>
  <c r="R341" i="44"/>
  <c r="I340" i="44"/>
  <c r="I339" i="44"/>
  <c r="R338" i="44"/>
  <c r="Y332" i="44"/>
  <c r="I332" i="44"/>
  <c r="Y331" i="44"/>
  <c r="I331" i="44"/>
  <c r="Y330" i="44"/>
  <c r="R330" i="44"/>
  <c r="Y326" i="44"/>
  <c r="R326" i="44"/>
  <c r="I326" i="44"/>
  <c r="Z325" i="44"/>
  <c r="Y325" i="44"/>
  <c r="R325" i="44"/>
  <c r="I325" i="44"/>
  <c r="Z324" i="44"/>
  <c r="Y324" i="44"/>
  <c r="R324" i="44"/>
  <c r="Y323" i="44"/>
  <c r="I323" i="44"/>
  <c r="Y322" i="44"/>
  <c r="I322" i="44"/>
  <c r="Y321" i="44"/>
  <c r="R321" i="44"/>
  <c r="Y320" i="44"/>
  <c r="I320" i="44"/>
  <c r="Y319" i="44"/>
  <c r="I319" i="44"/>
  <c r="Y318" i="44"/>
  <c r="R318" i="44"/>
  <c r="Y317" i="44"/>
  <c r="I317" i="44"/>
  <c r="Y316" i="44"/>
  <c r="I316" i="44"/>
  <c r="Y315" i="44"/>
  <c r="R315" i="44"/>
  <c r="Y314" i="44"/>
  <c r="I314" i="44"/>
  <c r="Y313" i="44"/>
  <c r="I313" i="44"/>
  <c r="Y312" i="44"/>
  <c r="R312" i="44"/>
  <c r="I311" i="44"/>
  <c r="I310" i="44"/>
  <c r="R309" i="44"/>
  <c r="Y308" i="44"/>
  <c r="I308" i="44"/>
  <c r="I307" i="44"/>
  <c r="R306" i="44"/>
  <c r="R303" i="44"/>
  <c r="I302" i="44"/>
  <c r="I301" i="44"/>
  <c r="R300" i="44"/>
  <c r="AA297" i="44"/>
  <c r="R295" i="44"/>
  <c r="Z275" i="44"/>
  <c r="R275" i="44"/>
  <c r="R274" i="44"/>
  <c r="R273" i="44"/>
  <c r="R270" i="44"/>
  <c r="R269" i="44"/>
  <c r="R268" i="44"/>
  <c r="R267" i="44"/>
  <c r="R266" i="44"/>
  <c r="R265" i="44"/>
  <c r="R264" i="44"/>
  <c r="R263" i="44"/>
  <c r="R262" i="44"/>
  <c r="R261" i="44"/>
  <c r="R260" i="44"/>
  <c r="R259" i="44"/>
  <c r="R258" i="44"/>
  <c r="R257" i="44"/>
  <c r="R256" i="44"/>
  <c r="R255" i="44"/>
  <c r="R254" i="44"/>
  <c r="R253" i="44"/>
  <c r="R252" i="44"/>
  <c r="R251" i="44"/>
  <c r="R250" i="44"/>
  <c r="R249" i="44"/>
  <c r="R248" i="44"/>
  <c r="R247" i="44"/>
  <c r="R246" i="44"/>
  <c r="R245" i="44"/>
  <c r="R244" i="44"/>
  <c r="R243" i="44"/>
  <c r="R242" i="44"/>
  <c r="R241" i="44"/>
  <c r="R240" i="44"/>
  <c r="R239" i="44"/>
  <c r="R238" i="44"/>
  <c r="R237" i="44"/>
  <c r="R236" i="44"/>
  <c r="R235" i="44"/>
  <c r="R234" i="44"/>
  <c r="R233" i="44"/>
  <c r="R232" i="44"/>
  <c r="R231" i="44"/>
  <c r="R230" i="44"/>
  <c r="R229" i="44"/>
  <c r="I228" i="44"/>
  <c r="I227" i="44"/>
  <c r="I226" i="44"/>
  <c r="I225" i="44"/>
  <c r="I224" i="44"/>
  <c r="I223" i="44"/>
  <c r="I222" i="44"/>
  <c r="I221" i="44"/>
  <c r="R220" i="44"/>
  <c r="I219" i="44"/>
  <c r="I218" i="44"/>
  <c r="I217" i="44"/>
  <c r="I216" i="44"/>
  <c r="I215" i="44"/>
  <c r="I214" i="44"/>
  <c r="I213" i="44"/>
  <c r="I212" i="44"/>
  <c r="R211" i="44"/>
  <c r="I210" i="44"/>
  <c r="I209" i="44"/>
  <c r="I208" i="44"/>
  <c r="I207" i="44"/>
  <c r="I206" i="44"/>
  <c r="I205" i="44"/>
  <c r="I204" i="44"/>
  <c r="I203" i="44"/>
  <c r="R202" i="44"/>
  <c r="I201" i="44"/>
  <c r="I200" i="44"/>
  <c r="I199" i="44"/>
  <c r="I198" i="44"/>
  <c r="I197" i="44"/>
  <c r="I196" i="44"/>
  <c r="I195" i="44"/>
  <c r="I194" i="44"/>
  <c r="R193" i="44"/>
  <c r="I192" i="44"/>
  <c r="I191" i="44"/>
  <c r="I190" i="44"/>
  <c r="I189" i="44"/>
  <c r="I188" i="44"/>
  <c r="I187" i="44"/>
  <c r="I186" i="44"/>
  <c r="I185" i="44"/>
  <c r="R184" i="44"/>
  <c r="I183" i="44"/>
  <c r="I182" i="44"/>
  <c r="I181" i="44"/>
  <c r="I180" i="44"/>
  <c r="I179" i="44"/>
  <c r="I178" i="44"/>
  <c r="I177" i="44"/>
  <c r="I176" i="44"/>
  <c r="R175" i="44"/>
  <c r="R166" i="44"/>
  <c r="I165" i="44"/>
  <c r="I164" i="44"/>
  <c r="I163" i="44"/>
  <c r="I162" i="44"/>
  <c r="I161" i="44"/>
  <c r="I160" i="44"/>
  <c r="I159" i="44"/>
  <c r="I158" i="44"/>
  <c r="R157" i="44"/>
  <c r="R156" i="44"/>
  <c r="I155" i="44"/>
  <c r="I154" i="44"/>
  <c r="I153" i="44"/>
  <c r="I152" i="44"/>
  <c r="I151" i="44"/>
  <c r="I150" i="44"/>
  <c r="I149" i="44"/>
  <c r="I148" i="44"/>
  <c r="R147" i="44"/>
  <c r="I146" i="44"/>
  <c r="I145" i="44"/>
  <c r="I144" i="44"/>
  <c r="I143" i="44"/>
  <c r="I142" i="44"/>
  <c r="I141" i="44"/>
  <c r="I140" i="44"/>
  <c r="I139" i="44"/>
  <c r="R138" i="44"/>
  <c r="I137" i="44"/>
  <c r="I136" i="44"/>
  <c r="I135" i="44"/>
  <c r="I134" i="44"/>
  <c r="I133" i="44"/>
  <c r="I132" i="44"/>
  <c r="I131" i="44"/>
  <c r="I130" i="44"/>
  <c r="R129" i="44"/>
  <c r="I128" i="44"/>
  <c r="I127" i="44"/>
  <c r="I126" i="44"/>
  <c r="I125" i="44"/>
  <c r="I124" i="44"/>
  <c r="I123" i="44"/>
  <c r="I122" i="44"/>
  <c r="I121" i="44"/>
  <c r="R120" i="44"/>
  <c r="I119" i="44"/>
  <c r="I118" i="44"/>
  <c r="I117" i="44"/>
  <c r="I116" i="44"/>
  <c r="I115" i="44"/>
  <c r="I114" i="44"/>
  <c r="I113" i="44"/>
  <c r="I112" i="44"/>
  <c r="R111" i="44"/>
  <c r="I110" i="44"/>
  <c r="I109" i="44"/>
  <c r="I108" i="44"/>
  <c r="I107" i="44"/>
  <c r="I106" i="44"/>
  <c r="I105" i="44"/>
  <c r="I104" i="44"/>
  <c r="I103" i="44"/>
  <c r="R102" i="44"/>
  <c r="R93" i="44"/>
  <c r="I92" i="44"/>
  <c r="I91" i="44"/>
  <c r="I90" i="44"/>
  <c r="I89" i="44"/>
  <c r="I88" i="44"/>
  <c r="I87" i="44"/>
  <c r="I86" i="44"/>
  <c r="I85" i="44"/>
  <c r="R84" i="44"/>
  <c r="R83" i="44"/>
  <c r="R82" i="44"/>
  <c r="I81" i="44"/>
  <c r="I80" i="44"/>
  <c r="R79" i="44"/>
  <c r="I78" i="44"/>
  <c r="I77" i="44"/>
  <c r="R76" i="44"/>
  <c r="I75" i="44"/>
  <c r="I74" i="44"/>
  <c r="R73" i="44"/>
  <c r="I72" i="44"/>
  <c r="I71" i="44"/>
  <c r="R70" i="44"/>
  <c r="I69" i="44"/>
  <c r="I68" i="44"/>
  <c r="R67" i="44"/>
  <c r="I66" i="44"/>
  <c r="I65" i="44"/>
  <c r="R64" i="44"/>
  <c r="R61" i="44"/>
  <c r="I60" i="44"/>
  <c r="I59" i="44"/>
  <c r="R58" i="44"/>
  <c r="R57" i="44"/>
  <c r="R56" i="44"/>
  <c r="I55" i="44"/>
  <c r="I54" i="44"/>
  <c r="R53" i="44"/>
  <c r="I52" i="44"/>
  <c r="I51" i="44"/>
  <c r="R50" i="44"/>
  <c r="I49" i="44"/>
  <c r="I48" i="44"/>
  <c r="R47" i="44"/>
  <c r="I46" i="44"/>
  <c r="I45" i="44"/>
  <c r="R44" i="44"/>
  <c r="I43" i="44"/>
  <c r="I42" i="44"/>
  <c r="R41" i="44"/>
  <c r="I40" i="44"/>
  <c r="I39" i="44"/>
  <c r="R38" i="44"/>
  <c r="R35" i="44"/>
  <c r="I34" i="44"/>
  <c r="I33" i="44"/>
  <c r="R32" i="44"/>
  <c r="R31" i="44"/>
  <c r="R30" i="44"/>
  <c r="R29" i="44"/>
  <c r="R28" i="44"/>
  <c r="R27" i="44"/>
  <c r="R26" i="44"/>
  <c r="R25" i="44"/>
  <c r="R24" i="44"/>
  <c r="R23" i="44"/>
  <c r="R22" i="44"/>
  <c r="R21" i="44"/>
  <c r="R20" i="44"/>
  <c r="R19" i="44"/>
  <c r="R18" i="44"/>
  <c r="R17" i="44"/>
  <c r="R16" i="44"/>
  <c r="R15" i="44"/>
  <c r="R14" i="44"/>
  <c r="R13" i="44"/>
  <c r="R12" i="44"/>
  <c r="R11" i="44"/>
  <c r="R10" i="44"/>
  <c r="R9" i="44"/>
  <c r="W4" i="44"/>
  <c r="R1006" i="43"/>
  <c r="I1006" i="43"/>
  <c r="R1005" i="43"/>
  <c r="I1005" i="43"/>
  <c r="R1004" i="43"/>
  <c r="I1004" i="43"/>
  <c r="R1003" i="43"/>
  <c r="I1003" i="43"/>
  <c r="R1002" i="43"/>
  <c r="R998" i="43"/>
  <c r="R997" i="43"/>
  <c r="R996" i="43"/>
  <c r="R995" i="43"/>
  <c r="R994" i="43"/>
  <c r="R993" i="43"/>
  <c r="R992" i="43"/>
  <c r="R991" i="43"/>
  <c r="R990" i="43"/>
  <c r="R989" i="43"/>
  <c r="R988" i="43"/>
  <c r="R987" i="43"/>
  <c r="I986" i="43"/>
  <c r="I985" i="43"/>
  <c r="I984" i="43"/>
  <c r="R983" i="43"/>
  <c r="R982" i="43"/>
  <c r="R981" i="43"/>
  <c r="R980" i="43"/>
  <c r="R979" i="43"/>
  <c r="R978" i="43"/>
  <c r="R977" i="43"/>
  <c r="R976" i="43"/>
  <c r="R975" i="43"/>
  <c r="R974" i="43"/>
  <c r="R973" i="43"/>
  <c r="I972" i="43"/>
  <c r="I971" i="43"/>
  <c r="I970" i="43"/>
  <c r="R969" i="43"/>
  <c r="I968" i="43"/>
  <c r="I967" i="43"/>
  <c r="I966" i="43"/>
  <c r="R965" i="43"/>
  <c r="I964" i="43"/>
  <c r="I963" i="43"/>
  <c r="I962" i="43"/>
  <c r="R961" i="43"/>
  <c r="R960" i="43"/>
  <c r="R959" i="43"/>
  <c r="I958" i="43"/>
  <c r="I957" i="43"/>
  <c r="R956" i="43"/>
  <c r="R955" i="43"/>
  <c r="R954" i="43"/>
  <c r="R953" i="43"/>
  <c r="R952" i="43"/>
  <c r="R951" i="43"/>
  <c r="R950" i="43"/>
  <c r="R949" i="43"/>
  <c r="R948" i="43"/>
  <c r="R947" i="43"/>
  <c r="R946" i="43"/>
  <c r="R945" i="43"/>
  <c r="R944" i="43"/>
  <c r="R943" i="43"/>
  <c r="R942" i="43"/>
  <c r="R941" i="43"/>
  <c r="R940" i="43"/>
  <c r="R937" i="43"/>
  <c r="R936" i="43"/>
  <c r="R935" i="43"/>
  <c r="R934" i="43"/>
  <c r="R933" i="43"/>
  <c r="R932" i="43"/>
  <c r="R931" i="43"/>
  <c r="R930" i="43"/>
  <c r="R929" i="43"/>
  <c r="R928" i="43"/>
  <c r="R927" i="43"/>
  <c r="R926" i="43"/>
  <c r="R925" i="43"/>
  <c r="R924" i="43"/>
  <c r="R923" i="43"/>
  <c r="I922" i="43"/>
  <c r="R921" i="43"/>
  <c r="R920" i="43"/>
  <c r="R919" i="43"/>
  <c r="R918" i="43"/>
  <c r="R917" i="43"/>
  <c r="R916" i="43"/>
  <c r="R915" i="43"/>
  <c r="R914" i="43"/>
  <c r="R913" i="43"/>
  <c r="R912" i="43"/>
  <c r="R911" i="43"/>
  <c r="R910" i="43"/>
  <c r="R909" i="43"/>
  <c r="R908" i="43"/>
  <c r="R907" i="43"/>
  <c r="R906" i="43"/>
  <c r="R905" i="43"/>
  <c r="R904" i="43"/>
  <c r="R903" i="43"/>
  <c r="R902" i="43"/>
  <c r="R901" i="43"/>
  <c r="R900" i="43"/>
  <c r="R899" i="43"/>
  <c r="R898" i="43"/>
  <c r="R897" i="43"/>
  <c r="R896" i="43"/>
  <c r="I895" i="43"/>
  <c r="I894" i="43"/>
  <c r="R893" i="43"/>
  <c r="I892" i="43"/>
  <c r="I891" i="43"/>
  <c r="R890" i="43"/>
  <c r="R889" i="43"/>
  <c r="R888" i="43"/>
  <c r="R887" i="43"/>
  <c r="R886" i="43"/>
  <c r="R885" i="43"/>
  <c r="R884" i="43"/>
  <c r="R883" i="43"/>
  <c r="R882" i="43"/>
  <c r="R881" i="43"/>
  <c r="R880" i="43"/>
  <c r="R879" i="43"/>
  <c r="I878" i="43"/>
  <c r="I877" i="43"/>
  <c r="R876" i="43"/>
  <c r="R875" i="43"/>
  <c r="R874" i="43"/>
  <c r="R873" i="43"/>
  <c r="R872" i="43"/>
  <c r="R871" i="43"/>
  <c r="R870" i="43"/>
  <c r="R869" i="43"/>
  <c r="R868" i="43"/>
  <c r="R867" i="43"/>
  <c r="R866" i="43"/>
  <c r="R865" i="43"/>
  <c r="R864" i="43"/>
  <c r="R863" i="43"/>
  <c r="R862" i="43"/>
  <c r="R861" i="43"/>
  <c r="Q861" i="43"/>
  <c r="R860" i="43"/>
  <c r="Q860" i="43"/>
  <c r="R859" i="43"/>
  <c r="R858" i="43"/>
  <c r="R857" i="43"/>
  <c r="R856" i="43"/>
  <c r="R855" i="43"/>
  <c r="R854" i="43"/>
  <c r="R853" i="43"/>
  <c r="R852" i="43"/>
  <c r="R851" i="43"/>
  <c r="R850" i="43"/>
  <c r="R849" i="43"/>
  <c r="R848" i="43"/>
  <c r="R847" i="43"/>
  <c r="R846" i="43"/>
  <c r="R844" i="43"/>
  <c r="R843" i="43"/>
  <c r="I842" i="43"/>
  <c r="I841" i="43"/>
  <c r="I840" i="43"/>
  <c r="R839" i="43"/>
  <c r="I838" i="43"/>
  <c r="I837" i="43"/>
  <c r="I836" i="43"/>
  <c r="R835" i="43"/>
  <c r="R834" i="43"/>
  <c r="R833" i="43"/>
  <c r="R832" i="43"/>
  <c r="R831" i="43"/>
  <c r="R830" i="43"/>
  <c r="I829" i="43"/>
  <c r="I828" i="43"/>
  <c r="R827" i="43"/>
  <c r="I826" i="43"/>
  <c r="I825" i="43"/>
  <c r="R824" i="43"/>
  <c r="R823" i="43"/>
  <c r="R822" i="43"/>
  <c r="R821" i="43"/>
  <c r="R820" i="43"/>
  <c r="R819" i="43"/>
  <c r="R818" i="43"/>
  <c r="R817" i="43"/>
  <c r="R816" i="43"/>
  <c r="R815" i="43"/>
  <c r="R814" i="43"/>
  <c r="R813" i="43"/>
  <c r="R812" i="43"/>
  <c r="R811" i="43"/>
  <c r="R810" i="43"/>
  <c r="R809" i="43"/>
  <c r="R808" i="43"/>
  <c r="R807" i="43"/>
  <c r="I806" i="43"/>
  <c r="I805" i="43"/>
  <c r="R804" i="43"/>
  <c r="R803" i="43"/>
  <c r="R802" i="43"/>
  <c r="R801" i="43"/>
  <c r="R800" i="43"/>
  <c r="R799" i="43"/>
  <c r="I798" i="43"/>
  <c r="I797" i="43"/>
  <c r="I796" i="43"/>
  <c r="R795" i="43"/>
  <c r="I794" i="43"/>
  <c r="I793" i="43"/>
  <c r="I792" i="43"/>
  <c r="R791" i="43"/>
  <c r="I790" i="43"/>
  <c r="I789" i="43"/>
  <c r="I788" i="43"/>
  <c r="R787" i="43"/>
  <c r="I786" i="43"/>
  <c r="I785" i="43"/>
  <c r="I784" i="43"/>
  <c r="R783" i="43"/>
  <c r="R782" i="43"/>
  <c r="I781" i="43"/>
  <c r="I780" i="43"/>
  <c r="R779" i="43"/>
  <c r="R776" i="43"/>
  <c r="R775" i="43"/>
  <c r="R774" i="43"/>
  <c r="R773" i="43"/>
  <c r="R772" i="43"/>
  <c r="R771" i="43"/>
  <c r="R770" i="43"/>
  <c r="R769" i="43"/>
  <c r="I768" i="43"/>
  <c r="I767" i="43"/>
  <c r="I766" i="43"/>
  <c r="I765" i="43"/>
  <c r="R764" i="43"/>
  <c r="R763" i="43"/>
  <c r="R762" i="43"/>
  <c r="R761" i="43"/>
  <c r="R760" i="43"/>
  <c r="I759" i="43"/>
  <c r="I758" i="43"/>
  <c r="R757" i="43"/>
  <c r="I756" i="43"/>
  <c r="I755" i="43"/>
  <c r="I754" i="43"/>
  <c r="I753" i="43"/>
  <c r="R752" i="43"/>
  <c r="I751" i="43"/>
  <c r="I750" i="43"/>
  <c r="I749" i="43"/>
  <c r="I748" i="43"/>
  <c r="R747" i="43"/>
  <c r="I746" i="43"/>
  <c r="I745" i="43"/>
  <c r="I744" i="43"/>
  <c r="R743" i="43"/>
  <c r="R742" i="43"/>
  <c r="R741" i="43"/>
  <c r="R740" i="43"/>
  <c r="R739" i="43"/>
  <c r="I733" i="43"/>
  <c r="I732" i="43"/>
  <c r="I731" i="43"/>
  <c r="I724" i="43"/>
  <c r="I723" i="43"/>
  <c r="I722" i="43"/>
  <c r="I721" i="43"/>
  <c r="I713" i="43"/>
  <c r="I712" i="43"/>
  <c r="I711" i="43"/>
  <c r="I710" i="43"/>
  <c r="I709" i="43"/>
  <c r="I702" i="43"/>
  <c r="I701" i="43"/>
  <c r="I700" i="43"/>
  <c r="I699" i="43"/>
  <c r="I692" i="43"/>
  <c r="I691" i="43"/>
  <c r="I690" i="43"/>
  <c r="I689" i="43"/>
  <c r="I682" i="43"/>
  <c r="I681" i="43"/>
  <c r="I680" i="43"/>
  <c r="I679" i="43"/>
  <c r="R677" i="43"/>
  <c r="R676" i="43"/>
  <c r="R675" i="43"/>
  <c r="R674" i="43"/>
  <c r="R673" i="43"/>
  <c r="R672" i="43"/>
  <c r="R671" i="43"/>
  <c r="R670" i="43"/>
  <c r="R669" i="43"/>
  <c r="R668" i="43"/>
  <c r="R667" i="43"/>
  <c r="R666" i="43"/>
  <c r="R665" i="43"/>
  <c r="R664" i="43"/>
  <c r="R663" i="43"/>
  <c r="R662" i="43"/>
  <c r="R661" i="43"/>
  <c r="R660" i="43"/>
  <c r="R659" i="43"/>
  <c r="R658" i="43"/>
  <c r="R657" i="43"/>
  <c r="R656" i="43"/>
  <c r="R655" i="43"/>
  <c r="R654" i="43"/>
  <c r="R653" i="43"/>
  <c r="R652" i="43"/>
  <c r="R651" i="43"/>
  <c r="R650" i="43"/>
  <c r="R649" i="43"/>
  <c r="R648" i="43"/>
  <c r="R647" i="43"/>
  <c r="R646" i="43"/>
  <c r="R645" i="43"/>
  <c r="R641" i="43"/>
  <c r="I640" i="43"/>
  <c r="I639" i="43"/>
  <c r="I638" i="43"/>
  <c r="R637" i="43"/>
  <c r="R636" i="43"/>
  <c r="R635" i="43"/>
  <c r="I632" i="43"/>
  <c r="I631" i="43"/>
  <c r="I630" i="43"/>
  <c r="I629" i="43"/>
  <c r="R628" i="43"/>
  <c r="I627" i="43"/>
  <c r="I626" i="43"/>
  <c r="I625" i="43"/>
  <c r="I624" i="43"/>
  <c r="R623" i="43"/>
  <c r="I622" i="43"/>
  <c r="I621" i="43"/>
  <c r="I620" i="43"/>
  <c r="I619" i="43"/>
  <c r="R618" i="43"/>
  <c r="I617" i="43"/>
  <c r="I616" i="43"/>
  <c r="I615" i="43"/>
  <c r="I614" i="43"/>
  <c r="R613" i="43"/>
  <c r="I612" i="43"/>
  <c r="I611" i="43"/>
  <c r="I610" i="43"/>
  <c r="I609" i="43"/>
  <c r="R608" i="43"/>
  <c r="I607" i="43"/>
  <c r="I606" i="43"/>
  <c r="I605" i="43"/>
  <c r="I604" i="43"/>
  <c r="R603" i="43"/>
  <c r="R598" i="43"/>
  <c r="I597" i="43"/>
  <c r="I596" i="43"/>
  <c r="I595" i="43"/>
  <c r="I594" i="43"/>
  <c r="R593" i="43"/>
  <c r="R592" i="43"/>
  <c r="R591" i="43"/>
  <c r="R590" i="43"/>
  <c r="R589" i="43"/>
  <c r="R588" i="43"/>
  <c r="R587" i="43"/>
  <c r="R586" i="43"/>
  <c r="R585" i="43"/>
  <c r="R584" i="43"/>
  <c r="R583" i="43"/>
  <c r="R582" i="43"/>
  <c r="R581" i="43"/>
  <c r="R580" i="43"/>
  <c r="R579" i="43"/>
  <c r="R578" i="43"/>
  <c r="R577" i="43"/>
  <c r="I576" i="43"/>
  <c r="I575" i="43"/>
  <c r="I574" i="43"/>
  <c r="I573" i="43"/>
  <c r="I572" i="43"/>
  <c r="I571" i="43"/>
  <c r="I570" i="43"/>
  <c r="I569" i="43"/>
  <c r="I568" i="43"/>
  <c r="I567" i="43"/>
  <c r="I566" i="43"/>
  <c r="I565" i="43"/>
  <c r="I564" i="43"/>
  <c r="I563" i="43"/>
  <c r="R562" i="43"/>
  <c r="I561" i="43"/>
  <c r="I560" i="43"/>
  <c r="I559" i="43"/>
  <c r="I558" i="43"/>
  <c r="I557" i="43"/>
  <c r="I556" i="43"/>
  <c r="I555" i="43"/>
  <c r="I554" i="43"/>
  <c r="I553" i="43"/>
  <c r="I552" i="43"/>
  <c r="I551" i="43"/>
  <c r="I550" i="43"/>
  <c r="I549" i="43"/>
  <c r="I548" i="43"/>
  <c r="R547" i="43"/>
  <c r="I546" i="43"/>
  <c r="I545" i="43"/>
  <c r="I544" i="43"/>
  <c r="I543" i="43"/>
  <c r="I542" i="43"/>
  <c r="I541" i="43"/>
  <c r="I540" i="43"/>
  <c r="I539" i="43"/>
  <c r="I538" i="43"/>
  <c r="I537" i="43"/>
  <c r="I536" i="43"/>
  <c r="I535" i="43"/>
  <c r="I534" i="43"/>
  <c r="I533" i="43"/>
  <c r="R532" i="43"/>
  <c r="I531" i="43"/>
  <c r="I530" i="43"/>
  <c r="I529" i="43"/>
  <c r="I528" i="43"/>
  <c r="I527" i="43"/>
  <c r="I526" i="43"/>
  <c r="I525" i="43"/>
  <c r="I524" i="43"/>
  <c r="I523" i="43"/>
  <c r="I522" i="43"/>
  <c r="I521" i="43"/>
  <c r="I520" i="43"/>
  <c r="I519" i="43"/>
  <c r="I518" i="43"/>
  <c r="R517" i="43"/>
  <c r="I516" i="43"/>
  <c r="I515" i="43"/>
  <c r="I514" i="43"/>
  <c r="I513" i="43"/>
  <c r="I512" i="43"/>
  <c r="I511" i="43"/>
  <c r="I510" i="43"/>
  <c r="I509" i="43"/>
  <c r="I508" i="43"/>
  <c r="I507" i="43"/>
  <c r="I506" i="43"/>
  <c r="I505" i="43"/>
  <c r="I504" i="43"/>
  <c r="I503" i="43"/>
  <c r="R502" i="43"/>
  <c r="I501" i="43"/>
  <c r="I500" i="43"/>
  <c r="I499" i="43"/>
  <c r="I498" i="43"/>
  <c r="I497" i="43"/>
  <c r="I496" i="43"/>
  <c r="I495" i="43"/>
  <c r="I494" i="43"/>
  <c r="I493" i="43"/>
  <c r="I492" i="43"/>
  <c r="I491" i="43"/>
  <c r="I490" i="43"/>
  <c r="I489" i="43"/>
  <c r="I488" i="43"/>
  <c r="R487" i="43"/>
  <c r="R472" i="43"/>
  <c r="R471" i="43"/>
  <c r="I471" i="43"/>
  <c r="R470" i="43"/>
  <c r="I470" i="43"/>
  <c r="R469" i="43"/>
  <c r="I469" i="43"/>
  <c r="R468" i="43"/>
  <c r="I468" i="43"/>
  <c r="R467" i="43"/>
  <c r="I467" i="43"/>
  <c r="R466" i="43"/>
  <c r="I466" i="43"/>
  <c r="R465" i="43"/>
  <c r="I465" i="43"/>
  <c r="R464" i="43"/>
  <c r="I464" i="43"/>
  <c r="R463" i="43"/>
  <c r="I463" i="43"/>
  <c r="R462" i="43"/>
  <c r="I462" i="43"/>
  <c r="R461" i="43"/>
  <c r="I461" i="43"/>
  <c r="R460" i="43"/>
  <c r="I460" i="43"/>
  <c r="R459" i="43"/>
  <c r="I459" i="43"/>
  <c r="R458" i="43"/>
  <c r="I458" i="43"/>
  <c r="R457" i="43"/>
  <c r="R454" i="43"/>
  <c r="R453" i="43"/>
  <c r="R452" i="43"/>
  <c r="W451" i="43"/>
  <c r="R451" i="43"/>
  <c r="Z450" i="43"/>
  <c r="W450" i="43"/>
  <c r="R450" i="43"/>
  <c r="R449" i="43"/>
  <c r="R448" i="43"/>
  <c r="R447" i="43"/>
  <c r="R444" i="43"/>
  <c r="R443" i="43"/>
  <c r="R442" i="43"/>
  <c r="R441" i="43"/>
  <c r="R440" i="43"/>
  <c r="R439" i="43"/>
  <c r="R438" i="43"/>
  <c r="R437" i="43"/>
  <c r="R436" i="43"/>
  <c r="R435" i="43"/>
  <c r="R434" i="43"/>
  <c r="R433" i="43"/>
  <c r="R432" i="43"/>
  <c r="R431" i="43"/>
  <c r="R430" i="43"/>
  <c r="R429" i="43"/>
  <c r="R428" i="43"/>
  <c r="R425" i="43"/>
  <c r="R422" i="43"/>
  <c r="R421" i="43"/>
  <c r="R420" i="43"/>
  <c r="I419" i="43"/>
  <c r="R418" i="43"/>
  <c r="R417" i="43"/>
  <c r="R416" i="43"/>
  <c r="I415" i="43"/>
  <c r="I414" i="43"/>
  <c r="I413" i="43"/>
  <c r="R412" i="43"/>
  <c r="R411" i="43"/>
  <c r="I410" i="43"/>
  <c r="I409" i="43"/>
  <c r="I408" i="43"/>
  <c r="I407" i="43"/>
  <c r="I406" i="43"/>
  <c r="I405" i="43"/>
  <c r="I404" i="43"/>
  <c r="I403" i="43"/>
  <c r="R402" i="43"/>
  <c r="I401" i="43"/>
  <c r="I400" i="43"/>
  <c r="R399" i="43"/>
  <c r="I398" i="43"/>
  <c r="R397" i="43"/>
  <c r="R396" i="43"/>
  <c r="R395" i="43"/>
  <c r="I394" i="43"/>
  <c r="R393" i="43"/>
  <c r="R392" i="43"/>
  <c r="R391" i="43"/>
  <c r="I390" i="43"/>
  <c r="W389" i="43"/>
  <c r="I389" i="43"/>
  <c r="R388" i="43"/>
  <c r="R387" i="43"/>
  <c r="I386" i="43"/>
  <c r="I385" i="43"/>
  <c r="R384" i="43"/>
  <c r="I381" i="43"/>
  <c r="I380" i="43"/>
  <c r="R379" i="43"/>
  <c r="R378" i="43"/>
  <c r="I378" i="43"/>
  <c r="R377" i="43"/>
  <c r="I377" i="43"/>
  <c r="R376" i="43"/>
  <c r="R375" i="43"/>
  <c r="I375" i="43"/>
  <c r="R374" i="43"/>
  <c r="I374" i="43"/>
  <c r="R373" i="43"/>
  <c r="R372" i="43"/>
  <c r="I372" i="43"/>
  <c r="R371" i="43"/>
  <c r="I371" i="43"/>
  <c r="R370" i="43"/>
  <c r="R369" i="43"/>
  <c r="I369" i="43"/>
  <c r="R368" i="43"/>
  <c r="I368" i="43"/>
  <c r="R367" i="43"/>
  <c r="I366" i="43"/>
  <c r="I365" i="43"/>
  <c r="R364" i="43"/>
  <c r="R363" i="43"/>
  <c r="R362" i="43"/>
  <c r="R361" i="43"/>
  <c r="I360" i="43"/>
  <c r="I359" i="43"/>
  <c r="R358" i="43"/>
  <c r="I352" i="43"/>
  <c r="I351" i="43"/>
  <c r="R350" i="43"/>
  <c r="R346" i="43"/>
  <c r="I346" i="43"/>
  <c r="R345" i="43"/>
  <c r="I345" i="43"/>
  <c r="R344" i="43"/>
  <c r="R341" i="43"/>
  <c r="I340" i="43"/>
  <c r="I339" i="43"/>
  <c r="R338" i="43"/>
  <c r="Y332" i="43"/>
  <c r="I332" i="43"/>
  <c r="Y331" i="43"/>
  <c r="I331" i="43"/>
  <c r="Y330" i="43"/>
  <c r="R330" i="43"/>
  <c r="Y326" i="43"/>
  <c r="R326" i="43"/>
  <c r="I326" i="43"/>
  <c r="Z325" i="43"/>
  <c r="Y325" i="43"/>
  <c r="R325" i="43"/>
  <c r="I325" i="43"/>
  <c r="Z324" i="43"/>
  <c r="Y324" i="43"/>
  <c r="R324" i="43"/>
  <c r="Y323" i="43"/>
  <c r="I323" i="43"/>
  <c r="Y322" i="43"/>
  <c r="I322" i="43"/>
  <c r="Y321" i="43"/>
  <c r="R321" i="43"/>
  <c r="Y320" i="43"/>
  <c r="I320" i="43"/>
  <c r="Y319" i="43"/>
  <c r="I319" i="43"/>
  <c r="Y318" i="43"/>
  <c r="R318" i="43"/>
  <c r="Y317" i="43"/>
  <c r="I317" i="43"/>
  <c r="Y316" i="43"/>
  <c r="I316" i="43"/>
  <c r="Y315" i="43"/>
  <c r="R315" i="43"/>
  <c r="Y314" i="43"/>
  <c r="I314" i="43"/>
  <c r="Y313" i="43"/>
  <c r="I313" i="43"/>
  <c r="Y312" i="43"/>
  <c r="R312" i="43"/>
  <c r="I311" i="43"/>
  <c r="I310" i="43"/>
  <c r="R309" i="43"/>
  <c r="Y308" i="43"/>
  <c r="I308" i="43"/>
  <c r="I307" i="43"/>
  <c r="R306" i="43"/>
  <c r="R303" i="43"/>
  <c r="I302" i="43"/>
  <c r="I301" i="43"/>
  <c r="R300" i="43"/>
  <c r="AA297" i="43"/>
  <c r="R295" i="43"/>
  <c r="Z275" i="43"/>
  <c r="R275" i="43"/>
  <c r="R274" i="43"/>
  <c r="R273" i="43"/>
  <c r="R270" i="43"/>
  <c r="R269" i="43"/>
  <c r="R268" i="43"/>
  <c r="R267" i="43"/>
  <c r="R266" i="43"/>
  <c r="R265" i="43"/>
  <c r="R264" i="43"/>
  <c r="R263" i="43"/>
  <c r="R262" i="43"/>
  <c r="R261" i="43"/>
  <c r="R260" i="43"/>
  <c r="R259" i="43"/>
  <c r="R258" i="43"/>
  <c r="R257" i="43"/>
  <c r="R256" i="43"/>
  <c r="R255" i="43"/>
  <c r="R254" i="43"/>
  <c r="R253" i="43"/>
  <c r="R252" i="43"/>
  <c r="R251" i="43"/>
  <c r="R250" i="43"/>
  <c r="R249" i="43"/>
  <c r="R248" i="43"/>
  <c r="R247" i="43"/>
  <c r="R246" i="43"/>
  <c r="R245" i="43"/>
  <c r="R244" i="43"/>
  <c r="R243" i="43"/>
  <c r="R242" i="43"/>
  <c r="R241" i="43"/>
  <c r="R240" i="43"/>
  <c r="R239" i="43"/>
  <c r="R238" i="43"/>
  <c r="R237" i="43"/>
  <c r="R236" i="43"/>
  <c r="R235" i="43"/>
  <c r="R234" i="43"/>
  <c r="R233" i="43"/>
  <c r="R232" i="43"/>
  <c r="R231" i="43"/>
  <c r="R230" i="43"/>
  <c r="R229" i="43"/>
  <c r="I228" i="43"/>
  <c r="I227" i="43"/>
  <c r="I226" i="43"/>
  <c r="I225" i="43"/>
  <c r="I224" i="43"/>
  <c r="I223" i="43"/>
  <c r="I222" i="43"/>
  <c r="I221" i="43"/>
  <c r="R220" i="43"/>
  <c r="I219" i="43"/>
  <c r="I218" i="43"/>
  <c r="I217" i="43"/>
  <c r="I216" i="43"/>
  <c r="I215" i="43"/>
  <c r="I214" i="43"/>
  <c r="I213" i="43"/>
  <c r="I212" i="43"/>
  <c r="R211" i="43"/>
  <c r="I210" i="43"/>
  <c r="I209" i="43"/>
  <c r="I208" i="43"/>
  <c r="I207" i="43"/>
  <c r="I206" i="43"/>
  <c r="I205" i="43"/>
  <c r="I204" i="43"/>
  <c r="I203" i="43"/>
  <c r="R202" i="43"/>
  <c r="I201" i="43"/>
  <c r="I200" i="43"/>
  <c r="I199" i="43"/>
  <c r="I198" i="43"/>
  <c r="I197" i="43"/>
  <c r="I196" i="43"/>
  <c r="I195" i="43"/>
  <c r="I194" i="43"/>
  <c r="R193" i="43"/>
  <c r="I192" i="43"/>
  <c r="I191" i="43"/>
  <c r="I190" i="43"/>
  <c r="I189" i="43"/>
  <c r="I188" i="43"/>
  <c r="I187" i="43"/>
  <c r="I186" i="43"/>
  <c r="I185" i="43"/>
  <c r="R184" i="43"/>
  <c r="I183" i="43"/>
  <c r="I182" i="43"/>
  <c r="I181" i="43"/>
  <c r="I180" i="43"/>
  <c r="I179" i="43"/>
  <c r="I178" i="43"/>
  <c r="I177" i="43"/>
  <c r="I176" i="43"/>
  <c r="R175" i="43"/>
  <c r="R166" i="43"/>
  <c r="I165" i="43"/>
  <c r="I164" i="43"/>
  <c r="I163" i="43"/>
  <c r="I162" i="43"/>
  <c r="I161" i="43"/>
  <c r="I160" i="43"/>
  <c r="I159" i="43"/>
  <c r="I158" i="43"/>
  <c r="R157" i="43"/>
  <c r="R156" i="43"/>
  <c r="I155" i="43"/>
  <c r="I154" i="43"/>
  <c r="I153" i="43"/>
  <c r="I152" i="43"/>
  <c r="I151" i="43"/>
  <c r="I150" i="43"/>
  <c r="I149" i="43"/>
  <c r="I148" i="43"/>
  <c r="R147" i="43"/>
  <c r="I146" i="43"/>
  <c r="I145" i="43"/>
  <c r="I144" i="43"/>
  <c r="I143" i="43"/>
  <c r="I142" i="43"/>
  <c r="I141" i="43"/>
  <c r="I140" i="43"/>
  <c r="I139" i="43"/>
  <c r="R138" i="43"/>
  <c r="I137" i="43"/>
  <c r="I136" i="43"/>
  <c r="I135" i="43"/>
  <c r="I134" i="43"/>
  <c r="I133" i="43"/>
  <c r="I132" i="43"/>
  <c r="I131" i="43"/>
  <c r="I130" i="43"/>
  <c r="R129" i="43"/>
  <c r="I128" i="43"/>
  <c r="I127" i="43"/>
  <c r="I126" i="43"/>
  <c r="I125" i="43"/>
  <c r="I124" i="43"/>
  <c r="I123" i="43"/>
  <c r="I122" i="43"/>
  <c r="I121" i="43"/>
  <c r="R120" i="43"/>
  <c r="I119" i="43"/>
  <c r="I118" i="43"/>
  <c r="I117" i="43"/>
  <c r="I116" i="43"/>
  <c r="I115" i="43"/>
  <c r="I114" i="43"/>
  <c r="I113" i="43"/>
  <c r="I112" i="43"/>
  <c r="R111" i="43"/>
  <c r="I110" i="43"/>
  <c r="I109" i="43"/>
  <c r="I108" i="43"/>
  <c r="I107" i="43"/>
  <c r="I106" i="43"/>
  <c r="I105" i="43"/>
  <c r="I104" i="43"/>
  <c r="I103" i="43"/>
  <c r="R102" i="43"/>
  <c r="R93" i="43"/>
  <c r="I92" i="43"/>
  <c r="I91" i="43"/>
  <c r="I90" i="43"/>
  <c r="I89" i="43"/>
  <c r="I88" i="43"/>
  <c r="I87" i="43"/>
  <c r="I86" i="43"/>
  <c r="I85" i="43"/>
  <c r="R84" i="43"/>
  <c r="R83" i="43"/>
  <c r="R82" i="43"/>
  <c r="I81" i="43"/>
  <c r="I80" i="43"/>
  <c r="R79" i="43"/>
  <c r="I78" i="43"/>
  <c r="I77" i="43"/>
  <c r="R76" i="43"/>
  <c r="I75" i="43"/>
  <c r="I74" i="43"/>
  <c r="R73" i="43"/>
  <c r="I72" i="43"/>
  <c r="I71" i="43"/>
  <c r="R70" i="43"/>
  <c r="I69" i="43"/>
  <c r="I68" i="43"/>
  <c r="R67" i="43"/>
  <c r="I66" i="43"/>
  <c r="I65" i="43"/>
  <c r="R64" i="43"/>
  <c r="R61" i="43"/>
  <c r="I60" i="43"/>
  <c r="I59" i="43"/>
  <c r="R58" i="43"/>
  <c r="R57" i="43"/>
  <c r="R56" i="43"/>
  <c r="I55" i="43"/>
  <c r="I54" i="43"/>
  <c r="R53" i="43"/>
  <c r="I52" i="43"/>
  <c r="I51" i="43"/>
  <c r="R50" i="43"/>
  <c r="I49" i="43"/>
  <c r="I48" i="43"/>
  <c r="R47" i="43"/>
  <c r="I46" i="43"/>
  <c r="I45" i="43"/>
  <c r="R44" i="43"/>
  <c r="I43" i="43"/>
  <c r="I42" i="43"/>
  <c r="R41" i="43"/>
  <c r="I40" i="43"/>
  <c r="I39" i="43"/>
  <c r="R38" i="43"/>
  <c r="R35" i="43"/>
  <c r="I34" i="43"/>
  <c r="I33" i="43"/>
  <c r="R32" i="43"/>
  <c r="R31" i="43"/>
  <c r="R30" i="43"/>
  <c r="R29" i="43"/>
  <c r="R28" i="43"/>
  <c r="R27" i="43"/>
  <c r="R26" i="43"/>
  <c r="R25" i="43"/>
  <c r="R24" i="43"/>
  <c r="R23" i="43"/>
  <c r="R22" i="43"/>
  <c r="R21" i="43"/>
  <c r="R20" i="43"/>
  <c r="R19" i="43"/>
  <c r="R18" i="43"/>
  <c r="R17" i="43"/>
  <c r="R16" i="43"/>
  <c r="R15" i="43"/>
  <c r="R14" i="43"/>
  <c r="R13" i="43"/>
  <c r="R12" i="43"/>
  <c r="R11" i="43"/>
  <c r="R10" i="43"/>
  <c r="R9" i="43"/>
  <c r="W4" i="43"/>
  <c r="Q1006" i="42"/>
  <c r="I1006" i="42"/>
  <c r="Q1005" i="42"/>
  <c r="I1005" i="42"/>
  <c r="Q1004" i="42"/>
  <c r="I1004" i="42"/>
  <c r="Q1003" i="42"/>
  <c r="I1003" i="42"/>
  <c r="Q1002" i="42"/>
  <c r="Q998" i="42"/>
  <c r="Q997" i="42"/>
  <c r="Q996" i="42"/>
  <c r="Q995" i="42"/>
  <c r="Q994" i="42"/>
  <c r="Q993" i="42"/>
  <c r="Q992" i="42"/>
  <c r="Q991" i="42"/>
  <c r="Q990" i="42"/>
  <c r="Q989" i="42"/>
  <c r="Q988" i="42"/>
  <c r="Q987" i="42"/>
  <c r="I986" i="42"/>
  <c r="I985" i="42"/>
  <c r="I984" i="42"/>
  <c r="Q983" i="42"/>
  <c r="Q982" i="42"/>
  <c r="Q981" i="42"/>
  <c r="Q980" i="42"/>
  <c r="Q979" i="42"/>
  <c r="Q978" i="42"/>
  <c r="Q977" i="42"/>
  <c r="Q976" i="42"/>
  <c r="Q975" i="42"/>
  <c r="Q974" i="42"/>
  <c r="Q973" i="42"/>
  <c r="I972" i="42"/>
  <c r="I971" i="42"/>
  <c r="I970" i="42"/>
  <c r="Q969" i="42"/>
  <c r="I968" i="42"/>
  <c r="I967" i="42"/>
  <c r="I966" i="42"/>
  <c r="Q965" i="42"/>
  <c r="I964" i="42"/>
  <c r="I963" i="42"/>
  <c r="I962" i="42"/>
  <c r="Q961" i="42"/>
  <c r="Q960" i="42"/>
  <c r="Q959" i="42"/>
  <c r="I958" i="42"/>
  <c r="I957" i="42"/>
  <c r="Q956" i="42"/>
  <c r="Q955" i="42"/>
  <c r="Q954" i="42"/>
  <c r="Q953" i="42"/>
  <c r="Q952" i="42"/>
  <c r="Q951" i="42"/>
  <c r="Q950" i="42"/>
  <c r="Q949" i="42"/>
  <c r="Q948" i="42"/>
  <c r="Q947" i="42"/>
  <c r="Q946" i="42"/>
  <c r="Q945" i="42"/>
  <c r="Q944" i="42"/>
  <c r="Q943" i="42"/>
  <c r="Q942" i="42"/>
  <c r="Q941" i="42"/>
  <c r="Q940" i="42"/>
  <c r="Q937" i="42"/>
  <c r="Q936" i="42"/>
  <c r="Q935" i="42"/>
  <c r="Q934" i="42"/>
  <c r="Q933" i="42"/>
  <c r="Q932" i="42"/>
  <c r="Q931" i="42"/>
  <c r="Q930" i="42"/>
  <c r="Q929" i="42"/>
  <c r="Q928" i="42"/>
  <c r="Q927" i="42"/>
  <c r="Q926" i="42"/>
  <c r="Q925" i="42"/>
  <c r="Q924" i="42"/>
  <c r="Q923" i="42"/>
  <c r="I922" i="42"/>
  <c r="Q921" i="42"/>
  <c r="Q920" i="42"/>
  <c r="Q919" i="42"/>
  <c r="Q918" i="42"/>
  <c r="Q917" i="42"/>
  <c r="Q916" i="42"/>
  <c r="Q915" i="42"/>
  <c r="Q914" i="42"/>
  <c r="Q913" i="42"/>
  <c r="Q912" i="42"/>
  <c r="Q911" i="42"/>
  <c r="Q910" i="42"/>
  <c r="Q909" i="42"/>
  <c r="Q908" i="42"/>
  <c r="Q907" i="42"/>
  <c r="Q906" i="42"/>
  <c r="Q905" i="42"/>
  <c r="Q904" i="42"/>
  <c r="Q903" i="42"/>
  <c r="Q902" i="42"/>
  <c r="Q901" i="42"/>
  <c r="Q900" i="42"/>
  <c r="Q899" i="42"/>
  <c r="Q898" i="42"/>
  <c r="Q897" i="42"/>
  <c r="Q896" i="42"/>
  <c r="I895" i="42"/>
  <c r="I894" i="42"/>
  <c r="Q893" i="42"/>
  <c r="I892" i="42"/>
  <c r="I891" i="42"/>
  <c r="Q890" i="42"/>
  <c r="Q889" i="42"/>
  <c r="Q888" i="42"/>
  <c r="Q887" i="42"/>
  <c r="Q886" i="42"/>
  <c r="Q885" i="42"/>
  <c r="Q884" i="42"/>
  <c r="Q883" i="42"/>
  <c r="Q882" i="42"/>
  <c r="Q881" i="42"/>
  <c r="Q880" i="42"/>
  <c r="Q879" i="42"/>
  <c r="I878" i="42"/>
  <c r="I877" i="42"/>
  <c r="Q876" i="42"/>
  <c r="Q875" i="42"/>
  <c r="Q874" i="42"/>
  <c r="Q873" i="42"/>
  <c r="Q872" i="42"/>
  <c r="Q871" i="42"/>
  <c r="Q870" i="42"/>
  <c r="Q869" i="42"/>
  <c r="Q868" i="42"/>
  <c r="Q867" i="42"/>
  <c r="Q866" i="42"/>
  <c r="Q865" i="42"/>
  <c r="Q864" i="42"/>
  <c r="Q863" i="42"/>
  <c r="Q862" i="42"/>
  <c r="Q861" i="42"/>
  <c r="P861" i="42"/>
  <c r="Q860" i="42"/>
  <c r="P860" i="42"/>
  <c r="Q859" i="42"/>
  <c r="Q858" i="42"/>
  <c r="Q857" i="42"/>
  <c r="Q856" i="42"/>
  <c r="Q855" i="42"/>
  <c r="Q854" i="42"/>
  <c r="Q853" i="42"/>
  <c r="Q852" i="42"/>
  <c r="Q851" i="42"/>
  <c r="Q850" i="42"/>
  <c r="Q849" i="42"/>
  <c r="Q848" i="42"/>
  <c r="Q847" i="42"/>
  <c r="Q846" i="42"/>
  <c r="Q844" i="42"/>
  <c r="Q843" i="42"/>
  <c r="I842" i="42"/>
  <c r="I841" i="42"/>
  <c r="I840" i="42"/>
  <c r="Q839" i="42"/>
  <c r="I838" i="42"/>
  <c r="I837" i="42"/>
  <c r="I836" i="42"/>
  <c r="Q835" i="42"/>
  <c r="Q834" i="42"/>
  <c r="Q833" i="42"/>
  <c r="Q832" i="42"/>
  <c r="Q831" i="42"/>
  <c r="Q830" i="42"/>
  <c r="I829" i="42"/>
  <c r="I828" i="42"/>
  <c r="Q827" i="42"/>
  <c r="I826" i="42"/>
  <c r="I825" i="42"/>
  <c r="Q824" i="42"/>
  <c r="Q823" i="42"/>
  <c r="Q822" i="42"/>
  <c r="Q821" i="42"/>
  <c r="Q820" i="42"/>
  <c r="Q819" i="42"/>
  <c r="Q818" i="42"/>
  <c r="Q817" i="42"/>
  <c r="Q816" i="42"/>
  <c r="Q815" i="42"/>
  <c r="Q814" i="42"/>
  <c r="Q813" i="42"/>
  <c r="Q812" i="42"/>
  <c r="Q811" i="42"/>
  <c r="Q810" i="42"/>
  <c r="Q809" i="42"/>
  <c r="Q808" i="42"/>
  <c r="Q807" i="42"/>
  <c r="I806" i="42"/>
  <c r="I805" i="42"/>
  <c r="Q804" i="42"/>
  <c r="Q803" i="42"/>
  <c r="Q802" i="42"/>
  <c r="Q801" i="42"/>
  <c r="Q800" i="42"/>
  <c r="Q799" i="42"/>
  <c r="I798" i="42"/>
  <c r="I797" i="42"/>
  <c r="I796" i="42"/>
  <c r="Q795" i="42"/>
  <c r="I794" i="42"/>
  <c r="I793" i="42"/>
  <c r="I792" i="42"/>
  <c r="Q791" i="42"/>
  <c r="I790" i="42"/>
  <c r="I789" i="42"/>
  <c r="I788" i="42"/>
  <c r="Q787" i="42"/>
  <c r="I786" i="42"/>
  <c r="I785" i="42"/>
  <c r="I784" i="42"/>
  <c r="Q783" i="42"/>
  <c r="Q782" i="42"/>
  <c r="I781" i="42"/>
  <c r="I780" i="42"/>
  <c r="Q779" i="42"/>
  <c r="Q776" i="42"/>
  <c r="Q775" i="42"/>
  <c r="Q774" i="42"/>
  <c r="Q773" i="42"/>
  <c r="Q772" i="42"/>
  <c r="Q771" i="42"/>
  <c r="Q770" i="42"/>
  <c r="Q769" i="42"/>
  <c r="I768" i="42"/>
  <c r="I767" i="42"/>
  <c r="I766" i="42"/>
  <c r="I765" i="42"/>
  <c r="Q764" i="42"/>
  <c r="Q763" i="42"/>
  <c r="Q762" i="42"/>
  <c r="Q761" i="42"/>
  <c r="Q760" i="42"/>
  <c r="I759" i="42"/>
  <c r="I758" i="42"/>
  <c r="Q757" i="42"/>
  <c r="I756" i="42"/>
  <c r="I755" i="42"/>
  <c r="I754" i="42"/>
  <c r="I753" i="42"/>
  <c r="Q752" i="42"/>
  <c r="I751" i="42"/>
  <c r="I750" i="42"/>
  <c r="I749" i="42"/>
  <c r="I748" i="42"/>
  <c r="Q747" i="42"/>
  <c r="I746" i="42"/>
  <c r="I745" i="42"/>
  <c r="I744" i="42"/>
  <c r="Q743" i="42"/>
  <c r="Q742" i="42"/>
  <c r="Q741" i="42"/>
  <c r="Q740" i="42"/>
  <c r="Q739" i="42"/>
  <c r="I733" i="42"/>
  <c r="I732" i="42"/>
  <c r="I731" i="42"/>
  <c r="I724" i="42"/>
  <c r="I723" i="42"/>
  <c r="I722" i="42"/>
  <c r="I721" i="42"/>
  <c r="I713" i="42"/>
  <c r="I712" i="42"/>
  <c r="I711" i="42"/>
  <c r="I710" i="42"/>
  <c r="I709" i="42"/>
  <c r="I702" i="42"/>
  <c r="I701" i="42"/>
  <c r="I700" i="42"/>
  <c r="I699" i="42"/>
  <c r="I692" i="42"/>
  <c r="I691" i="42"/>
  <c r="I690" i="42"/>
  <c r="I689" i="42"/>
  <c r="I682" i="42"/>
  <c r="I681" i="42"/>
  <c r="I680" i="42"/>
  <c r="I679" i="42"/>
  <c r="Q677" i="42"/>
  <c r="Q676" i="42"/>
  <c r="Q675" i="42"/>
  <c r="Q674" i="42"/>
  <c r="Q673" i="42"/>
  <c r="Q672" i="42"/>
  <c r="Q671" i="42"/>
  <c r="Q670" i="42"/>
  <c r="Q669" i="42"/>
  <c r="Q668" i="42"/>
  <c r="Q667" i="42"/>
  <c r="Q666" i="42"/>
  <c r="Q665" i="42"/>
  <c r="Q664" i="42"/>
  <c r="Q663" i="42"/>
  <c r="Q662" i="42"/>
  <c r="Q661" i="42"/>
  <c r="Q660" i="42"/>
  <c r="Q659" i="42"/>
  <c r="Q658" i="42"/>
  <c r="Q657" i="42"/>
  <c r="Q656" i="42"/>
  <c r="Q655" i="42"/>
  <c r="Q654" i="42"/>
  <c r="Q653" i="42"/>
  <c r="Q652" i="42"/>
  <c r="Q651" i="42"/>
  <c r="Q650" i="42"/>
  <c r="Q649" i="42"/>
  <c r="Q648" i="42"/>
  <c r="Q647" i="42"/>
  <c r="Q646" i="42"/>
  <c r="Q645" i="42"/>
  <c r="Q641" i="42"/>
  <c r="I640" i="42"/>
  <c r="I639" i="42"/>
  <c r="I638" i="42"/>
  <c r="Q637" i="42"/>
  <c r="Q636" i="42"/>
  <c r="Q635" i="42"/>
  <c r="I632" i="42"/>
  <c r="I631" i="42"/>
  <c r="I630" i="42"/>
  <c r="I629" i="42"/>
  <c r="Q628" i="42"/>
  <c r="I627" i="42"/>
  <c r="I626" i="42"/>
  <c r="I625" i="42"/>
  <c r="I624" i="42"/>
  <c r="Q623" i="42"/>
  <c r="I622" i="42"/>
  <c r="I621" i="42"/>
  <c r="I620" i="42"/>
  <c r="I619" i="42"/>
  <c r="Q618" i="42"/>
  <c r="I617" i="42"/>
  <c r="I616" i="42"/>
  <c r="I615" i="42"/>
  <c r="I614" i="42"/>
  <c r="Q613" i="42"/>
  <c r="I612" i="42"/>
  <c r="I611" i="42"/>
  <c r="I610" i="42"/>
  <c r="I609" i="42"/>
  <c r="Q608" i="42"/>
  <c r="I607" i="42"/>
  <c r="I606" i="42"/>
  <c r="I605" i="42"/>
  <c r="I604" i="42"/>
  <c r="Q603" i="42"/>
  <c r="Q598" i="42"/>
  <c r="I597" i="42"/>
  <c r="I596" i="42"/>
  <c r="I595" i="42"/>
  <c r="I594" i="42"/>
  <c r="Q593" i="42"/>
  <c r="Q592" i="42"/>
  <c r="Q591" i="42"/>
  <c r="Q590" i="42"/>
  <c r="Q589" i="42"/>
  <c r="Q588" i="42"/>
  <c r="Q587" i="42"/>
  <c r="Q586" i="42"/>
  <c r="Q585" i="42"/>
  <c r="Q584" i="42"/>
  <c r="Q583" i="42"/>
  <c r="Q582" i="42"/>
  <c r="Q581" i="42"/>
  <c r="Q580" i="42"/>
  <c r="Q579" i="42"/>
  <c r="Q578" i="42"/>
  <c r="Q577" i="42"/>
  <c r="I576" i="42"/>
  <c r="I575" i="42"/>
  <c r="I574" i="42"/>
  <c r="I573" i="42"/>
  <c r="I572" i="42"/>
  <c r="I571" i="42"/>
  <c r="I570" i="42"/>
  <c r="I569" i="42"/>
  <c r="I568" i="42"/>
  <c r="I567" i="42"/>
  <c r="I566" i="42"/>
  <c r="I565" i="42"/>
  <c r="I564" i="42"/>
  <c r="I563" i="42"/>
  <c r="Q562" i="42"/>
  <c r="I561" i="42"/>
  <c r="I560" i="42"/>
  <c r="I559" i="42"/>
  <c r="I558" i="42"/>
  <c r="I557" i="42"/>
  <c r="I556" i="42"/>
  <c r="I555" i="42"/>
  <c r="I554" i="42"/>
  <c r="I553" i="42"/>
  <c r="I552" i="42"/>
  <c r="I551" i="42"/>
  <c r="I550" i="42"/>
  <c r="I549" i="42"/>
  <c r="I548" i="42"/>
  <c r="Q547" i="42"/>
  <c r="I546" i="42"/>
  <c r="I545" i="42"/>
  <c r="I544" i="42"/>
  <c r="I543" i="42"/>
  <c r="I542" i="42"/>
  <c r="I541" i="42"/>
  <c r="I540" i="42"/>
  <c r="I539" i="42"/>
  <c r="I538" i="42"/>
  <c r="I537" i="42"/>
  <c r="I536" i="42"/>
  <c r="I535" i="42"/>
  <c r="I534" i="42"/>
  <c r="I533" i="42"/>
  <c r="Q532" i="42"/>
  <c r="I531" i="42"/>
  <c r="I530" i="42"/>
  <c r="I529" i="42"/>
  <c r="I528" i="42"/>
  <c r="I527" i="42"/>
  <c r="I526" i="42"/>
  <c r="I525" i="42"/>
  <c r="I524" i="42"/>
  <c r="I523" i="42"/>
  <c r="I522" i="42"/>
  <c r="I521" i="42"/>
  <c r="I520" i="42"/>
  <c r="I519" i="42"/>
  <c r="I518" i="42"/>
  <c r="Q517" i="42"/>
  <c r="I516" i="42"/>
  <c r="I515" i="42"/>
  <c r="I514" i="42"/>
  <c r="I513" i="42"/>
  <c r="I512" i="42"/>
  <c r="I511" i="42"/>
  <c r="I510" i="42"/>
  <c r="I509" i="42"/>
  <c r="I508" i="42"/>
  <c r="I507" i="42"/>
  <c r="I506" i="42"/>
  <c r="I505" i="42"/>
  <c r="I504" i="42"/>
  <c r="I503" i="42"/>
  <c r="Q502" i="42"/>
  <c r="I501" i="42"/>
  <c r="I500" i="42"/>
  <c r="I499" i="42"/>
  <c r="I498" i="42"/>
  <c r="I497" i="42"/>
  <c r="I496" i="42"/>
  <c r="I495" i="42"/>
  <c r="I494" i="42"/>
  <c r="I493" i="42"/>
  <c r="I492" i="42"/>
  <c r="I491" i="42"/>
  <c r="I490" i="42"/>
  <c r="I489" i="42"/>
  <c r="I488" i="42"/>
  <c r="Q487" i="42"/>
  <c r="Q472" i="42"/>
  <c r="Q471" i="42"/>
  <c r="I471" i="42"/>
  <c r="Q470" i="42"/>
  <c r="I470" i="42"/>
  <c r="Q469" i="42"/>
  <c r="I469" i="42"/>
  <c r="Q468" i="42"/>
  <c r="I468" i="42"/>
  <c r="Q467" i="42"/>
  <c r="I467" i="42"/>
  <c r="Q466" i="42"/>
  <c r="I466" i="42"/>
  <c r="Q465" i="42"/>
  <c r="I465" i="42"/>
  <c r="Q464" i="42"/>
  <c r="I464" i="42"/>
  <c r="Q463" i="42"/>
  <c r="I463" i="42"/>
  <c r="Q462" i="42"/>
  <c r="I462" i="42"/>
  <c r="Q461" i="42"/>
  <c r="I461" i="42"/>
  <c r="Q460" i="42"/>
  <c r="I460" i="42"/>
  <c r="Q459" i="42"/>
  <c r="I459" i="42"/>
  <c r="Q458" i="42"/>
  <c r="I458" i="42"/>
  <c r="Q457" i="42"/>
  <c r="Q454" i="42"/>
  <c r="Q453" i="42"/>
  <c r="Q452" i="42"/>
  <c r="V451" i="42"/>
  <c r="Q451" i="42"/>
  <c r="Y450" i="42"/>
  <c r="V450" i="42"/>
  <c r="Q450" i="42"/>
  <c r="Q449" i="42"/>
  <c r="Q448" i="42"/>
  <c r="Q447" i="42"/>
  <c r="Q444" i="42"/>
  <c r="Q443" i="42"/>
  <c r="Q442" i="42"/>
  <c r="Q441" i="42"/>
  <c r="Q440" i="42"/>
  <c r="Q439" i="42"/>
  <c r="Q438" i="42"/>
  <c r="Q437" i="42"/>
  <c r="Q436" i="42"/>
  <c r="Q435" i="42"/>
  <c r="Q434" i="42"/>
  <c r="Q433" i="42"/>
  <c r="Q432" i="42"/>
  <c r="Q431" i="42"/>
  <c r="Q430" i="42"/>
  <c r="Q429" i="42"/>
  <c r="Q428" i="42"/>
  <c r="Q425" i="42"/>
  <c r="Q422" i="42"/>
  <c r="Q421" i="42"/>
  <c r="Q420" i="42"/>
  <c r="I419" i="42"/>
  <c r="Q418" i="42"/>
  <c r="Q417" i="42"/>
  <c r="Q416" i="42"/>
  <c r="I415" i="42"/>
  <c r="I414" i="42"/>
  <c r="I413" i="42"/>
  <c r="Q412" i="42"/>
  <c r="Q411" i="42"/>
  <c r="I410" i="42"/>
  <c r="I409" i="42"/>
  <c r="I408" i="42"/>
  <c r="I407" i="42"/>
  <c r="I406" i="42"/>
  <c r="I405" i="42"/>
  <c r="I404" i="42"/>
  <c r="I403" i="42"/>
  <c r="Q402" i="42"/>
  <c r="I401" i="42"/>
  <c r="I400" i="42"/>
  <c r="Q399" i="42"/>
  <c r="I398" i="42"/>
  <c r="Q397" i="42"/>
  <c r="Q396" i="42"/>
  <c r="Q395" i="42"/>
  <c r="I394" i="42"/>
  <c r="Q393" i="42"/>
  <c r="Q392" i="42"/>
  <c r="Q391" i="42"/>
  <c r="I390" i="42"/>
  <c r="V389" i="42"/>
  <c r="I389" i="42"/>
  <c r="Q388" i="42"/>
  <c r="Q387" i="42"/>
  <c r="I386" i="42"/>
  <c r="I385" i="42"/>
  <c r="Q384" i="42"/>
  <c r="I381" i="42"/>
  <c r="I380" i="42"/>
  <c r="Q379" i="42"/>
  <c r="Q378" i="42"/>
  <c r="I378" i="42"/>
  <c r="Q377" i="42"/>
  <c r="I377" i="42"/>
  <c r="Q376" i="42"/>
  <c r="Q375" i="42"/>
  <c r="I375" i="42"/>
  <c r="Q374" i="42"/>
  <c r="I374" i="42"/>
  <c r="Q373" i="42"/>
  <c r="Q372" i="42"/>
  <c r="I372" i="42"/>
  <c r="Q371" i="42"/>
  <c r="I371" i="42"/>
  <c r="Q370" i="42"/>
  <c r="Q369" i="42"/>
  <c r="I369" i="42"/>
  <c r="Q368" i="42"/>
  <c r="I368" i="42"/>
  <c r="Q367" i="42"/>
  <c r="I366" i="42"/>
  <c r="I365" i="42"/>
  <c r="Q364" i="42"/>
  <c r="Q363" i="42"/>
  <c r="Q362" i="42"/>
  <c r="Q361" i="42"/>
  <c r="I360" i="42"/>
  <c r="I359" i="42"/>
  <c r="Q358" i="42"/>
  <c r="I352" i="42"/>
  <c r="I351" i="42"/>
  <c r="Q350" i="42"/>
  <c r="Q346" i="42"/>
  <c r="I346" i="42"/>
  <c r="Q345" i="42"/>
  <c r="I345" i="42"/>
  <c r="Q344" i="42"/>
  <c r="Q341" i="42"/>
  <c r="I340" i="42"/>
  <c r="I339" i="42"/>
  <c r="Q338" i="42"/>
  <c r="X332" i="42"/>
  <c r="I332" i="42"/>
  <c r="X331" i="42"/>
  <c r="I331" i="42"/>
  <c r="X330" i="42"/>
  <c r="Q330" i="42"/>
  <c r="X326" i="42"/>
  <c r="Q326" i="42"/>
  <c r="I326" i="42"/>
  <c r="Y325" i="42"/>
  <c r="X325" i="42"/>
  <c r="Q325" i="42"/>
  <c r="I325" i="42"/>
  <c r="Y324" i="42"/>
  <c r="X324" i="42"/>
  <c r="Q324" i="42"/>
  <c r="X323" i="42"/>
  <c r="I323" i="42"/>
  <c r="X322" i="42"/>
  <c r="I322" i="42"/>
  <c r="X321" i="42"/>
  <c r="Q321" i="42"/>
  <c r="X320" i="42"/>
  <c r="I320" i="42"/>
  <c r="X319" i="42"/>
  <c r="I319" i="42"/>
  <c r="X318" i="42"/>
  <c r="Q318" i="42"/>
  <c r="X317" i="42"/>
  <c r="I317" i="42"/>
  <c r="X316" i="42"/>
  <c r="I316" i="42"/>
  <c r="X315" i="42"/>
  <c r="Q315" i="42"/>
  <c r="X314" i="42"/>
  <c r="I314" i="42"/>
  <c r="X313" i="42"/>
  <c r="I313" i="42"/>
  <c r="X312" i="42"/>
  <c r="Q312" i="42"/>
  <c r="I311" i="42"/>
  <c r="I310" i="42"/>
  <c r="Q309" i="42"/>
  <c r="X308" i="42"/>
  <c r="I308" i="42"/>
  <c r="I307" i="42"/>
  <c r="Q306" i="42"/>
  <c r="Q303" i="42"/>
  <c r="I302" i="42"/>
  <c r="I301" i="42"/>
  <c r="Q300" i="42"/>
  <c r="Z297" i="42"/>
  <c r="Q295" i="42"/>
  <c r="Y275" i="42"/>
  <c r="Q275" i="42"/>
  <c r="Q274" i="42"/>
  <c r="Q273" i="42"/>
  <c r="Q270" i="42"/>
  <c r="Q269" i="42"/>
  <c r="Q268" i="42"/>
  <c r="Q267" i="42"/>
  <c r="Q266" i="42"/>
  <c r="Q265" i="42"/>
  <c r="Q264" i="42"/>
  <c r="Q263" i="42"/>
  <c r="Q262" i="42"/>
  <c r="Q261" i="42"/>
  <c r="Q260" i="42"/>
  <c r="Q259" i="42"/>
  <c r="Q258" i="42"/>
  <c r="Q257" i="42"/>
  <c r="Q256" i="42"/>
  <c r="Q255" i="42"/>
  <c r="Q254" i="42"/>
  <c r="Q253" i="42"/>
  <c r="Q252" i="42"/>
  <c r="Q251" i="42"/>
  <c r="Q250" i="42"/>
  <c r="Q249" i="42"/>
  <c r="Q248" i="42"/>
  <c r="Q247" i="42"/>
  <c r="Q246" i="42"/>
  <c r="Q245" i="42"/>
  <c r="Q244" i="42"/>
  <c r="Q243" i="42"/>
  <c r="Q242" i="42"/>
  <c r="Q241" i="42"/>
  <c r="Q240" i="42"/>
  <c r="Q239" i="42"/>
  <c r="Q238" i="42"/>
  <c r="Q237" i="42"/>
  <c r="Q236" i="42"/>
  <c r="Q235" i="42"/>
  <c r="Q234" i="42"/>
  <c r="Q233" i="42"/>
  <c r="Q232" i="42"/>
  <c r="Q231" i="42"/>
  <c r="Q230" i="42"/>
  <c r="Q229" i="42"/>
  <c r="I228" i="42"/>
  <c r="I227" i="42"/>
  <c r="I226" i="42"/>
  <c r="I225" i="42"/>
  <c r="I224" i="42"/>
  <c r="I223" i="42"/>
  <c r="I222" i="42"/>
  <c r="I221" i="42"/>
  <c r="Q220" i="42"/>
  <c r="I219" i="42"/>
  <c r="I218" i="42"/>
  <c r="I217" i="42"/>
  <c r="I216" i="42"/>
  <c r="I215" i="42"/>
  <c r="I214" i="42"/>
  <c r="I213" i="42"/>
  <c r="I212" i="42"/>
  <c r="Q211" i="42"/>
  <c r="I210" i="42"/>
  <c r="I209" i="42"/>
  <c r="I208" i="42"/>
  <c r="I207" i="42"/>
  <c r="I206" i="42"/>
  <c r="I205" i="42"/>
  <c r="I204" i="42"/>
  <c r="I203" i="42"/>
  <c r="Q202" i="42"/>
  <c r="I201" i="42"/>
  <c r="I200" i="42"/>
  <c r="I199" i="42"/>
  <c r="I198" i="42"/>
  <c r="I197" i="42"/>
  <c r="I196" i="42"/>
  <c r="I195" i="42"/>
  <c r="I194" i="42"/>
  <c r="Q193" i="42"/>
  <c r="I192" i="42"/>
  <c r="I191" i="42"/>
  <c r="I190" i="42"/>
  <c r="I189" i="42"/>
  <c r="I188" i="42"/>
  <c r="I187" i="42"/>
  <c r="I186" i="42"/>
  <c r="I185" i="42"/>
  <c r="Q184" i="42"/>
  <c r="I183" i="42"/>
  <c r="I182" i="42"/>
  <c r="I181" i="42"/>
  <c r="I180" i="42"/>
  <c r="I179" i="42"/>
  <c r="I178" i="42"/>
  <c r="I177" i="42"/>
  <c r="I176" i="42"/>
  <c r="Q175" i="42"/>
  <c r="Q166" i="42"/>
  <c r="I165" i="42"/>
  <c r="I164" i="42"/>
  <c r="I163" i="42"/>
  <c r="I162" i="42"/>
  <c r="I161" i="42"/>
  <c r="I160" i="42"/>
  <c r="I159" i="42"/>
  <c r="I158" i="42"/>
  <c r="Q157" i="42"/>
  <c r="Q156" i="42"/>
  <c r="I155" i="42"/>
  <c r="I154" i="42"/>
  <c r="I153" i="42"/>
  <c r="I152" i="42"/>
  <c r="I151" i="42"/>
  <c r="I150" i="42"/>
  <c r="I149" i="42"/>
  <c r="I148" i="42"/>
  <c r="Q147" i="42"/>
  <c r="I146" i="42"/>
  <c r="I145" i="42"/>
  <c r="I144" i="42"/>
  <c r="I143" i="42"/>
  <c r="I142" i="42"/>
  <c r="I141" i="42"/>
  <c r="I140" i="42"/>
  <c r="I139" i="42"/>
  <c r="Q138" i="42"/>
  <c r="I137" i="42"/>
  <c r="I136" i="42"/>
  <c r="I135" i="42"/>
  <c r="I134" i="42"/>
  <c r="I133" i="42"/>
  <c r="I132" i="42"/>
  <c r="I131" i="42"/>
  <c r="I130" i="42"/>
  <c r="Q129" i="42"/>
  <c r="I128" i="42"/>
  <c r="I127" i="42"/>
  <c r="I126" i="42"/>
  <c r="I125" i="42"/>
  <c r="I124" i="42"/>
  <c r="I123" i="42"/>
  <c r="I122" i="42"/>
  <c r="I121" i="42"/>
  <c r="Q120" i="42"/>
  <c r="I119" i="42"/>
  <c r="I118" i="42"/>
  <c r="I117" i="42"/>
  <c r="I116" i="42"/>
  <c r="I115" i="42"/>
  <c r="I114" i="42"/>
  <c r="I113" i="42"/>
  <c r="I112" i="42"/>
  <c r="Q111" i="42"/>
  <c r="I110" i="42"/>
  <c r="I109" i="42"/>
  <c r="I108" i="42"/>
  <c r="I107" i="42"/>
  <c r="I106" i="42"/>
  <c r="I105" i="42"/>
  <c r="I104" i="42"/>
  <c r="I103" i="42"/>
  <c r="Q102" i="42"/>
  <c r="Q93" i="42"/>
  <c r="I92" i="42"/>
  <c r="I91" i="42"/>
  <c r="I90" i="42"/>
  <c r="I89" i="42"/>
  <c r="I88" i="42"/>
  <c r="I87" i="42"/>
  <c r="I86" i="42"/>
  <c r="I85" i="42"/>
  <c r="Q84" i="42"/>
  <c r="Q83" i="42"/>
  <c r="Q82" i="42"/>
  <c r="I81" i="42"/>
  <c r="I80" i="42"/>
  <c r="Q79" i="42"/>
  <c r="I78" i="42"/>
  <c r="I77" i="42"/>
  <c r="Q76" i="42"/>
  <c r="I75" i="42"/>
  <c r="I74" i="42"/>
  <c r="Q73" i="42"/>
  <c r="I72" i="42"/>
  <c r="I71" i="42"/>
  <c r="Q70" i="42"/>
  <c r="I69" i="42"/>
  <c r="I68" i="42"/>
  <c r="Q67" i="42"/>
  <c r="I66" i="42"/>
  <c r="I65" i="42"/>
  <c r="Q64" i="42"/>
  <c r="Q61" i="42"/>
  <c r="I60" i="42"/>
  <c r="I59" i="42"/>
  <c r="Q58" i="42"/>
  <c r="Q57" i="42"/>
  <c r="Q56" i="42"/>
  <c r="I55" i="42"/>
  <c r="I54" i="42"/>
  <c r="Q53" i="42"/>
  <c r="I52" i="42"/>
  <c r="I51" i="42"/>
  <c r="Q50" i="42"/>
  <c r="I49" i="42"/>
  <c r="I48" i="42"/>
  <c r="Q47" i="42"/>
  <c r="I46" i="42"/>
  <c r="I45" i="42"/>
  <c r="Q44" i="42"/>
  <c r="I43" i="42"/>
  <c r="I42" i="42"/>
  <c r="Q41" i="42"/>
  <c r="I40" i="42"/>
  <c r="I39" i="42"/>
  <c r="Q38" i="42"/>
  <c r="Q35" i="42"/>
  <c r="I34" i="42"/>
  <c r="I33" i="42"/>
  <c r="Q32" i="42"/>
  <c r="Q31" i="42"/>
  <c r="Q30" i="42"/>
  <c r="Q29" i="42"/>
  <c r="Q28" i="42"/>
  <c r="Q27" i="42"/>
  <c r="Q26" i="42"/>
  <c r="Q25" i="42"/>
  <c r="Q24" i="42"/>
  <c r="Q23" i="42"/>
  <c r="Q22" i="42"/>
  <c r="Q21" i="42"/>
  <c r="Q20" i="42"/>
  <c r="Q19" i="42"/>
  <c r="Q18" i="42"/>
  <c r="Q17" i="42"/>
  <c r="Q16" i="42"/>
  <c r="Q15" i="42"/>
  <c r="Q14" i="42"/>
  <c r="Q13" i="42"/>
  <c r="Q12" i="42"/>
  <c r="Q11" i="42"/>
  <c r="Q10" i="42"/>
  <c r="Q9" i="42"/>
  <c r="V4" i="42"/>
  <c r="Q1006" i="41"/>
  <c r="I1006" i="41"/>
  <c r="Q1005" i="41"/>
  <c r="I1005" i="41"/>
  <c r="Q1004" i="41"/>
  <c r="I1004" i="41"/>
  <c r="Q1003" i="41"/>
  <c r="I1003" i="41"/>
  <c r="Q1002" i="41"/>
  <c r="Q998" i="41"/>
  <c r="Q997" i="41"/>
  <c r="Q996" i="41"/>
  <c r="Q995" i="41"/>
  <c r="Q994" i="41"/>
  <c r="Q993" i="41"/>
  <c r="Q992" i="41"/>
  <c r="Q991" i="41"/>
  <c r="Q990" i="41"/>
  <c r="Q989" i="41"/>
  <c r="Q988" i="41"/>
  <c r="Q987" i="41"/>
  <c r="I986" i="41"/>
  <c r="I985" i="41"/>
  <c r="I984" i="41"/>
  <c r="Q983" i="41"/>
  <c r="Q982" i="41"/>
  <c r="Q981" i="41"/>
  <c r="Q980" i="41"/>
  <c r="Q979" i="41"/>
  <c r="Q978" i="41"/>
  <c r="Q977" i="41"/>
  <c r="Q976" i="41"/>
  <c r="Q975" i="41"/>
  <c r="Q974" i="41"/>
  <c r="Q973" i="41"/>
  <c r="I972" i="41"/>
  <c r="I971" i="41"/>
  <c r="I970" i="41"/>
  <c r="Q969" i="41"/>
  <c r="I968" i="41"/>
  <c r="I967" i="41"/>
  <c r="I966" i="41"/>
  <c r="Q965" i="41"/>
  <c r="I964" i="41"/>
  <c r="I963" i="41"/>
  <c r="I962" i="41"/>
  <c r="Q961" i="41"/>
  <c r="Q960" i="41"/>
  <c r="Q959" i="41"/>
  <c r="I958" i="41"/>
  <c r="I957" i="41"/>
  <c r="Q956" i="41"/>
  <c r="Q955" i="41"/>
  <c r="Q954" i="41"/>
  <c r="Q953" i="41"/>
  <c r="Q952" i="41"/>
  <c r="Q951" i="41"/>
  <c r="Q950" i="41"/>
  <c r="Q949" i="41"/>
  <c r="Q948" i="41"/>
  <c r="Q947" i="41"/>
  <c r="Q946" i="41"/>
  <c r="Q945" i="41"/>
  <c r="Q944" i="41"/>
  <c r="Q943" i="41"/>
  <c r="Q942" i="41"/>
  <c r="Q941" i="41"/>
  <c r="Q940" i="41"/>
  <c r="Q937" i="41"/>
  <c r="Q936" i="41"/>
  <c r="Q935" i="41"/>
  <c r="Q934" i="41"/>
  <c r="Q933" i="41"/>
  <c r="Q932" i="41"/>
  <c r="Q931" i="41"/>
  <c r="Q930" i="41"/>
  <c r="Q929" i="41"/>
  <c r="Q928" i="41"/>
  <c r="Q927" i="41"/>
  <c r="Q926" i="41"/>
  <c r="Q925" i="41"/>
  <c r="Q924" i="41"/>
  <c r="Q923" i="41"/>
  <c r="I922" i="41"/>
  <c r="Q921" i="41"/>
  <c r="Q920" i="41"/>
  <c r="Q919" i="41"/>
  <c r="Q918" i="41"/>
  <c r="Q917" i="41"/>
  <c r="Q916" i="41"/>
  <c r="Q915" i="41"/>
  <c r="Q914" i="41"/>
  <c r="Q913" i="41"/>
  <c r="Q912" i="41"/>
  <c r="Q911" i="41"/>
  <c r="Q910" i="41"/>
  <c r="Q909" i="41"/>
  <c r="Q908" i="41"/>
  <c r="Q907" i="41"/>
  <c r="Q906" i="41"/>
  <c r="Q905" i="41"/>
  <c r="Q904" i="41"/>
  <c r="Q903" i="41"/>
  <c r="Q902" i="41"/>
  <c r="Q901" i="41"/>
  <c r="Q900" i="41"/>
  <c r="Q899" i="41"/>
  <c r="Q898" i="41"/>
  <c r="Q897" i="41"/>
  <c r="Q896" i="41"/>
  <c r="I895" i="41"/>
  <c r="I894" i="41"/>
  <c r="Q893" i="41"/>
  <c r="I892" i="41"/>
  <c r="I891" i="41"/>
  <c r="Q890" i="41"/>
  <c r="Q889" i="41"/>
  <c r="Q888" i="41"/>
  <c r="Q887" i="41"/>
  <c r="Q886" i="41"/>
  <c r="Q885" i="41"/>
  <c r="Q884" i="41"/>
  <c r="Q883" i="41"/>
  <c r="Q882" i="41"/>
  <c r="Q881" i="41"/>
  <c r="Q880" i="41"/>
  <c r="Q879" i="41"/>
  <c r="I878" i="41"/>
  <c r="I877" i="41"/>
  <c r="Q876" i="41"/>
  <c r="Q875" i="41"/>
  <c r="Q874" i="41"/>
  <c r="Q873" i="41"/>
  <c r="Q872" i="41"/>
  <c r="Q871" i="41"/>
  <c r="Q870" i="41"/>
  <c r="Q869" i="41"/>
  <c r="Q868" i="41"/>
  <c r="Q867" i="41"/>
  <c r="Q866" i="41"/>
  <c r="Q865" i="41"/>
  <c r="Q864" i="41"/>
  <c r="Q863" i="41"/>
  <c r="Q862" i="41"/>
  <c r="Q861" i="41"/>
  <c r="P861" i="41"/>
  <c r="Q860" i="41"/>
  <c r="P860" i="41"/>
  <c r="Q859" i="41"/>
  <c r="Q858" i="41"/>
  <c r="Q857" i="41"/>
  <c r="Q856" i="41"/>
  <c r="Q855" i="41"/>
  <c r="Q854" i="41"/>
  <c r="Q853" i="41"/>
  <c r="Q852" i="41"/>
  <c r="Q851" i="41"/>
  <c r="Q850" i="41"/>
  <c r="Q849" i="41"/>
  <c r="Q848" i="41"/>
  <c r="Q847" i="41"/>
  <c r="Q846" i="41"/>
  <c r="Q844" i="41"/>
  <c r="Q843" i="41"/>
  <c r="I842" i="41"/>
  <c r="I841" i="41"/>
  <c r="I840" i="41"/>
  <c r="Q839" i="41"/>
  <c r="I838" i="41"/>
  <c r="I837" i="41"/>
  <c r="I836" i="41"/>
  <c r="Q835" i="41"/>
  <c r="Q834" i="41"/>
  <c r="Q833" i="41"/>
  <c r="Q832" i="41"/>
  <c r="Q831" i="41"/>
  <c r="Q830" i="41"/>
  <c r="I829" i="41"/>
  <c r="I828" i="41"/>
  <c r="Q827" i="41"/>
  <c r="I826" i="41"/>
  <c r="I825" i="41"/>
  <c r="Q824" i="41"/>
  <c r="Q823" i="41"/>
  <c r="Q822" i="41"/>
  <c r="Q821" i="41"/>
  <c r="Q820" i="41"/>
  <c r="Q819" i="41"/>
  <c r="Q818" i="41"/>
  <c r="Q817" i="41"/>
  <c r="Q816" i="41"/>
  <c r="Q815" i="41"/>
  <c r="Q814" i="41"/>
  <c r="Q813" i="41"/>
  <c r="Q812" i="41"/>
  <c r="Q811" i="41"/>
  <c r="Q810" i="41"/>
  <c r="Q809" i="41"/>
  <c r="Q808" i="41"/>
  <c r="Q807" i="41"/>
  <c r="I806" i="41"/>
  <c r="I805" i="41"/>
  <c r="Q804" i="41"/>
  <c r="Q803" i="41"/>
  <c r="Q802" i="41"/>
  <c r="Q801" i="41"/>
  <c r="Q800" i="41"/>
  <c r="Q799" i="41"/>
  <c r="I798" i="41"/>
  <c r="I797" i="41"/>
  <c r="I796" i="41"/>
  <c r="Q795" i="41"/>
  <c r="I794" i="41"/>
  <c r="I793" i="41"/>
  <c r="I792" i="41"/>
  <c r="Q791" i="41"/>
  <c r="I790" i="41"/>
  <c r="I789" i="41"/>
  <c r="I788" i="41"/>
  <c r="Q787" i="41"/>
  <c r="I786" i="41"/>
  <c r="I785" i="41"/>
  <c r="I784" i="41"/>
  <c r="Q783" i="41"/>
  <c r="Q782" i="41"/>
  <c r="I781" i="41"/>
  <c r="I780" i="41"/>
  <c r="Q779" i="41"/>
  <c r="Q776" i="41"/>
  <c r="Q775" i="41"/>
  <c r="Q774" i="41"/>
  <c r="Q773" i="41"/>
  <c r="Q772" i="41"/>
  <c r="Q771" i="41"/>
  <c r="Q770" i="41"/>
  <c r="Q769" i="41"/>
  <c r="I768" i="41"/>
  <c r="I767" i="41"/>
  <c r="I766" i="41"/>
  <c r="I765" i="41"/>
  <c r="Q764" i="41"/>
  <c r="Q763" i="41"/>
  <c r="Q762" i="41"/>
  <c r="Q761" i="41"/>
  <c r="Q760" i="41"/>
  <c r="I759" i="41"/>
  <c r="I758" i="41"/>
  <c r="Q757" i="41"/>
  <c r="I756" i="41"/>
  <c r="I755" i="41"/>
  <c r="I754" i="41"/>
  <c r="I753" i="41"/>
  <c r="Q752" i="41"/>
  <c r="I751" i="41"/>
  <c r="I750" i="41"/>
  <c r="I749" i="41"/>
  <c r="I748" i="41"/>
  <c r="Q747" i="41"/>
  <c r="I746" i="41"/>
  <c r="I745" i="41"/>
  <c r="I744" i="41"/>
  <c r="Q743" i="41"/>
  <c r="Q742" i="41"/>
  <c r="Q741" i="41"/>
  <c r="Q740" i="41"/>
  <c r="Q739" i="41"/>
  <c r="I733" i="41"/>
  <c r="I732" i="41"/>
  <c r="I731" i="41"/>
  <c r="I724" i="41"/>
  <c r="I723" i="41"/>
  <c r="I722" i="41"/>
  <c r="I721" i="41"/>
  <c r="I713" i="41"/>
  <c r="I712" i="41"/>
  <c r="I711" i="41"/>
  <c r="I710" i="41"/>
  <c r="I709" i="41"/>
  <c r="I702" i="41"/>
  <c r="I701" i="41"/>
  <c r="I700" i="41"/>
  <c r="I699" i="41"/>
  <c r="I692" i="41"/>
  <c r="I691" i="41"/>
  <c r="I690" i="41"/>
  <c r="I689" i="41"/>
  <c r="I682" i="41"/>
  <c r="I681" i="41"/>
  <c r="I680" i="41"/>
  <c r="I679" i="41"/>
  <c r="Q677" i="41"/>
  <c r="Q676" i="41"/>
  <c r="Q675" i="41"/>
  <c r="Q674" i="41"/>
  <c r="Q673" i="41"/>
  <c r="Q672" i="41"/>
  <c r="Q671" i="41"/>
  <c r="Q670" i="41"/>
  <c r="Q669" i="41"/>
  <c r="Q668" i="41"/>
  <c r="Q667" i="41"/>
  <c r="Q666" i="41"/>
  <c r="Q665" i="41"/>
  <c r="Q664" i="41"/>
  <c r="Q663" i="41"/>
  <c r="Q662" i="41"/>
  <c r="Q661" i="41"/>
  <c r="Q660" i="41"/>
  <c r="Q659" i="41"/>
  <c r="Q658" i="41"/>
  <c r="Q657" i="41"/>
  <c r="Q656" i="41"/>
  <c r="Q655" i="41"/>
  <c r="Q654" i="41"/>
  <c r="Q653" i="41"/>
  <c r="Q652" i="41"/>
  <c r="Q651" i="41"/>
  <c r="Q650" i="41"/>
  <c r="Q649" i="41"/>
  <c r="Q648" i="41"/>
  <c r="Q647" i="41"/>
  <c r="Q646" i="41"/>
  <c r="Q645" i="41"/>
  <c r="Q641" i="41"/>
  <c r="I640" i="41"/>
  <c r="I639" i="41"/>
  <c r="I638" i="41"/>
  <c r="Q637" i="41"/>
  <c r="Q636" i="41"/>
  <c r="Q635" i="41"/>
  <c r="I632" i="41"/>
  <c r="I631" i="41"/>
  <c r="I630" i="41"/>
  <c r="I629" i="41"/>
  <c r="Q628" i="41"/>
  <c r="I627" i="41"/>
  <c r="I626" i="41"/>
  <c r="I625" i="41"/>
  <c r="I624" i="41"/>
  <c r="Q623" i="41"/>
  <c r="I622" i="41"/>
  <c r="I621" i="41"/>
  <c r="I620" i="41"/>
  <c r="I619" i="41"/>
  <c r="Q618" i="41"/>
  <c r="I617" i="41"/>
  <c r="I616" i="41"/>
  <c r="I615" i="41"/>
  <c r="I614" i="41"/>
  <c r="Q613" i="41"/>
  <c r="I612" i="41"/>
  <c r="I611" i="41"/>
  <c r="I610" i="41"/>
  <c r="I609" i="41"/>
  <c r="Q608" i="41"/>
  <c r="I607" i="41"/>
  <c r="I606" i="41"/>
  <c r="I605" i="41"/>
  <c r="I604" i="41"/>
  <c r="Q603" i="41"/>
  <c r="Q598" i="41"/>
  <c r="I597" i="41"/>
  <c r="I596" i="41"/>
  <c r="I595" i="41"/>
  <c r="I594" i="41"/>
  <c r="Q593" i="41"/>
  <c r="Q592" i="41"/>
  <c r="Q591" i="41"/>
  <c r="Q590" i="41"/>
  <c r="Q589" i="41"/>
  <c r="Q588" i="41"/>
  <c r="Q587" i="41"/>
  <c r="Q586" i="41"/>
  <c r="Q585" i="41"/>
  <c r="Q584" i="41"/>
  <c r="Q583" i="41"/>
  <c r="Q582" i="41"/>
  <c r="Q581" i="41"/>
  <c r="Q580" i="41"/>
  <c r="Q579" i="41"/>
  <c r="Q578" i="41"/>
  <c r="Q577" i="41"/>
  <c r="I576" i="41"/>
  <c r="I575" i="41"/>
  <c r="I574" i="41"/>
  <c r="I573" i="41"/>
  <c r="I572" i="41"/>
  <c r="I571" i="41"/>
  <c r="I570" i="41"/>
  <c r="I569" i="41"/>
  <c r="I568" i="41"/>
  <c r="I567" i="41"/>
  <c r="I566" i="41"/>
  <c r="I565" i="41"/>
  <c r="I564" i="41"/>
  <c r="I563" i="41"/>
  <c r="Q562" i="41"/>
  <c r="I561" i="41"/>
  <c r="I560" i="41"/>
  <c r="I559" i="41"/>
  <c r="I558" i="41"/>
  <c r="I557" i="41"/>
  <c r="I556" i="41"/>
  <c r="I555" i="41"/>
  <c r="I554" i="41"/>
  <c r="I553" i="41"/>
  <c r="I552" i="41"/>
  <c r="I551" i="41"/>
  <c r="I550" i="41"/>
  <c r="I549" i="41"/>
  <c r="I548" i="41"/>
  <c r="Q547" i="41"/>
  <c r="I546" i="41"/>
  <c r="I545" i="41"/>
  <c r="I544" i="41"/>
  <c r="I543" i="41"/>
  <c r="I542" i="41"/>
  <c r="I541" i="41"/>
  <c r="I540" i="41"/>
  <c r="I539" i="41"/>
  <c r="I538" i="41"/>
  <c r="I537" i="41"/>
  <c r="I536" i="41"/>
  <c r="I535" i="41"/>
  <c r="I534" i="41"/>
  <c r="I533" i="41"/>
  <c r="Q532" i="41"/>
  <c r="I531" i="41"/>
  <c r="I530" i="41"/>
  <c r="I529" i="41"/>
  <c r="I528" i="41"/>
  <c r="I527" i="41"/>
  <c r="I526" i="41"/>
  <c r="I525" i="41"/>
  <c r="I524" i="41"/>
  <c r="I523" i="41"/>
  <c r="I522" i="41"/>
  <c r="I521" i="41"/>
  <c r="I520" i="41"/>
  <c r="I519" i="41"/>
  <c r="I518" i="41"/>
  <c r="Q517" i="41"/>
  <c r="I516" i="41"/>
  <c r="I515" i="41"/>
  <c r="I514" i="41"/>
  <c r="I513" i="41"/>
  <c r="I512" i="41"/>
  <c r="I511" i="41"/>
  <c r="I510" i="41"/>
  <c r="I509" i="41"/>
  <c r="I508" i="41"/>
  <c r="I507" i="41"/>
  <c r="I506" i="41"/>
  <c r="I505" i="41"/>
  <c r="I504" i="41"/>
  <c r="I503" i="41"/>
  <c r="Q502" i="41"/>
  <c r="I501" i="41"/>
  <c r="I500" i="41"/>
  <c r="I499" i="41"/>
  <c r="I498" i="41"/>
  <c r="I497" i="41"/>
  <c r="I496" i="41"/>
  <c r="I495" i="41"/>
  <c r="I494" i="41"/>
  <c r="I493" i="41"/>
  <c r="I492" i="41"/>
  <c r="I491" i="41"/>
  <c r="I490" i="41"/>
  <c r="I489" i="41"/>
  <c r="I488" i="41"/>
  <c r="Q487" i="41"/>
  <c r="Q472" i="41"/>
  <c r="Q471" i="41"/>
  <c r="I471" i="41"/>
  <c r="Q470" i="41"/>
  <c r="I470" i="41"/>
  <c r="Q469" i="41"/>
  <c r="I469" i="41"/>
  <c r="Q468" i="41"/>
  <c r="I468" i="41"/>
  <c r="Q467" i="41"/>
  <c r="I467" i="41"/>
  <c r="Q466" i="41"/>
  <c r="I466" i="41"/>
  <c r="Q465" i="41"/>
  <c r="I465" i="41"/>
  <c r="Q464" i="41"/>
  <c r="I464" i="41"/>
  <c r="Q463" i="41"/>
  <c r="I463" i="41"/>
  <c r="Q462" i="41"/>
  <c r="I462" i="41"/>
  <c r="Q461" i="41"/>
  <c r="I461" i="41"/>
  <c r="Q460" i="41"/>
  <c r="I460" i="41"/>
  <c r="Q459" i="41"/>
  <c r="I459" i="41"/>
  <c r="Q458" i="41"/>
  <c r="I458" i="41"/>
  <c r="Q457" i="41"/>
  <c r="Q454" i="41"/>
  <c r="Q453" i="41"/>
  <c r="Q452" i="41"/>
  <c r="V451" i="41"/>
  <c r="Q451" i="41"/>
  <c r="Y450" i="41"/>
  <c r="V450" i="41"/>
  <c r="Q450" i="41"/>
  <c r="Q449" i="41"/>
  <c r="Q448" i="41"/>
  <c r="Q447" i="41"/>
  <c r="Q444" i="41"/>
  <c r="Q443" i="41"/>
  <c r="Q442" i="41"/>
  <c r="Q441" i="41"/>
  <c r="Q440" i="41"/>
  <c r="Q439" i="41"/>
  <c r="Q438" i="41"/>
  <c r="Q437" i="41"/>
  <c r="Q436" i="41"/>
  <c r="Q435" i="41"/>
  <c r="Q434" i="41"/>
  <c r="Q433" i="41"/>
  <c r="Q432" i="41"/>
  <c r="Q431" i="41"/>
  <c r="Q430" i="41"/>
  <c r="Q429" i="41"/>
  <c r="Q428" i="41"/>
  <c r="Q425" i="41"/>
  <c r="Q422" i="41"/>
  <c r="Q421" i="41"/>
  <c r="Q420" i="41"/>
  <c r="I419" i="41"/>
  <c r="Q418" i="41"/>
  <c r="Q417" i="41"/>
  <c r="Q416" i="41"/>
  <c r="I415" i="41"/>
  <c r="I414" i="41"/>
  <c r="I413" i="41"/>
  <c r="Q412" i="41"/>
  <c r="Q411" i="41"/>
  <c r="I410" i="41"/>
  <c r="I409" i="41"/>
  <c r="I408" i="41"/>
  <c r="I407" i="41"/>
  <c r="I406" i="41"/>
  <c r="I405" i="41"/>
  <c r="I404" i="41"/>
  <c r="I403" i="41"/>
  <c r="Q402" i="41"/>
  <c r="I401" i="41"/>
  <c r="I400" i="41"/>
  <c r="Q399" i="41"/>
  <c r="I398" i="41"/>
  <c r="Q397" i="41"/>
  <c r="Q396" i="41"/>
  <c r="Q395" i="41"/>
  <c r="I394" i="41"/>
  <c r="Q393" i="41"/>
  <c r="Q392" i="41"/>
  <c r="Q391" i="41"/>
  <c r="I390" i="41"/>
  <c r="V389" i="41"/>
  <c r="I389" i="41"/>
  <c r="Q388" i="41"/>
  <c r="Q387" i="41"/>
  <c r="I386" i="41"/>
  <c r="I385" i="41"/>
  <c r="Q384" i="41"/>
  <c r="I381" i="41"/>
  <c r="I380" i="41"/>
  <c r="Q379" i="41"/>
  <c r="Q378" i="41"/>
  <c r="I378" i="41"/>
  <c r="Q377" i="41"/>
  <c r="I377" i="41"/>
  <c r="Q376" i="41"/>
  <c r="Q375" i="41"/>
  <c r="I375" i="41"/>
  <c r="Q374" i="41"/>
  <c r="I374" i="41"/>
  <c r="Q373" i="41"/>
  <c r="Q372" i="41"/>
  <c r="I372" i="41"/>
  <c r="Q371" i="41"/>
  <c r="I371" i="41"/>
  <c r="Q370" i="41"/>
  <c r="Q369" i="41"/>
  <c r="I369" i="41"/>
  <c r="Q368" i="41"/>
  <c r="I368" i="41"/>
  <c r="Q367" i="41"/>
  <c r="I366" i="41"/>
  <c r="I365" i="41"/>
  <c r="Q364" i="41"/>
  <c r="Q363" i="41"/>
  <c r="Q362" i="41"/>
  <c r="Q361" i="41"/>
  <c r="I360" i="41"/>
  <c r="I359" i="41"/>
  <c r="Q358" i="41"/>
  <c r="I352" i="41"/>
  <c r="I351" i="41"/>
  <c r="Q350" i="41"/>
  <c r="Q346" i="41"/>
  <c r="I346" i="41"/>
  <c r="Q345" i="41"/>
  <c r="I345" i="41"/>
  <c r="Q344" i="41"/>
  <c r="Q341" i="41"/>
  <c r="I340" i="41"/>
  <c r="I339" i="41"/>
  <c r="Q338" i="41"/>
  <c r="X332" i="41"/>
  <c r="I332" i="41"/>
  <c r="X331" i="41"/>
  <c r="I331" i="41"/>
  <c r="X330" i="41"/>
  <c r="Q330" i="41"/>
  <c r="X326" i="41"/>
  <c r="Q326" i="41"/>
  <c r="I326" i="41"/>
  <c r="Y325" i="41"/>
  <c r="X325" i="41"/>
  <c r="Q325" i="41"/>
  <c r="I325" i="41"/>
  <c r="Y324" i="41"/>
  <c r="X324" i="41"/>
  <c r="Q324" i="41"/>
  <c r="X323" i="41"/>
  <c r="I323" i="41"/>
  <c r="X322" i="41"/>
  <c r="I322" i="41"/>
  <c r="X321" i="41"/>
  <c r="Q321" i="41"/>
  <c r="X320" i="41"/>
  <c r="I320" i="41"/>
  <c r="X319" i="41"/>
  <c r="I319" i="41"/>
  <c r="X318" i="41"/>
  <c r="Q318" i="41"/>
  <c r="X317" i="41"/>
  <c r="I317" i="41"/>
  <c r="X316" i="41"/>
  <c r="I316" i="41"/>
  <c r="X315" i="41"/>
  <c r="Q315" i="41"/>
  <c r="X314" i="41"/>
  <c r="I314" i="41"/>
  <c r="X313" i="41"/>
  <c r="I313" i="41"/>
  <c r="X312" i="41"/>
  <c r="Q312" i="41"/>
  <c r="I311" i="41"/>
  <c r="I310" i="41"/>
  <c r="Q309" i="41"/>
  <c r="X308" i="41"/>
  <c r="I308" i="41"/>
  <c r="I307" i="41"/>
  <c r="Q306" i="41"/>
  <c r="Q303" i="41"/>
  <c r="I302" i="41"/>
  <c r="I301" i="41"/>
  <c r="Q300" i="41"/>
  <c r="Z297" i="41"/>
  <c r="Q295" i="41"/>
  <c r="Y275" i="41"/>
  <c r="Q275" i="41"/>
  <c r="Q274" i="41"/>
  <c r="Q273" i="41"/>
  <c r="Q270" i="41"/>
  <c r="Q269" i="41"/>
  <c r="Q268" i="41"/>
  <c r="Q267" i="41"/>
  <c r="Q266" i="41"/>
  <c r="Q265" i="41"/>
  <c r="Q264" i="41"/>
  <c r="Q263" i="41"/>
  <c r="Q262" i="41"/>
  <c r="Q261" i="41"/>
  <c r="Q260" i="41"/>
  <c r="Q259" i="41"/>
  <c r="Q258" i="41"/>
  <c r="Q257" i="41"/>
  <c r="Q256" i="41"/>
  <c r="Q255" i="41"/>
  <c r="Q254" i="41"/>
  <c r="Q253" i="41"/>
  <c r="Q252" i="41"/>
  <c r="Q251" i="41"/>
  <c r="Q250" i="41"/>
  <c r="Q249" i="41"/>
  <c r="Q248" i="41"/>
  <c r="Q247" i="41"/>
  <c r="Q246" i="41"/>
  <c r="Q245" i="41"/>
  <c r="Q244" i="41"/>
  <c r="Q243" i="41"/>
  <c r="Q242" i="41"/>
  <c r="Q241" i="41"/>
  <c r="Q240" i="41"/>
  <c r="Q239" i="41"/>
  <c r="Q238" i="41"/>
  <c r="Q237" i="41"/>
  <c r="Q236" i="41"/>
  <c r="Q235" i="41"/>
  <c r="Q234" i="41"/>
  <c r="Q233" i="41"/>
  <c r="Q232" i="41"/>
  <c r="Q231" i="41"/>
  <c r="Q230" i="41"/>
  <c r="Q229" i="41"/>
  <c r="I228" i="41"/>
  <c r="I227" i="41"/>
  <c r="I226" i="41"/>
  <c r="I225" i="41"/>
  <c r="I224" i="41"/>
  <c r="I223" i="41"/>
  <c r="I222" i="41"/>
  <c r="I221" i="41"/>
  <c r="Q220" i="41"/>
  <c r="I219" i="41"/>
  <c r="I218" i="41"/>
  <c r="I217" i="41"/>
  <c r="I216" i="41"/>
  <c r="I215" i="41"/>
  <c r="I214" i="41"/>
  <c r="I213" i="41"/>
  <c r="I212" i="41"/>
  <c r="Q211" i="41"/>
  <c r="I210" i="41"/>
  <c r="I209" i="41"/>
  <c r="I208" i="41"/>
  <c r="I207" i="41"/>
  <c r="I206" i="41"/>
  <c r="I205" i="41"/>
  <c r="I204" i="41"/>
  <c r="I203" i="41"/>
  <c r="Q202" i="41"/>
  <c r="I201" i="41"/>
  <c r="I200" i="41"/>
  <c r="I199" i="41"/>
  <c r="I198" i="41"/>
  <c r="I197" i="41"/>
  <c r="I196" i="41"/>
  <c r="I195" i="41"/>
  <c r="I194" i="41"/>
  <c r="Q193" i="41"/>
  <c r="I192" i="41"/>
  <c r="I191" i="41"/>
  <c r="I190" i="41"/>
  <c r="I189" i="41"/>
  <c r="I188" i="41"/>
  <c r="I187" i="41"/>
  <c r="I186" i="41"/>
  <c r="I185" i="41"/>
  <c r="Q184" i="41"/>
  <c r="I183" i="41"/>
  <c r="I182" i="41"/>
  <c r="I181" i="41"/>
  <c r="I180" i="41"/>
  <c r="I179" i="41"/>
  <c r="I178" i="41"/>
  <c r="I177" i="41"/>
  <c r="I176" i="41"/>
  <c r="Q175" i="41"/>
  <c r="Q166" i="41"/>
  <c r="I165" i="41"/>
  <c r="I164" i="41"/>
  <c r="I163" i="41"/>
  <c r="I162" i="41"/>
  <c r="I161" i="41"/>
  <c r="I160" i="41"/>
  <c r="I159" i="41"/>
  <c r="I158" i="41"/>
  <c r="Q157" i="41"/>
  <c r="Q156" i="41"/>
  <c r="I155" i="41"/>
  <c r="I154" i="41"/>
  <c r="I153" i="41"/>
  <c r="I152" i="41"/>
  <c r="I151" i="41"/>
  <c r="I150" i="41"/>
  <c r="I149" i="41"/>
  <c r="I148" i="41"/>
  <c r="Q147" i="41"/>
  <c r="I146" i="41"/>
  <c r="I145" i="41"/>
  <c r="I144" i="41"/>
  <c r="I143" i="41"/>
  <c r="I142" i="41"/>
  <c r="I141" i="41"/>
  <c r="I140" i="41"/>
  <c r="I139" i="41"/>
  <c r="Q138" i="41"/>
  <c r="I137" i="41"/>
  <c r="I136" i="41"/>
  <c r="I135" i="41"/>
  <c r="I134" i="41"/>
  <c r="I133" i="41"/>
  <c r="I132" i="41"/>
  <c r="I131" i="41"/>
  <c r="I130" i="41"/>
  <c r="Q129" i="41"/>
  <c r="I128" i="41"/>
  <c r="I127" i="41"/>
  <c r="I126" i="41"/>
  <c r="I125" i="41"/>
  <c r="I124" i="41"/>
  <c r="I123" i="41"/>
  <c r="I122" i="41"/>
  <c r="I121" i="41"/>
  <c r="Q120" i="41"/>
  <c r="I119" i="41"/>
  <c r="I118" i="41"/>
  <c r="I117" i="41"/>
  <c r="I116" i="41"/>
  <c r="I115" i="41"/>
  <c r="I114" i="41"/>
  <c r="I113" i="41"/>
  <c r="I112" i="41"/>
  <c r="Q111" i="41"/>
  <c r="I110" i="41"/>
  <c r="I109" i="41"/>
  <c r="I108" i="41"/>
  <c r="I107" i="41"/>
  <c r="I106" i="41"/>
  <c r="I105" i="41"/>
  <c r="I104" i="41"/>
  <c r="I103" i="41"/>
  <c r="Q102" i="41"/>
  <c r="Q93" i="41"/>
  <c r="I92" i="41"/>
  <c r="I91" i="41"/>
  <c r="I90" i="41"/>
  <c r="I89" i="41"/>
  <c r="I88" i="41"/>
  <c r="I87" i="41"/>
  <c r="I86" i="41"/>
  <c r="I85" i="41"/>
  <c r="Q84" i="41"/>
  <c r="Q83" i="41"/>
  <c r="Q82" i="41"/>
  <c r="I81" i="41"/>
  <c r="I80" i="41"/>
  <c r="Q79" i="41"/>
  <c r="I78" i="41"/>
  <c r="I77" i="41"/>
  <c r="Q76" i="41"/>
  <c r="I75" i="41"/>
  <c r="I74" i="41"/>
  <c r="Q73" i="41"/>
  <c r="I72" i="41"/>
  <c r="I71" i="41"/>
  <c r="Q70" i="41"/>
  <c r="I69" i="41"/>
  <c r="I68" i="41"/>
  <c r="Q67" i="41"/>
  <c r="I66" i="41"/>
  <c r="I65" i="41"/>
  <c r="Q64" i="41"/>
  <c r="Q61" i="41"/>
  <c r="I60" i="41"/>
  <c r="I59" i="41"/>
  <c r="Q58" i="41"/>
  <c r="Q57" i="41"/>
  <c r="Q56" i="41"/>
  <c r="I55" i="41"/>
  <c r="I54" i="41"/>
  <c r="Q53" i="41"/>
  <c r="I52" i="41"/>
  <c r="I51" i="41"/>
  <c r="Q50" i="41"/>
  <c r="I49" i="41"/>
  <c r="I48" i="41"/>
  <c r="Q47" i="41"/>
  <c r="I46" i="41"/>
  <c r="I45" i="41"/>
  <c r="Q44" i="41"/>
  <c r="I43" i="41"/>
  <c r="I42" i="41"/>
  <c r="Q41" i="41"/>
  <c r="I40" i="41"/>
  <c r="I39" i="41"/>
  <c r="Q38" i="41"/>
  <c r="Q35" i="41"/>
  <c r="I34" i="41"/>
  <c r="I33" i="41"/>
  <c r="Q32" i="41"/>
  <c r="Q31" i="41"/>
  <c r="Q30" i="41"/>
  <c r="Q29" i="41"/>
  <c r="Q28" i="41"/>
  <c r="Q27" i="41"/>
  <c r="Q26" i="41"/>
  <c r="Q25" i="41"/>
  <c r="Q24" i="41"/>
  <c r="Q23" i="41"/>
  <c r="Q22" i="41"/>
  <c r="Q21" i="41"/>
  <c r="Q20" i="41"/>
  <c r="Q19" i="41"/>
  <c r="Q18" i="41"/>
  <c r="Q17" i="41"/>
  <c r="Q16" i="41"/>
  <c r="Q15" i="41"/>
  <c r="Q14" i="41"/>
  <c r="Q13" i="41"/>
  <c r="Q12" i="41"/>
  <c r="Q11" i="41"/>
  <c r="Q10" i="41"/>
  <c r="Q9" i="41"/>
  <c r="V4" i="41"/>
  <c r="R655" i="1" l="1"/>
  <c r="R654" i="1"/>
  <c r="W4" i="1"/>
  <c r="I972" i="1"/>
  <c r="I971" i="1"/>
  <c r="I970" i="1"/>
  <c r="I345" i="1"/>
  <c r="I322" i="1"/>
  <c r="I182" i="1"/>
  <c r="I176" i="1"/>
  <c r="I118" i="1" l="1"/>
  <c r="I33" i="1"/>
  <c r="I65" i="1"/>
  <c r="I60" i="1"/>
  <c r="I59" i="1"/>
  <c r="I54" i="1"/>
  <c r="I48" i="1"/>
  <c r="I43" i="1"/>
  <c r="R867" i="1" l="1"/>
  <c r="R344" i="1" l="1"/>
  <c r="R345" i="1"/>
  <c r="I346" i="1"/>
  <c r="R346" i="1"/>
  <c r="R350" i="1"/>
  <c r="I351" i="1"/>
  <c r="I352" i="1"/>
  <c r="R338" i="1"/>
  <c r="I339" i="1"/>
  <c r="I340" i="1"/>
  <c r="R341" i="1"/>
  <c r="Z450" i="1"/>
  <c r="W451" i="1"/>
  <c r="W450" i="1"/>
  <c r="W389" i="1" l="1"/>
  <c r="Z275" i="1" l="1"/>
  <c r="Y332" i="1" l="1"/>
  <c r="Y331" i="1"/>
  <c r="Y330" i="1" l="1"/>
  <c r="Z325" i="1" l="1"/>
  <c r="Z324" i="1"/>
  <c r="Y326" i="1"/>
  <c r="Y325" i="1" l="1"/>
  <c r="Y324" i="1" l="1"/>
  <c r="Y323" i="1" l="1"/>
  <c r="Y322" i="1"/>
  <c r="Y321" i="1"/>
  <c r="Y318" i="1"/>
  <c r="Y319" i="1"/>
  <c r="Y320" i="1"/>
  <c r="Y317" i="1"/>
  <c r="Y316" i="1"/>
  <c r="Y315" i="1"/>
  <c r="Y314" i="1"/>
  <c r="Y312" i="1"/>
  <c r="Y313" i="1"/>
  <c r="Y308" i="1"/>
  <c r="AA297" i="1"/>
  <c r="R1003" i="1" l="1"/>
  <c r="R1004" i="1"/>
  <c r="R1005" i="1"/>
  <c r="R1006" i="1"/>
  <c r="I624" i="1" l="1"/>
  <c r="I614" i="1"/>
  <c r="I594" i="1"/>
  <c r="I533" i="1"/>
  <c r="I518" i="1"/>
  <c r="I459" i="1"/>
  <c r="I458" i="1"/>
  <c r="I758" i="1"/>
  <c r="I40" i="1" l="1"/>
  <c r="I34" i="1"/>
  <c r="I681" i="1" l="1"/>
  <c r="I679" i="1"/>
  <c r="I639" i="1"/>
  <c r="I638" i="1"/>
  <c r="I471" i="1"/>
  <c r="I460" i="1"/>
  <c r="I461" i="1"/>
  <c r="I462" i="1"/>
  <c r="I463" i="1"/>
  <c r="I464" i="1"/>
  <c r="I465" i="1"/>
  <c r="I466" i="1"/>
  <c r="I467" i="1"/>
  <c r="I468" i="1"/>
  <c r="I469" i="1"/>
  <c r="I470" i="1"/>
  <c r="R810" i="1"/>
  <c r="I576" i="1" l="1"/>
  <c r="I575" i="1"/>
  <c r="I574" i="1"/>
  <c r="I573" i="1"/>
  <c r="I572" i="1"/>
  <c r="I571" i="1"/>
  <c r="I570" i="1"/>
  <c r="I569" i="1"/>
  <c r="I568" i="1"/>
  <c r="I567" i="1"/>
  <c r="I566" i="1"/>
  <c r="I565" i="1"/>
  <c r="I564" i="1"/>
  <c r="I561" i="1"/>
  <c r="I560" i="1"/>
  <c r="I559" i="1"/>
  <c r="I558" i="1"/>
  <c r="I557" i="1"/>
  <c r="I556" i="1"/>
  <c r="I555" i="1"/>
  <c r="I554" i="1"/>
  <c r="I553" i="1"/>
  <c r="I552" i="1"/>
  <c r="I551" i="1"/>
  <c r="I550" i="1"/>
  <c r="I549" i="1"/>
  <c r="I537" i="1"/>
  <c r="I539" i="1"/>
  <c r="I541" i="1"/>
  <c r="I545" i="1"/>
  <c r="I546" i="1"/>
  <c r="I543" i="1"/>
  <c r="I542" i="1"/>
  <c r="I538" i="1"/>
  <c r="I535" i="1"/>
  <c r="I534" i="1"/>
  <c r="I531" i="1"/>
  <c r="I530" i="1"/>
  <c r="I529" i="1"/>
  <c r="I528" i="1"/>
  <c r="I527" i="1"/>
  <c r="I526" i="1"/>
  <c r="I525" i="1"/>
  <c r="I524" i="1"/>
  <c r="I523" i="1"/>
  <c r="I522" i="1"/>
  <c r="I521" i="1"/>
  <c r="I520" i="1"/>
  <c r="I519" i="1"/>
  <c r="I516" i="1"/>
  <c r="I515" i="1"/>
  <c r="I514" i="1"/>
  <c r="I513" i="1"/>
  <c r="I512" i="1"/>
  <c r="I511" i="1"/>
  <c r="I510" i="1"/>
  <c r="I509" i="1"/>
  <c r="I508" i="1"/>
  <c r="I507" i="1"/>
  <c r="I506" i="1"/>
  <c r="I505" i="1"/>
  <c r="I504" i="1"/>
  <c r="I536" i="1" l="1"/>
  <c r="I540" i="1"/>
  <c r="I544" i="1"/>
  <c r="R1002" i="1" l="1"/>
  <c r="R998" i="1"/>
  <c r="R997" i="1"/>
  <c r="R996" i="1"/>
  <c r="R995" i="1"/>
  <c r="R994" i="1"/>
  <c r="R993" i="1"/>
  <c r="R992" i="1"/>
  <c r="R991" i="1"/>
  <c r="R990" i="1"/>
  <c r="R989" i="1"/>
  <c r="R988" i="1"/>
  <c r="R987" i="1"/>
  <c r="R983" i="1"/>
  <c r="R982" i="1"/>
  <c r="R981" i="1"/>
  <c r="R980" i="1"/>
  <c r="R979" i="1"/>
  <c r="R978" i="1"/>
  <c r="R977" i="1"/>
  <c r="R976" i="1"/>
  <c r="R975" i="1"/>
  <c r="R974" i="1"/>
  <c r="R973" i="1"/>
  <c r="R969" i="1"/>
  <c r="R965" i="1"/>
  <c r="R961" i="1"/>
  <c r="R960" i="1"/>
  <c r="R959" i="1"/>
  <c r="R956" i="1"/>
  <c r="R955" i="1"/>
  <c r="R954" i="1"/>
  <c r="R953" i="1"/>
  <c r="R952" i="1"/>
  <c r="R951" i="1"/>
  <c r="R950" i="1"/>
  <c r="R949" i="1"/>
  <c r="R948" i="1"/>
  <c r="R947" i="1"/>
  <c r="R946" i="1"/>
  <c r="R945" i="1"/>
  <c r="R944" i="1"/>
  <c r="R943" i="1"/>
  <c r="R942" i="1"/>
  <c r="R941" i="1"/>
  <c r="R940" i="1"/>
  <c r="R937" i="1"/>
  <c r="R936" i="1"/>
  <c r="R935" i="1"/>
  <c r="R934" i="1"/>
  <c r="R933" i="1"/>
  <c r="R932" i="1"/>
  <c r="R931" i="1"/>
  <c r="R930" i="1"/>
  <c r="R929" i="1"/>
  <c r="R928" i="1"/>
  <c r="R927" i="1"/>
  <c r="R926" i="1"/>
  <c r="R925" i="1"/>
  <c r="R924" i="1"/>
  <c r="R923"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3" i="1"/>
  <c r="R890" i="1"/>
  <c r="R889" i="1"/>
  <c r="R888" i="1"/>
  <c r="R887" i="1"/>
  <c r="R886" i="1"/>
  <c r="R885" i="1"/>
  <c r="R884" i="1"/>
  <c r="R883" i="1"/>
  <c r="R882" i="1"/>
  <c r="R881" i="1"/>
  <c r="R880" i="1"/>
  <c r="R879" i="1"/>
  <c r="R876" i="1"/>
  <c r="R875" i="1"/>
  <c r="R874" i="1"/>
  <c r="R873" i="1"/>
  <c r="R872" i="1"/>
  <c r="R871" i="1"/>
  <c r="R870" i="1"/>
  <c r="R869" i="1"/>
  <c r="R868" i="1"/>
  <c r="R866" i="1"/>
  <c r="R865" i="1"/>
  <c r="R864" i="1"/>
  <c r="R863" i="1"/>
  <c r="R862" i="1"/>
  <c r="R861" i="1"/>
  <c r="Q861" i="1"/>
  <c r="R860" i="1"/>
  <c r="Q860" i="1"/>
  <c r="R859" i="1"/>
  <c r="R858" i="1"/>
  <c r="R857" i="1"/>
  <c r="R856" i="1"/>
  <c r="R855" i="1"/>
  <c r="R854" i="1"/>
  <c r="R853" i="1"/>
  <c r="R852" i="1"/>
  <c r="R851" i="1"/>
  <c r="R850" i="1"/>
  <c r="R849" i="1"/>
  <c r="R848" i="1"/>
  <c r="R847" i="1"/>
  <c r="R846" i="1"/>
  <c r="R844" i="1"/>
  <c r="R843" i="1"/>
  <c r="R839" i="1"/>
  <c r="R835" i="1"/>
  <c r="R834" i="1"/>
  <c r="R833" i="1"/>
  <c r="R832" i="1"/>
  <c r="R831" i="1"/>
  <c r="R830" i="1"/>
  <c r="R827" i="1"/>
  <c r="R824" i="1"/>
  <c r="R823" i="1"/>
  <c r="R822" i="1"/>
  <c r="R821" i="1"/>
  <c r="R820" i="1"/>
  <c r="R819" i="1"/>
  <c r="R818" i="1"/>
  <c r="R817" i="1"/>
  <c r="R816" i="1"/>
  <c r="R815" i="1"/>
  <c r="R814" i="1"/>
  <c r="R813" i="1"/>
  <c r="R812" i="1"/>
  <c r="R811" i="1"/>
  <c r="R809" i="1"/>
  <c r="R808" i="1"/>
  <c r="R807" i="1"/>
  <c r="R804" i="1"/>
  <c r="R803" i="1"/>
  <c r="R802" i="1"/>
  <c r="R801" i="1"/>
  <c r="R800" i="1"/>
  <c r="R799" i="1"/>
  <c r="R795" i="1"/>
  <c r="R791" i="1"/>
  <c r="R787" i="1"/>
  <c r="R783" i="1"/>
  <c r="R782" i="1"/>
  <c r="R779" i="1"/>
  <c r="R776" i="1"/>
  <c r="R775" i="1"/>
  <c r="R774" i="1"/>
  <c r="R773" i="1"/>
  <c r="R772" i="1"/>
  <c r="R771" i="1"/>
  <c r="R770" i="1"/>
  <c r="R769" i="1"/>
  <c r="R764" i="1"/>
  <c r="R763" i="1"/>
  <c r="R762" i="1"/>
  <c r="R761" i="1"/>
  <c r="R760" i="1"/>
  <c r="R757" i="1"/>
  <c r="R752" i="1"/>
  <c r="R747" i="1"/>
  <c r="R743" i="1"/>
  <c r="R742" i="1"/>
  <c r="R741" i="1"/>
  <c r="R740" i="1"/>
  <c r="R739" i="1"/>
  <c r="R677" i="1"/>
  <c r="R676" i="1"/>
  <c r="R675" i="1"/>
  <c r="R674" i="1"/>
  <c r="R673" i="1"/>
  <c r="R672" i="1"/>
  <c r="R671" i="1"/>
  <c r="R670" i="1"/>
  <c r="R669" i="1"/>
  <c r="R668" i="1"/>
  <c r="R667" i="1"/>
  <c r="R666" i="1"/>
  <c r="R665" i="1"/>
  <c r="R664" i="1"/>
  <c r="R663" i="1"/>
  <c r="R662" i="1"/>
  <c r="R661" i="1"/>
  <c r="R660" i="1"/>
  <c r="R659" i="1"/>
  <c r="R658" i="1"/>
  <c r="R657" i="1"/>
  <c r="R656" i="1"/>
  <c r="R653" i="1"/>
  <c r="R652" i="1"/>
  <c r="R651" i="1"/>
  <c r="R650" i="1"/>
  <c r="R649" i="1"/>
  <c r="R648" i="1"/>
  <c r="R647" i="1"/>
  <c r="R646" i="1"/>
  <c r="R645" i="1"/>
  <c r="R641" i="1"/>
  <c r="R637" i="1"/>
  <c r="R636" i="1"/>
  <c r="R635" i="1"/>
  <c r="R628" i="1"/>
  <c r="R623" i="1"/>
  <c r="R618" i="1"/>
  <c r="R613" i="1"/>
  <c r="R608" i="1"/>
  <c r="R603" i="1"/>
  <c r="R598" i="1"/>
  <c r="R593" i="1"/>
  <c r="R592" i="1"/>
  <c r="R591" i="1"/>
  <c r="R590" i="1"/>
  <c r="R589" i="1"/>
  <c r="R588" i="1"/>
  <c r="R587" i="1"/>
  <c r="R586" i="1"/>
  <c r="R585" i="1"/>
  <c r="R584" i="1"/>
  <c r="R583" i="1"/>
  <c r="R582" i="1"/>
  <c r="R581" i="1"/>
  <c r="R580" i="1"/>
  <c r="R579" i="1"/>
  <c r="R578" i="1"/>
  <c r="R577" i="1"/>
  <c r="R562" i="1"/>
  <c r="R547" i="1"/>
  <c r="R532" i="1"/>
  <c r="R517" i="1"/>
  <c r="R502" i="1"/>
  <c r="R487" i="1"/>
  <c r="R472" i="1"/>
  <c r="R471" i="1"/>
  <c r="R470" i="1"/>
  <c r="R469" i="1"/>
  <c r="R468" i="1"/>
  <c r="R467" i="1"/>
  <c r="R466" i="1"/>
  <c r="R465" i="1"/>
  <c r="R464" i="1"/>
  <c r="R463" i="1"/>
  <c r="R462" i="1"/>
  <c r="R461" i="1"/>
  <c r="R460" i="1"/>
  <c r="R459" i="1"/>
  <c r="R458" i="1"/>
  <c r="R457" i="1"/>
  <c r="R454" i="1"/>
  <c r="R453" i="1"/>
  <c r="R452" i="1"/>
  <c r="R451" i="1"/>
  <c r="R450" i="1"/>
  <c r="R449" i="1"/>
  <c r="R448" i="1"/>
  <c r="R447" i="1"/>
  <c r="R444" i="1"/>
  <c r="R443" i="1"/>
  <c r="R442" i="1"/>
  <c r="R441" i="1"/>
  <c r="R440" i="1"/>
  <c r="R439" i="1"/>
  <c r="R438" i="1"/>
  <c r="R437" i="1"/>
  <c r="R436" i="1"/>
  <c r="R435" i="1"/>
  <c r="R434" i="1"/>
  <c r="R433" i="1"/>
  <c r="R432" i="1"/>
  <c r="R431" i="1"/>
  <c r="R430" i="1"/>
  <c r="R429" i="1"/>
  <c r="R428" i="1"/>
  <c r="R425" i="1"/>
  <c r="R422" i="1"/>
  <c r="R421" i="1"/>
  <c r="R420" i="1"/>
  <c r="R418" i="1"/>
  <c r="R417" i="1"/>
  <c r="R416" i="1"/>
  <c r="R412" i="1"/>
  <c r="R411" i="1"/>
  <c r="R402" i="1"/>
  <c r="R399" i="1"/>
  <c r="R397" i="1"/>
  <c r="R396" i="1"/>
  <c r="R395" i="1"/>
  <c r="R393" i="1"/>
  <c r="R392" i="1"/>
  <c r="R391" i="1"/>
  <c r="R388" i="1"/>
  <c r="R387" i="1"/>
  <c r="R384" i="1"/>
  <c r="R379" i="1"/>
  <c r="R378" i="1"/>
  <c r="R377" i="1"/>
  <c r="R376" i="1"/>
  <c r="R375" i="1"/>
  <c r="R374" i="1"/>
  <c r="R373" i="1"/>
  <c r="R372" i="1"/>
  <c r="R371" i="1"/>
  <c r="R370" i="1"/>
  <c r="R369" i="1"/>
  <c r="R368" i="1"/>
  <c r="R367" i="1"/>
  <c r="R364" i="1"/>
  <c r="R363" i="1"/>
  <c r="R362" i="1"/>
  <c r="R361" i="1"/>
  <c r="R358" i="1"/>
  <c r="R330" i="1"/>
  <c r="R326" i="1"/>
  <c r="R325" i="1"/>
  <c r="R324" i="1"/>
  <c r="R321" i="1"/>
  <c r="R318" i="1"/>
  <c r="R315" i="1"/>
  <c r="R312" i="1"/>
  <c r="R309" i="1"/>
  <c r="R306" i="1"/>
  <c r="R303" i="1"/>
  <c r="R300" i="1"/>
  <c r="R295" i="1"/>
  <c r="R275" i="1"/>
  <c r="R274" i="1"/>
  <c r="R273"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0" i="1"/>
  <c r="R211" i="1"/>
  <c r="R202" i="1"/>
  <c r="R193" i="1"/>
  <c r="R184" i="1"/>
  <c r="R175" i="1"/>
  <c r="R166" i="1"/>
  <c r="R157" i="1"/>
  <c r="R156" i="1"/>
  <c r="R147" i="1"/>
  <c r="R138" i="1"/>
  <c r="R129" i="1"/>
  <c r="R120" i="1"/>
  <c r="R111" i="1"/>
  <c r="R102" i="1"/>
  <c r="R93" i="1"/>
  <c r="R84" i="1"/>
  <c r="R83" i="1"/>
  <c r="R82" i="1"/>
  <c r="R79" i="1"/>
  <c r="R76" i="1"/>
  <c r="R73" i="1"/>
  <c r="R70" i="1"/>
  <c r="R67" i="1"/>
  <c r="R64" i="1"/>
  <c r="R61" i="1"/>
  <c r="R58" i="1"/>
  <c r="R57" i="1"/>
  <c r="R56" i="1"/>
  <c r="R53" i="1"/>
  <c r="R50" i="1"/>
  <c r="R47" i="1"/>
  <c r="R44" i="1"/>
  <c r="R41" i="1"/>
  <c r="R38" i="1"/>
  <c r="R35" i="1"/>
  <c r="R32" i="1"/>
  <c r="R31" i="1"/>
  <c r="R30" i="1"/>
  <c r="R29" i="1"/>
  <c r="R28" i="1"/>
  <c r="R27" i="1"/>
  <c r="R26" i="1"/>
  <c r="R25" i="1"/>
  <c r="R24" i="1"/>
  <c r="R23" i="1"/>
  <c r="R22" i="1"/>
  <c r="R21" i="1"/>
  <c r="R20" i="1"/>
  <c r="R19" i="1"/>
  <c r="R18" i="1"/>
  <c r="R17" i="1"/>
  <c r="R16" i="1"/>
  <c r="R15" i="1"/>
  <c r="R14" i="1"/>
  <c r="R13" i="1"/>
  <c r="R12" i="1"/>
  <c r="R11" i="1"/>
  <c r="R10" i="1"/>
  <c r="R9" i="1"/>
  <c r="I410" i="1" l="1"/>
  <c r="I406" i="1"/>
  <c r="I88" i="1"/>
  <c r="I51" i="1"/>
  <c r="I39" i="1"/>
  <c r="I385" i="1"/>
  <c r="I365" i="1"/>
  <c r="I319" i="1"/>
  <c r="I115" i="1"/>
  <c r="I91" i="1"/>
  <c r="I87" i="1"/>
  <c r="I90" i="1"/>
  <c r="I86" i="1"/>
  <c r="I792" i="1"/>
  <c r="I788" i="1"/>
  <c r="I419" i="1"/>
  <c r="I407" i="1"/>
  <c r="I403" i="1"/>
  <c r="I371" i="1"/>
  <c r="I359" i="1"/>
  <c r="I325" i="1"/>
  <c r="I313" i="1"/>
  <c r="I89" i="1"/>
  <c r="I85" i="1"/>
  <c r="I986" i="1"/>
  <c r="I958" i="1"/>
  <c r="I892" i="1"/>
  <c r="I840" i="1"/>
  <c r="I829" i="1"/>
  <c r="I784" i="1"/>
  <c r="I415" i="1"/>
  <c r="I375" i="1"/>
  <c r="I117" i="1"/>
  <c r="I113" i="1"/>
  <c r="I985" i="1"/>
  <c r="I957" i="1"/>
  <c r="I895" i="1"/>
  <c r="I891" i="1"/>
  <c r="I766" i="1"/>
  <c r="I398" i="1"/>
  <c r="I390" i="1"/>
  <c r="I374" i="1"/>
  <c r="I366" i="1"/>
  <c r="I320" i="1"/>
  <c r="I116" i="1"/>
  <c r="I112" i="1"/>
  <c r="I984" i="1"/>
  <c r="I922" i="1"/>
  <c r="I894" i="1"/>
  <c r="I765" i="1"/>
  <c r="I968" i="1"/>
  <c r="I964" i="1"/>
  <c r="I878" i="1"/>
  <c r="I842" i="1"/>
  <c r="I838" i="1"/>
  <c r="I806" i="1"/>
  <c r="I798" i="1"/>
  <c r="I794" i="1"/>
  <c r="I790" i="1"/>
  <c r="I786" i="1"/>
  <c r="I409" i="1"/>
  <c r="I405" i="1"/>
  <c r="I401" i="1"/>
  <c r="I381" i="1"/>
  <c r="I369" i="1"/>
  <c r="I323" i="1"/>
  <c r="I75" i="1"/>
  <c r="I55" i="1"/>
  <c r="I1003" i="1"/>
  <c r="I1004" i="1"/>
  <c r="I1005" i="1"/>
  <c r="I967" i="1"/>
  <c r="I963" i="1"/>
  <c r="I877" i="1"/>
  <c r="I841" i="1"/>
  <c r="I837" i="1"/>
  <c r="I826" i="1"/>
  <c r="I805" i="1"/>
  <c r="I797" i="1"/>
  <c r="I793" i="1"/>
  <c r="I789" i="1"/>
  <c r="I785" i="1"/>
  <c r="I781" i="1"/>
  <c r="I640" i="1"/>
  <c r="I400" i="1"/>
  <c r="I380" i="1"/>
  <c r="I372" i="1"/>
  <c r="I360" i="1"/>
  <c r="I326" i="1"/>
  <c r="I314" i="1"/>
  <c r="I114" i="1"/>
  <c r="I78" i="1"/>
  <c r="I74" i="1"/>
  <c r="I962" i="1"/>
  <c r="I796" i="1"/>
  <c r="I780" i="1"/>
  <c r="I767" i="1"/>
  <c r="I759" i="1"/>
  <c r="I751" i="1"/>
  <c r="I711" i="1"/>
  <c r="I627" i="1"/>
  <c r="I619" i="1"/>
  <c r="I611" i="1"/>
  <c r="I595" i="1"/>
  <c r="I548" i="1"/>
  <c r="I495" i="1"/>
  <c r="I491" i="1"/>
  <c r="I332" i="1"/>
  <c r="I317" i="1"/>
  <c r="I221" i="1"/>
  <c r="I209" i="1"/>
  <c r="I201" i="1"/>
  <c r="I197" i="1"/>
  <c r="I189" i="1"/>
  <c r="I181" i="1"/>
  <c r="I828" i="1"/>
  <c r="I754" i="1"/>
  <c r="I750" i="1"/>
  <c r="I746" i="1"/>
  <c r="I722" i="1"/>
  <c r="I710" i="1"/>
  <c r="I702" i="1"/>
  <c r="I690" i="1"/>
  <c r="I682" i="1"/>
  <c r="I630" i="1"/>
  <c r="I626" i="1"/>
  <c r="I622" i="1"/>
  <c r="I610" i="1"/>
  <c r="I606" i="1"/>
  <c r="I563" i="1"/>
  <c r="I503" i="1"/>
  <c r="I498" i="1"/>
  <c r="I494" i="1"/>
  <c r="I490" i="1"/>
  <c r="I414" i="1"/>
  <c r="I394" i="1"/>
  <c r="I386" i="1"/>
  <c r="I378" i="1"/>
  <c r="I331" i="1"/>
  <c r="I316" i="1"/>
  <c r="I308" i="1"/>
  <c r="I228" i="1"/>
  <c r="I224" i="1"/>
  <c r="I216" i="1"/>
  <c r="I212" i="1"/>
  <c r="I208" i="1"/>
  <c r="I204" i="1"/>
  <c r="I200" i="1"/>
  <c r="I196" i="1"/>
  <c r="I192" i="1"/>
  <c r="I188" i="1"/>
  <c r="I180" i="1"/>
  <c r="I966" i="1"/>
  <c r="I836" i="1"/>
  <c r="I825" i="1"/>
  <c r="I755" i="1"/>
  <c r="I731" i="1"/>
  <c r="I723" i="1"/>
  <c r="I699" i="1"/>
  <c r="I691" i="1"/>
  <c r="I631" i="1"/>
  <c r="I615" i="1"/>
  <c r="I607" i="1"/>
  <c r="I499" i="1"/>
  <c r="I301" i="1"/>
  <c r="I225" i="1"/>
  <c r="I217" i="1"/>
  <c r="I213" i="1"/>
  <c r="I205" i="1"/>
  <c r="I185" i="1"/>
  <c r="I177" i="1"/>
  <c r="I753" i="1"/>
  <c r="I749" i="1"/>
  <c r="I745" i="1"/>
  <c r="I733" i="1"/>
  <c r="I721" i="1"/>
  <c r="I713" i="1"/>
  <c r="I709" i="1"/>
  <c r="I701" i="1"/>
  <c r="I689" i="1"/>
  <c r="I629" i="1"/>
  <c r="I625" i="1"/>
  <c r="I621" i="1"/>
  <c r="I617" i="1"/>
  <c r="I609" i="1"/>
  <c r="I605" i="1"/>
  <c r="I597" i="1"/>
  <c r="I501" i="1"/>
  <c r="I497" i="1"/>
  <c r="I493" i="1"/>
  <c r="I489" i="1"/>
  <c r="I413" i="1"/>
  <c r="I389" i="1"/>
  <c r="I377" i="1"/>
  <c r="I311" i="1"/>
  <c r="I307" i="1"/>
  <c r="I227" i="1"/>
  <c r="I223" i="1"/>
  <c r="I219" i="1"/>
  <c r="I215" i="1"/>
  <c r="I207" i="1"/>
  <c r="I203" i="1"/>
  <c r="I199" i="1"/>
  <c r="I195" i="1"/>
  <c r="I191" i="1"/>
  <c r="I187" i="1"/>
  <c r="I183" i="1"/>
  <c r="I179" i="1"/>
  <c r="I1006" i="1"/>
  <c r="I768" i="1"/>
  <c r="I756" i="1"/>
  <c r="I748" i="1"/>
  <c r="I744" i="1"/>
  <c r="I732" i="1"/>
  <c r="I724" i="1"/>
  <c r="I712" i="1"/>
  <c r="I700" i="1"/>
  <c r="I692" i="1"/>
  <c r="I680" i="1"/>
  <c r="I632" i="1"/>
  <c r="I620" i="1"/>
  <c r="I616" i="1"/>
  <c r="I612" i="1"/>
  <c r="I604" i="1"/>
  <c r="I596" i="1"/>
  <c r="I500" i="1"/>
  <c r="I496" i="1"/>
  <c r="I492" i="1"/>
  <c r="I488" i="1"/>
  <c r="I408" i="1"/>
  <c r="I404" i="1"/>
  <c r="I368" i="1"/>
  <c r="I310" i="1"/>
  <c r="I302" i="1"/>
  <c r="I226" i="1"/>
  <c r="I222" i="1"/>
  <c r="I218" i="1"/>
  <c r="I214" i="1"/>
  <c r="I210" i="1"/>
  <c r="I206" i="1"/>
  <c r="I198" i="1"/>
  <c r="I194" i="1"/>
  <c r="I190" i="1"/>
  <c r="I186" i="1"/>
  <c r="I178" i="1"/>
  <c r="I165" i="1"/>
  <c r="I161" i="1"/>
  <c r="I153" i="1"/>
  <c r="I149" i="1"/>
  <c r="I145" i="1"/>
  <c r="I141" i="1"/>
  <c r="I137" i="1"/>
  <c r="I133" i="1"/>
  <c r="I125" i="1"/>
  <c r="I121" i="1"/>
  <c r="I109" i="1"/>
  <c r="I105" i="1"/>
  <c r="I81" i="1"/>
  <c r="I77" i="1"/>
  <c r="I69" i="1"/>
  <c r="I49" i="1"/>
  <c r="I45" i="1"/>
  <c r="I164" i="1"/>
  <c r="I160" i="1"/>
  <c r="I152" i="1"/>
  <c r="I148" i="1"/>
  <c r="I144" i="1"/>
  <c r="I140" i="1"/>
  <c r="I136" i="1"/>
  <c r="I132" i="1"/>
  <c r="I128" i="1"/>
  <c r="I124" i="1"/>
  <c r="I108" i="1"/>
  <c r="I104" i="1"/>
  <c r="I92" i="1"/>
  <c r="I80" i="1"/>
  <c r="I72" i="1"/>
  <c r="I68" i="1"/>
  <c r="I52" i="1"/>
  <c r="I163" i="1"/>
  <c r="I159" i="1"/>
  <c r="I155" i="1"/>
  <c r="I151" i="1"/>
  <c r="I143" i="1"/>
  <c r="I139" i="1"/>
  <c r="I135" i="1"/>
  <c r="I131" i="1"/>
  <c r="I127" i="1"/>
  <c r="I123" i="1"/>
  <c r="I119" i="1"/>
  <c r="I107" i="1"/>
  <c r="I103" i="1"/>
  <c r="I71" i="1"/>
  <c r="I162" i="1"/>
  <c r="I158" i="1"/>
  <c r="I154" i="1"/>
  <c r="I150" i="1"/>
  <c r="I146" i="1"/>
  <c r="I142" i="1"/>
  <c r="I134" i="1"/>
  <c r="I130" i="1"/>
  <c r="I126" i="1"/>
  <c r="I122" i="1"/>
  <c r="I110" i="1"/>
  <c r="I106" i="1"/>
  <c r="I66" i="1"/>
  <c r="I46" i="1"/>
  <c r="I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tc={061DB3A1-45D1-4863-BEAF-73442A4036E2}</author>
    <author>Lucero Garzon Ariza</author>
  </authors>
  <commentList>
    <comment ref="I421" authorId="0" shapeId="0" xr:uid="{061DB3A1-45D1-4863-BEAF-73442A4036E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S819" authorId="1" shapeId="0" xr:uid="{EFB0B7AF-3DB9-4E95-8AC9-6A8201FC3468}">
      <text>
        <r>
          <rPr>
            <b/>
            <sz val="9"/>
            <color indexed="81"/>
            <rFont val="Tahoma"/>
            <family val="2"/>
          </rPr>
          <t>Lucero Garzon Ariza:</t>
        </r>
        <r>
          <rPr>
            <sz val="9"/>
            <color indexed="81"/>
            <rFont val="Tahoma"/>
            <family val="2"/>
          </rPr>
          <t xml:space="preserve">
Cosmeticos y Dispositivos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tc={B5B97409-9ADB-48E9-B566-AB4C66E83857}</author>
    <author>Lucero Garzon Ariza</author>
  </authors>
  <commentList>
    <comment ref="I421" authorId="0" shapeId="0" xr:uid="{B5B97409-9ADB-48E9-B566-AB4C66E8385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F7A7D7DE-4C29-42BD-8DA6-85078553CF1A}">
      <text>
        <r>
          <rPr>
            <b/>
            <sz val="9"/>
            <color indexed="81"/>
            <rFont val="Tahoma"/>
            <family val="2"/>
          </rPr>
          <t>Lucero Garzon Ariza:</t>
        </r>
        <r>
          <rPr>
            <sz val="9"/>
            <color indexed="81"/>
            <rFont val="Tahoma"/>
            <family val="2"/>
          </rPr>
          <t xml:space="preserve">
Cosmeticos y Dispositivos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tc={95C8E101-F86D-495A-849E-433D4C43CB7E}</author>
    <author>Lucero Garzon Ariza</author>
  </authors>
  <commentList>
    <comment ref="I421" authorId="0" shapeId="0" xr:uid="{95C8E101-F86D-495A-849E-433D4C43CB7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R819" authorId="1" shapeId="0" xr:uid="{6D3BD50B-A003-4E2A-93D3-96E806DF2F89}">
      <text>
        <r>
          <rPr>
            <b/>
            <sz val="9"/>
            <color indexed="81"/>
            <rFont val="Tahoma"/>
            <family val="2"/>
          </rPr>
          <t>Lucero Garzon Ariza:</t>
        </r>
        <r>
          <rPr>
            <sz val="9"/>
            <color indexed="81"/>
            <rFont val="Tahoma"/>
            <family val="2"/>
          </rPr>
          <t xml:space="preserve">
Cosmeticos y Dispositivos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tc={9C7733B9-72B4-4805-A31F-529B5900F558}</author>
    <author>Lucero Garzon Ariza</author>
  </authors>
  <commentList>
    <comment ref="I421" authorId="0" shapeId="0" xr:uid="{9C7733B9-72B4-4805-A31F-529B5900F55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S819" authorId="1" shapeId="0" xr:uid="{05829AB4-7618-4F77-A2F6-36568C9175B2}">
      <text>
        <r>
          <rPr>
            <b/>
            <sz val="9"/>
            <color indexed="81"/>
            <rFont val="Tahoma"/>
            <family val="2"/>
          </rPr>
          <t>Lucero Garzon Ariza:</t>
        </r>
        <r>
          <rPr>
            <sz val="9"/>
            <color indexed="81"/>
            <rFont val="Tahoma"/>
            <family val="2"/>
          </rPr>
          <t xml:space="preserve">
Cosmeticos y Dispositivos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tc={6C771534-8662-460A-9C08-6E1CBD3724A9}</author>
    <author>Lucero Garzon Ariza</author>
  </authors>
  <commentList>
    <comment ref="I421" authorId="0" shapeId="0" xr:uid="{6C771534-8662-460A-9C08-6E1CBD3724A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S819" authorId="1" shapeId="0" xr:uid="{31C01D5A-0A51-46AC-8CDA-9FADA8D1BF67}">
      <text>
        <r>
          <rPr>
            <b/>
            <sz val="9"/>
            <color indexed="81"/>
            <rFont val="Tahoma"/>
            <family val="2"/>
          </rPr>
          <t>Lucero Garzon Ariza:</t>
        </r>
        <r>
          <rPr>
            <sz val="9"/>
            <color indexed="81"/>
            <rFont val="Tahoma"/>
            <family val="2"/>
          </rPr>
          <t xml:space="preserve">
Cosmeticos y Dispositivos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tc={E80CEA36-561D-4548-AD5D-3BCFC670123B}</author>
    <author>Lucero Garzon Ariza</author>
  </authors>
  <commentList>
    <comment ref="I421" authorId="0" shapeId="0" xr:uid="{E80CEA36-561D-4548-AD5D-3BCFC670123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S819" authorId="1" shapeId="0" xr:uid="{2DD1EDD3-D48E-4756-B404-F26999D30234}">
      <text>
        <r>
          <rPr>
            <b/>
            <sz val="9"/>
            <color indexed="81"/>
            <rFont val="Tahoma"/>
            <family val="2"/>
          </rPr>
          <t>Lucero Garzon Ariza:</t>
        </r>
        <r>
          <rPr>
            <sz val="9"/>
            <color indexed="81"/>
            <rFont val="Tahoma"/>
            <family val="2"/>
          </rPr>
          <t xml:space="preserve">
Cosmeticos y Dispositivos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tc={4DBA0E69-40B4-4A80-8B0E-F9BF71237514}</author>
    <author>Lucero Garzon Ariza</author>
  </authors>
  <commentList>
    <comment ref="I421" authorId="0" shapeId="0" xr:uid="{4DBA0E69-40B4-4A80-8B0E-F9BF7123751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S819" authorId="1" shapeId="0" xr:uid="{1968C4A2-40B9-4335-BEDE-D07D3D3E487D}">
      <text>
        <r>
          <rPr>
            <b/>
            <sz val="9"/>
            <color indexed="81"/>
            <rFont val="Tahoma"/>
            <family val="2"/>
          </rPr>
          <t>Lucero Garzon Ariza:</t>
        </r>
        <r>
          <rPr>
            <sz val="9"/>
            <color indexed="81"/>
            <rFont val="Tahoma"/>
            <family val="2"/>
          </rPr>
          <t xml:space="preserve">
Cosmeticos y Dispositivos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tc={72768FCE-8CAA-49A8-A30A-E7EEE82F8887}</author>
    <author>Lucero Garzon Ariza</author>
  </authors>
  <commentList>
    <comment ref="I421" authorId="0" shapeId="0" xr:uid="{72768FCE-8CAA-49A8-A30A-E7EEE82F888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S819" authorId="1" shapeId="0" xr:uid="{4FCE268E-560B-4131-A1D5-E1B1FA94EE53}">
      <text>
        <r>
          <rPr>
            <b/>
            <sz val="9"/>
            <color indexed="81"/>
            <rFont val="Tahoma"/>
            <family val="2"/>
          </rPr>
          <t>Lucero Garzon Ariza:</t>
        </r>
        <r>
          <rPr>
            <sz val="9"/>
            <color indexed="81"/>
            <rFont val="Tahoma"/>
            <family val="2"/>
          </rPr>
          <t xml:space="preserve">
Cosmeticos y Dispositivos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tc={76438C64-0008-4D6A-89C8-D422EB4578EF}</author>
    <author>Lucero Garzon Ariza</author>
  </authors>
  <commentList>
    <comment ref="I421" authorId="0" shapeId="0" xr:uid="{76438C64-0008-4D6A-89C8-D422EB4578E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multiplico 5.81 UVT por el valor de la UVT 2023 $42412 y el valor resultante se dividió en 10.000
</t>
      </text>
    </comment>
    <comment ref="S819" authorId="1" shapeId="0" xr:uid="{BD1BD6EB-5C5D-4443-9D4B-5C35A64FC179}">
      <text>
        <r>
          <rPr>
            <b/>
            <sz val="9"/>
            <color indexed="81"/>
            <rFont val="Tahoma"/>
            <family val="2"/>
          </rPr>
          <t>Lucero Garzon Ariza:</t>
        </r>
        <r>
          <rPr>
            <sz val="9"/>
            <color indexed="81"/>
            <rFont val="Tahoma"/>
            <family val="2"/>
          </rPr>
          <t xml:space="preserve">
Cosmeticos y Dispositivos </t>
        </r>
      </text>
    </comment>
  </commentList>
</comments>
</file>

<file path=xl/sharedStrings.xml><?xml version="1.0" encoding="utf-8"?>
<sst xmlns="http://schemas.openxmlformats.org/spreadsheetml/2006/main" count="65623" uniqueCount="1018">
  <si>
    <t xml:space="preserve">Código Anterior </t>
  </si>
  <si>
    <t>Código</t>
  </si>
  <si>
    <t xml:space="preserve">Concepto </t>
  </si>
  <si>
    <t>Cosecutivo</t>
  </si>
  <si>
    <t xml:space="preserve">Opciones </t>
  </si>
  <si>
    <t>UVB</t>
  </si>
  <si>
    <t xml:space="preserve">TARIFA $ </t>
  </si>
  <si>
    <t xml:space="preserve">Calculo uvb descripcion </t>
  </si>
  <si>
    <t xml:space="preserve">Item Adiciona </t>
  </si>
  <si>
    <t xml:space="preserve">Misional </t>
  </si>
  <si>
    <t>%</t>
  </si>
  <si>
    <t xml:space="preserve">Tipo Tramite </t>
  </si>
  <si>
    <t xml:space="preserve">Proceso </t>
  </si>
  <si>
    <t>REGISTRO SANITARIO Y/O RENOVACIÓN REGISTRO SANITARIO DE PRODUCTOS FITOTERAPÉUTICOS</t>
  </si>
  <si>
    <t>0001</t>
  </si>
  <si>
    <t>Registro sanitario de productos fitoterapéuticos</t>
  </si>
  <si>
    <t xml:space="preserve">Valor </t>
  </si>
  <si>
    <t>0001-1</t>
  </si>
  <si>
    <t>Registro sanitario nuevo para preparación farmacéutica con base en plantas medicinales (PFM) en las modalidades de: Fabricar y Vender; Importar y Vender, Importar, Acondicionar y Vender, Fabricar y Exportar.</t>
  </si>
  <si>
    <t>N/A</t>
  </si>
  <si>
    <t xml:space="preserve">Medicamentos </t>
  </si>
  <si>
    <t xml:space="preserve">Registro </t>
  </si>
  <si>
    <t>884 
1121</t>
  </si>
  <si>
    <t>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</si>
  <si>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</si>
  <si>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</si>
  <si>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</si>
  <si>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</si>
  <si>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</si>
  <si>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</si>
  <si>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0001-2</t>
  </si>
  <si>
    <t>Registro sanitario nuevo automático para producto fitoterapéutico tradicional (PFT) o importado (PFTI) con revisión posterior en las modalidades de: Fabricar y Vender, Importar y Vender, Importar, Acondicionar y Vender y Fabricar y Exportar.</t>
  </si>
  <si>
    <t>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t>
  </si>
  <si>
    <t>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</si>
  <si>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</si>
  <si>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</si>
  <si>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</si>
  <si>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</si>
  <si>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</si>
  <si>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0002</t>
  </si>
  <si>
    <t>Renovación de registro sanitario de productos fitoterapéuticos</t>
  </si>
  <si>
    <t>titulo</t>
  </si>
  <si>
    <t>Titulo</t>
  </si>
  <si>
    <t>0002-1</t>
  </si>
  <si>
    <t xml:space="preserve">Renovación de registro sanitario para preparación farmacéutica con base en plantas medicinales (PFM) en las modalidades de: Fabricar y vender, importar y vender, importar, acondicionar y vender, fabricar y exportar.  
  </t>
  </si>
  <si>
    <t>Renovación de registro sanitario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</si>
  <si>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0002-2</t>
  </si>
  <si>
    <t xml:space="preserve">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t>
  </si>
  <si>
    <t>Renovación automática de registro sanitario para preparación farmacéutica con base en plantas medicinales (PFM) o producto fitoterapéutico tradicional (PFT) o producto fitoterapéutico tradicional importado (PFTI)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t>
  </si>
  <si>
    <t>REGISTRO SANITARIO Y/O RENOVACIÓN REGISTRO SANITARIO PARA MEDICAMENTOS HOMEOPÁTICOS</t>
  </si>
  <si>
    <t xml:space="preserve">
0006</t>
  </si>
  <si>
    <t>0004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</si>
  <si>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 xml:space="preserve">7,04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 xml:space="preserve">42,45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t>
    </r>
  </si>
  <si>
    <t>Solidas o Semisólidas</t>
  </si>
  <si>
    <t>1205
1653</t>
  </si>
  <si>
    <t>0005</t>
  </si>
  <si>
    <t xml:space="preserve">Liquidas </t>
  </si>
  <si>
    <t>0007</t>
  </si>
  <si>
    <t>Liquidas estériles</t>
  </si>
  <si>
    <t xml:space="preserve">
90043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</si>
  <si>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t>
    </r>
  </si>
  <si>
    <t xml:space="preserve">
91013</t>
  </si>
  <si>
    <r>
      <t>Registro sanitario nuevo Homeopático Complejo forma farmacéutica:
Solidas (Glóbulos, tabletas, grageas, cápsulas, polvos, granulados.) o Semisólidas (Cremas, geles, ungüentos, pastas, óvulos, supositorios, pomadas, jaleas).
(Más</t>
    </r>
    <r>
      <rPr>
        <b/>
        <sz val="11"/>
        <color theme="1"/>
        <rFont val="Arial"/>
        <family val="2"/>
      </rPr>
      <t xml:space="preserve"> 2,80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17,01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</si>
  <si>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t xml:space="preserve">
91014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</si>
  <si>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3,48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 xml:space="preserve">21,20 UVB </t>
    </r>
    <r>
      <rPr>
        <sz val="11"/>
        <color theme="1"/>
        <rFont val="Arial"/>
        <family val="2"/>
      </rPr>
      <t>Liquidas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</si>
  <si>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4,20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25,49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</si>
  <si>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t xml:space="preserve">
91012</t>
  </si>
  <si>
    <t xml:space="preserve">
92013</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</si>
  <si>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4,92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29,73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</si>
  <si>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 xml:space="preserve">
92014</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</si>
  <si>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5,60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33,93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</si>
  <si>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 xml:space="preserve">
92015</t>
  </si>
  <si>
    <r>
      <t xml:space="preserve">Registro sanitario nuevo Homeopático Complejo forma farmacéutica:
Solidas (Glóbulos, tabletas, grageas, cápsulas, polvos, granulados.) o Semisólidas (Cremas, geles, ungüentos, pastas, óvulos, supositorios, pomadas, jaleas).
(Más </t>
    </r>
    <r>
      <rPr>
        <b/>
        <sz val="11"/>
        <color theme="1"/>
        <rFont val="Arial"/>
        <family val="2"/>
      </rPr>
      <t>6,32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38,21 UVB</t>
    </r>
    <r>
      <rPr>
        <sz val="11"/>
        <color theme="1"/>
        <rFont val="Arial"/>
        <family val="2"/>
      </rPr>
      <t xml:space="preserve"> Liquidas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</si>
  <si>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SIMPLIFICADO DE MEDICAMENTOS HOMEOPÁTICOS SIMPLES</t>
  </si>
  <si>
    <t>0010</t>
  </si>
  <si>
    <r>
      <t xml:space="preserve">Registro sanitario nuevo Homeopáticos simple forma farmacéutica:
Semisólida (Cremas, geles, ungüentos, pastas, óvulos, supositorios, pomadas, jaleas).
(Más </t>
    </r>
    <r>
      <rPr>
        <b/>
        <sz val="11"/>
        <color theme="1"/>
        <rFont val="Arial"/>
        <family val="2"/>
      </rPr>
      <t>3,56 UVB</t>
    </r>
    <r>
      <rPr>
        <sz val="11"/>
        <color theme="1"/>
        <rFont val="Arial"/>
        <family val="2"/>
      </rPr>
      <t xml:space="preserve"> Liquidas: Emulsiones, suspensiones, jarabes, elíxires, soluciones orales, soluciones tópicas y soluciones transdérmicas, lociones) o (Más</t>
    </r>
    <r>
      <rPr>
        <b/>
        <sz val="11"/>
        <color theme="1"/>
        <rFont val="Arial"/>
        <family val="2"/>
      </rPr>
      <t xml:space="preserve"> 10,60 UVB</t>
    </r>
    <r>
      <rPr>
        <sz val="11"/>
        <color theme="1"/>
        <rFont val="Arial"/>
        <family val="2"/>
      </rPr>
      <t xml:space="preserve"> solidas: Glóbulos, tabletas, grageas, cápsulas, polvos, granulados).</t>
    </r>
  </si>
  <si>
    <t xml:space="preserve">Semisólida </t>
  </si>
  <si>
    <t>0009</t>
  </si>
  <si>
    <t>Liquidas</t>
  </si>
  <si>
    <t xml:space="preserve"> '0008</t>
  </si>
  <si>
    <t>Solidas</t>
  </si>
  <si>
    <r>
      <t xml:space="preserve">Registro sanitario nuevo Homeopáticos simple forma farmacéutica:
Semisólida (Cremas, geles, ungüentos, pastas, óvulos, supositorios, pomadas, jaleas).
(Más </t>
    </r>
    <r>
      <rPr>
        <b/>
        <sz val="11"/>
        <color theme="1"/>
        <rFont val="Arial"/>
        <family val="2"/>
      </rPr>
      <t>0,00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solidas: Glóbulos, tabletas, grageas, cápsulas, polvos, granulados).
“Aplicable a microempresas, incluyendo los pequeños productores de acuerdo con la tipificación actual en el marco del Decreto 691 de 2018. Exceptuada de pago, en el marco del parágrafo 2 del Art. 2 de Ley 2069 de 2020.”</t>
    </r>
  </si>
  <si>
    <r>
      <t>Registro sanitario nuevo Homeopáticos simple forma farmacéutica:
Semisólida (Cremas, geles, ungüentos, pastas, óvulos, supositorios, pomadas, jaleas).
(Más</t>
    </r>
    <r>
      <rPr>
        <b/>
        <sz val="11"/>
        <color theme="1"/>
        <rFont val="Arial"/>
        <family val="2"/>
      </rPr>
      <t xml:space="preserve"> 1,44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4,24 UVB</t>
    </r>
    <r>
      <rPr>
        <sz val="11"/>
        <color theme="1"/>
        <rFont val="Arial"/>
        <family val="2"/>
      </rPr>
      <t xml:space="preserve"> solidas: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</si>
  <si>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Homeopáticos simple forma farmacéutica:
Semisólida (Cremas, geles, ungüentos, pastas, óvulos, supositorios, pomadas, jaleas).
(Más </t>
    </r>
    <r>
      <rPr>
        <b/>
        <sz val="11"/>
        <color theme="1"/>
        <rFont val="Arial"/>
        <family val="2"/>
      </rPr>
      <t xml:space="preserve">1,82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5,30 UVB</t>
    </r>
    <r>
      <rPr>
        <sz val="11"/>
        <color theme="1"/>
        <rFont val="Arial"/>
        <family val="2"/>
      </rPr>
      <t xml:space="preserve"> solidas: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</si>
  <si>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Homeopáticos simple forma farmacéutica:
Semisólida (Cremas, geles, ungüentos, pastas, óvulos, supositorios, pomadas, jaleas).
(Más </t>
    </r>
    <r>
      <rPr>
        <b/>
        <sz val="11"/>
        <color theme="1"/>
        <rFont val="Arial"/>
        <family val="2"/>
      </rPr>
      <t>2,16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6,36 UVB</t>
    </r>
    <r>
      <rPr>
        <sz val="11"/>
        <color theme="1"/>
        <rFont val="Arial"/>
        <family val="2"/>
      </rPr>
      <t xml:space="preserve"> solidas: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</si>
  <si>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Homeopáticos simple forma farmacéutica:
Semisólida (Cremas, geles, ungüentos, pastas, óvulos, supositorios, pomadas, jaleas).
(Más </t>
    </r>
    <r>
      <rPr>
        <b/>
        <sz val="11"/>
        <color theme="1"/>
        <rFont val="Arial"/>
        <family val="2"/>
      </rPr>
      <t>2,51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7,43 UVB</t>
    </r>
    <r>
      <rPr>
        <sz val="11"/>
        <color theme="1"/>
        <rFont val="Arial"/>
        <family val="2"/>
      </rPr>
      <t xml:space="preserve"> solidas: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</si>
  <si>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Registro sanitario nuevo Homeopáticos simple forma farmacéutica:
Semisólida (Cremas, geles, ungüentos, pastas, óvulos, supositorios, pomadas, jaleas).
(Más</t>
    </r>
    <r>
      <rPr>
        <b/>
        <sz val="11"/>
        <color theme="1"/>
        <rFont val="Arial"/>
        <family val="2"/>
      </rPr>
      <t xml:space="preserve"> 2,84 UVB </t>
    </r>
    <r>
      <rPr>
        <sz val="11"/>
        <color theme="1"/>
        <rFont val="Arial"/>
        <family val="2"/>
      </rPr>
      <t xml:space="preserve">Liquidas: Emulsiones, suspensiones, jarabes, elíxires, soluciones orales, soluciones tópicas y soluciones transdérmicas, lociones) o (Más </t>
    </r>
    <r>
      <rPr>
        <b/>
        <sz val="11"/>
        <color theme="1"/>
        <rFont val="Arial"/>
        <family val="2"/>
      </rPr>
      <t>8,48 UVB</t>
    </r>
    <r>
      <rPr>
        <sz val="11"/>
        <color theme="1"/>
        <rFont val="Arial"/>
        <family val="2"/>
      </rPr>
      <t xml:space="preserve"> solidas: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</si>
  <si>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Homeopáticos simple forma farmacéutica:
Semisólida (Cremas, geles, ungüentos, pastas, óvulos, supositorios, pomadas, jaleas).
(Más </t>
    </r>
    <r>
      <rPr>
        <b/>
        <sz val="11"/>
        <color theme="1"/>
        <rFont val="Arial"/>
        <family val="2"/>
      </rPr>
      <t>3,22 UVB</t>
    </r>
    <r>
      <rPr>
        <sz val="11"/>
        <color theme="1"/>
        <rFont val="Arial"/>
        <family val="2"/>
      </rPr>
      <t xml:space="preserve"> Liquidas: Emulsiones, suspensiones, jarabes, elíxires, soluciones orales, soluciones tópicas y soluciones transdérmicas, lociones) o (Más </t>
    </r>
    <r>
      <rPr>
        <b/>
        <sz val="11"/>
        <color theme="1"/>
        <rFont val="Arial"/>
        <family val="2"/>
      </rPr>
      <t>9,58 UVB</t>
    </r>
    <r>
      <rPr>
        <sz val="11"/>
        <color theme="1"/>
        <rFont val="Arial"/>
        <family val="2"/>
      </rPr>
      <t xml:space="preserve"> solidas: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</si>
  <si>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REGISTRO SANITARIO Y/O RENOVACIÓN REGISTRO SANITARIO DE MEDICAMENTOS</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</si>
  <si>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317,37</t>
    </r>
    <r>
      <rPr>
        <sz val="11"/>
        <color theme="1"/>
        <rFont val="Arial"/>
        <family val="2"/>
      </rPr>
      <t xml:space="preserve"> </t>
    </r>
    <r>
      <rPr>
        <b/>
        <sz val="11"/>
        <color theme="1"/>
        <rFont val="Arial"/>
        <family val="2"/>
      </rPr>
      <t>UVB</t>
    </r>
    <r>
      <rPr>
        <sz val="11"/>
        <color theme="1"/>
        <rFont val="Arial"/>
        <family val="2"/>
      </rPr>
      <t xml:space="preserve"> con visita para evaluación farmacéutica Bogotá ) o (Más</t>
    </r>
    <r>
      <rPr>
        <b/>
        <sz val="11"/>
        <color theme="1"/>
        <rFont val="Arial"/>
        <family val="2"/>
      </rPr>
      <t xml:space="preserve"> 663,07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1.730,83</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2.476,95 UVB</t>
    </r>
    <r>
      <rPr>
        <sz val="11"/>
        <color theme="1"/>
        <rFont val="Arial"/>
        <family val="2"/>
      </rPr>
      <t xml:space="preserve"> Zona 2) o (Más </t>
    </r>
    <r>
      <rPr>
        <b/>
        <sz val="11"/>
        <color theme="1"/>
        <rFont val="Arial"/>
        <family val="2"/>
      </rPr>
      <t>4.087,20</t>
    </r>
    <r>
      <rPr>
        <sz val="11"/>
        <color theme="1"/>
        <rFont val="Arial"/>
        <family val="2"/>
      </rPr>
      <t xml:space="preserve"> </t>
    </r>
    <r>
      <rPr>
        <b/>
        <sz val="11"/>
        <color theme="1"/>
        <rFont val="Arial"/>
        <family val="2"/>
      </rPr>
      <t xml:space="preserve">UVB </t>
    </r>
    <r>
      <rPr>
        <sz val="11"/>
        <color theme="1"/>
        <rFont val="Arial"/>
        <family val="2"/>
      </rPr>
      <t>Zona 3).
Con visita para evaluación farmacéutica - Modalidad Importar, Envasar y Vender (IEV):
(Más</t>
    </r>
    <r>
      <rPr>
        <b/>
        <sz val="11"/>
        <color theme="1"/>
        <rFont val="Arial"/>
        <family val="2"/>
      </rPr>
      <t xml:space="preserve"> 2.060,12 UVB</t>
    </r>
    <r>
      <rPr>
        <sz val="11"/>
        <color theme="1"/>
        <rFont val="Arial"/>
        <family val="2"/>
      </rPr>
      <t xml:space="preserve">  Zona 1) o (Más </t>
    </r>
    <r>
      <rPr>
        <b/>
        <sz val="11"/>
        <color theme="1"/>
        <rFont val="Arial"/>
        <family val="2"/>
      </rPr>
      <t>2.736,38 UVB</t>
    </r>
    <r>
      <rPr>
        <sz val="11"/>
        <color theme="1"/>
        <rFont val="Arial"/>
        <family val="2"/>
      </rPr>
      <t xml:space="preserve"> Zona 2) o (Más</t>
    </r>
    <r>
      <rPr>
        <b/>
        <sz val="11"/>
        <color theme="1"/>
        <rFont val="Arial"/>
        <family val="2"/>
      </rPr>
      <t xml:space="preserve"> 4.250.49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</si>
  <si>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Sin visita</t>
  </si>
  <si>
    <t>928
1025</t>
  </si>
  <si>
    <t>1001 - 7</t>
  </si>
  <si>
    <t>Con visita en Bogotá para las modalidades fabricar y vender; importar, semielaborar y vender; y semielaborar y vender</t>
  </si>
  <si>
    <t>1001 - 8</t>
  </si>
  <si>
    <t>Con visita Nacional para las modalidades fabricar y vender, importar, semielaborar y vender; y semielaborar y vender</t>
  </si>
  <si>
    <t>1001-12</t>
  </si>
  <si>
    <t>Con visita Internacional zona 1 modalidad de Importar y Vender </t>
  </si>
  <si>
    <t>1001-13</t>
  </si>
  <si>
    <t>Con visita Internacional zona 2 modalidad de Importar y Vender</t>
  </si>
  <si>
    <t>1001-14</t>
  </si>
  <si>
    <t>Con visita Internacional zona 3 modalidad de Importar y Vender</t>
  </si>
  <si>
    <t>1001-15</t>
  </si>
  <si>
    <t>Con visita zona 1 modalidad de Importar, Envasar y Vender</t>
  </si>
  <si>
    <t>1001-16</t>
  </si>
  <si>
    <t>Con visita zona 2 modalidad de Importar, Envasar y Vender</t>
  </si>
  <si>
    <t>1001-17</t>
  </si>
  <si>
    <t>Con visita zona 3 modalidad de Importar, Envasar y Vender</t>
  </si>
  <si>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0,00 UVB</t>
    </r>
    <r>
      <rPr>
        <sz val="11"/>
        <color theme="1"/>
        <rFont val="Arial"/>
        <family val="2"/>
      </rPr>
      <t xml:space="preserve">  con visita para evaluación farmacéutica Bogotá ) o (Más</t>
    </r>
    <r>
      <rPr>
        <b/>
        <sz val="11"/>
        <color theme="1"/>
        <rFont val="Arial"/>
        <family val="2"/>
      </rPr>
      <t xml:space="preserve"> 0,00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t>
    </r>
    <r>
      <rPr>
        <b/>
        <sz val="11"/>
        <color theme="1"/>
        <rFont val="Arial"/>
        <family val="2"/>
      </rPr>
      <t xml:space="preserve"> 0,00</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0,00 UVB </t>
    </r>
    <r>
      <rPr>
        <sz val="11"/>
        <color theme="1"/>
        <rFont val="Arial"/>
        <family val="2"/>
      </rPr>
      <t>Zona 3).
Con visita para evaluación farmacéutica - Modalidad Importar, Envasar y Vender (IEV)</t>
    </r>
    <r>
      <rPr>
        <b/>
        <sz val="11"/>
        <color theme="1"/>
        <rFont val="Arial"/>
        <family val="2"/>
      </rPr>
      <t xml:space="preserve">:
</t>
    </r>
    <r>
      <rPr>
        <sz val="11"/>
        <color theme="1"/>
        <rFont val="Arial"/>
        <family val="2"/>
      </rPr>
      <t xml:space="preserve">(Más </t>
    </r>
    <r>
      <rPr>
        <b/>
        <sz val="11"/>
        <color theme="1"/>
        <rFont val="Arial"/>
        <family val="2"/>
      </rPr>
      <t>0,00 UVB</t>
    </r>
    <r>
      <rPr>
        <sz val="11"/>
        <color theme="1"/>
        <rFont val="Arial"/>
        <family val="2"/>
      </rPr>
      <t xml:space="preserve">  Zona 1) o (Más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0,00 UVB</t>
    </r>
    <r>
      <rPr>
        <sz val="11"/>
        <color theme="1"/>
        <rFont val="Arial"/>
        <family val="2"/>
      </rPr>
      <t xml:space="preserve"> Zona 3)
Zona 1:Centroamérica;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</si>
  <si>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126,98 UVB </t>
    </r>
    <r>
      <rPr>
        <sz val="11"/>
        <color theme="1"/>
        <rFont val="Arial"/>
        <family val="2"/>
      </rPr>
      <t xml:space="preserve"> con visita para evaluación farmacéutica Bogotá ) o (Más</t>
    </r>
    <r>
      <rPr>
        <b/>
        <sz val="11"/>
        <color theme="1"/>
        <rFont val="Arial"/>
        <family val="2"/>
      </rPr>
      <t xml:space="preserve"> 265,24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692,33 UVB</t>
    </r>
    <r>
      <rPr>
        <sz val="11"/>
        <color theme="1"/>
        <rFont val="Arial"/>
        <family val="2"/>
      </rPr>
      <t xml:space="preserve"> Zona 1) o (Más </t>
    </r>
    <r>
      <rPr>
        <b/>
        <sz val="11"/>
        <color theme="1"/>
        <rFont val="Arial"/>
        <family val="2"/>
      </rPr>
      <t>990,83 UVB</t>
    </r>
    <r>
      <rPr>
        <sz val="11"/>
        <color theme="1"/>
        <rFont val="Arial"/>
        <family val="2"/>
      </rPr>
      <t xml:space="preserve"> Zona 2) o (Más </t>
    </r>
    <r>
      <rPr>
        <b/>
        <sz val="11"/>
        <color theme="1"/>
        <rFont val="Arial"/>
        <family val="2"/>
      </rPr>
      <t>1.634,90 UVB</t>
    </r>
    <r>
      <rPr>
        <sz val="11"/>
        <color theme="1"/>
        <rFont val="Arial"/>
        <family val="2"/>
      </rPr>
      <t xml:space="preserve"> Zona 3).
Con visita para evaluación farmacéutica - Modalidad Importar, Envasar y Vender (IEV):
(Más </t>
    </r>
    <r>
      <rPr>
        <b/>
        <sz val="11"/>
        <color theme="1"/>
        <rFont val="Arial"/>
        <family val="2"/>
      </rPr>
      <t>824,06 UVB</t>
    </r>
    <r>
      <rPr>
        <sz val="11"/>
        <color theme="1"/>
        <rFont val="Arial"/>
        <family val="2"/>
      </rPr>
      <t xml:space="preserve">  Zona 1) o (Más </t>
    </r>
    <r>
      <rPr>
        <b/>
        <sz val="11"/>
        <color theme="1"/>
        <rFont val="Arial"/>
        <family val="2"/>
      </rPr>
      <t>1.094,57</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1.700,21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</si>
  <si>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158,71 UVB </t>
    </r>
    <r>
      <rPr>
        <sz val="11"/>
        <color theme="1"/>
        <rFont val="Arial"/>
        <family val="2"/>
      </rPr>
      <t xml:space="preserve"> con visita para evaluación farmacéutica Bogotá ) o (Más </t>
    </r>
    <r>
      <rPr>
        <b/>
        <sz val="11"/>
        <color theme="1"/>
        <rFont val="Arial"/>
        <family val="2"/>
      </rPr>
      <t>331,54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865,42 UVB</t>
    </r>
    <r>
      <rPr>
        <sz val="11"/>
        <color theme="1"/>
        <rFont val="Arial"/>
        <family val="2"/>
      </rPr>
      <t xml:space="preserve"> Zona 1) o (Más </t>
    </r>
    <r>
      <rPr>
        <b/>
        <sz val="11"/>
        <color theme="1"/>
        <rFont val="Arial"/>
        <family val="2"/>
      </rPr>
      <t>1.238,47 UVB</t>
    </r>
    <r>
      <rPr>
        <sz val="11"/>
        <color theme="1"/>
        <rFont val="Arial"/>
        <family val="2"/>
      </rPr>
      <t xml:space="preserve"> Zona 2) o (Más </t>
    </r>
    <r>
      <rPr>
        <b/>
        <sz val="11"/>
        <color theme="1"/>
        <rFont val="Arial"/>
        <family val="2"/>
      </rPr>
      <t>2.043,62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1.030,06 UVB</t>
    </r>
    <r>
      <rPr>
        <sz val="11"/>
        <color theme="1"/>
        <rFont val="Arial"/>
        <family val="2"/>
      </rPr>
      <t xml:space="preserve">  Zona 1) o (Más </t>
    </r>
    <r>
      <rPr>
        <b/>
        <sz val="11"/>
        <color theme="1"/>
        <rFont val="Arial"/>
        <family val="2"/>
      </rPr>
      <t>1.368,17 UVB</t>
    </r>
    <r>
      <rPr>
        <sz val="11"/>
        <color theme="1"/>
        <rFont val="Arial"/>
        <family val="2"/>
      </rPr>
      <t xml:space="preserve"> Zona 2) o (Más </t>
    </r>
    <r>
      <rPr>
        <b/>
        <sz val="11"/>
        <color theme="1"/>
        <rFont val="Arial"/>
        <family val="2"/>
      </rPr>
      <t>2.125,27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</si>
  <si>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190,43 UVB</t>
    </r>
    <r>
      <rPr>
        <sz val="11"/>
        <color theme="1"/>
        <rFont val="Arial"/>
        <family val="2"/>
      </rPr>
      <t xml:space="preserve">  con visita para evaluación farmacéutica Bogotá ) o (Más </t>
    </r>
    <r>
      <rPr>
        <b/>
        <sz val="11"/>
        <color theme="1"/>
        <rFont val="Arial"/>
        <family val="2"/>
      </rPr>
      <t>397,87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t>
    </r>
    <r>
      <rPr>
        <b/>
        <sz val="11"/>
        <color theme="1"/>
        <rFont val="Arial"/>
        <family val="2"/>
      </rPr>
      <t>(IV)</t>
    </r>
    <r>
      <rPr>
        <sz val="11"/>
        <color theme="1"/>
        <rFont val="Arial"/>
        <family val="2"/>
      </rPr>
      <t xml:space="preserve">: (Más </t>
    </r>
    <r>
      <rPr>
        <b/>
        <sz val="11"/>
        <color theme="1"/>
        <rFont val="Arial"/>
        <family val="2"/>
      </rPr>
      <t>1.038,50 UVB</t>
    </r>
    <r>
      <rPr>
        <sz val="11"/>
        <color theme="1"/>
        <rFont val="Arial"/>
        <family val="2"/>
      </rPr>
      <t xml:space="preserve"> Zona 1) o (Más </t>
    </r>
    <r>
      <rPr>
        <b/>
        <sz val="11"/>
        <color theme="1"/>
        <rFont val="Arial"/>
        <family val="2"/>
      </rPr>
      <t>1.486,16 UVB</t>
    </r>
    <r>
      <rPr>
        <sz val="11"/>
        <color theme="1"/>
        <rFont val="Arial"/>
        <family val="2"/>
      </rPr>
      <t xml:space="preserve"> Zona 2) o (Más </t>
    </r>
    <r>
      <rPr>
        <b/>
        <sz val="11"/>
        <color theme="1"/>
        <rFont val="Arial"/>
        <family val="2"/>
      </rPr>
      <t>2.452,35 UVB</t>
    </r>
    <r>
      <rPr>
        <sz val="11"/>
        <color theme="1"/>
        <rFont val="Arial"/>
        <family val="2"/>
      </rPr>
      <t xml:space="preserve"> Zona 3).
Con visita para evaluación farmacéutica - Modalidad Importar, Envasar y Vender </t>
    </r>
    <r>
      <rPr>
        <b/>
        <sz val="11"/>
        <color theme="1"/>
        <rFont val="Arial"/>
        <family val="2"/>
      </rPr>
      <t>(IEV)</t>
    </r>
    <r>
      <rPr>
        <sz val="11"/>
        <color theme="1"/>
        <rFont val="Arial"/>
        <family val="2"/>
      </rPr>
      <t xml:space="preserve">:
(Más </t>
    </r>
    <r>
      <rPr>
        <b/>
        <sz val="11"/>
        <color theme="1"/>
        <rFont val="Arial"/>
        <family val="2"/>
      </rPr>
      <t>1.236,06 UVB</t>
    </r>
    <r>
      <rPr>
        <sz val="11"/>
        <color theme="1"/>
        <rFont val="Arial"/>
        <family val="2"/>
      </rPr>
      <t xml:space="preserve">  Zona 1) o (Más </t>
    </r>
    <r>
      <rPr>
        <b/>
        <sz val="11"/>
        <color theme="1"/>
        <rFont val="Arial"/>
        <family val="2"/>
      </rPr>
      <t>1.641,81 UVB</t>
    </r>
    <r>
      <rPr>
        <sz val="11"/>
        <color theme="1"/>
        <rFont val="Arial"/>
        <family val="2"/>
      </rPr>
      <t xml:space="preserve"> Zona 2) o (Más </t>
    </r>
    <r>
      <rPr>
        <b/>
        <sz val="11"/>
        <color theme="1"/>
        <rFont val="Arial"/>
        <family val="2"/>
      </rPr>
      <t>2.550,32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</si>
  <si>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222,15 UVB </t>
    </r>
    <r>
      <rPr>
        <sz val="11"/>
        <color theme="1"/>
        <rFont val="Arial"/>
        <family val="2"/>
      </rPr>
      <t xml:space="preserve"> con visita para evaluación farmacéutica Bogotá ) o (Más </t>
    </r>
    <r>
      <rPr>
        <b/>
        <sz val="11"/>
        <color theme="1"/>
        <rFont val="Arial"/>
        <family val="2"/>
      </rPr>
      <t>464,11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1.211,58 UVB</t>
    </r>
    <r>
      <rPr>
        <sz val="11"/>
        <color theme="1"/>
        <rFont val="Arial"/>
        <family val="2"/>
      </rPr>
      <t xml:space="preserve"> Zona 1) o (Más </t>
    </r>
    <r>
      <rPr>
        <b/>
        <sz val="11"/>
        <color theme="1"/>
        <rFont val="Arial"/>
        <family val="2"/>
      </rPr>
      <t>1.733,84 UVB</t>
    </r>
    <r>
      <rPr>
        <sz val="11"/>
        <color theme="1"/>
        <rFont val="Arial"/>
        <family val="2"/>
      </rPr>
      <t xml:space="preserve"> Zona 2) o (Más</t>
    </r>
    <r>
      <rPr>
        <b/>
        <sz val="11"/>
        <color theme="1"/>
        <rFont val="Arial"/>
        <family val="2"/>
      </rPr>
      <t xml:space="preserve"> 2.861,02</t>
    </r>
    <r>
      <rPr>
        <sz val="11"/>
        <color theme="1"/>
        <rFont val="Arial"/>
        <family val="2"/>
      </rPr>
      <t xml:space="preserve"> </t>
    </r>
    <r>
      <rPr>
        <b/>
        <sz val="11"/>
        <color theme="1"/>
        <rFont val="Arial"/>
        <family val="2"/>
      </rPr>
      <t>UVB</t>
    </r>
    <r>
      <rPr>
        <sz val="11"/>
        <color theme="1"/>
        <rFont val="Arial"/>
        <family val="2"/>
      </rPr>
      <t xml:space="preserve"> Zona 3).
Con visita para evaluación farmacéutica - Modalidad Importar, Envasar y Vender (IEV):
(Más </t>
    </r>
    <r>
      <rPr>
        <b/>
        <sz val="11"/>
        <color theme="1"/>
        <rFont val="Arial"/>
        <family val="2"/>
      </rPr>
      <t>1.442,09</t>
    </r>
    <r>
      <rPr>
        <sz val="11"/>
        <color theme="1"/>
        <rFont val="Arial"/>
        <family val="2"/>
      </rPr>
      <t xml:space="preserve"> </t>
    </r>
    <r>
      <rPr>
        <b/>
        <sz val="11"/>
        <color theme="1"/>
        <rFont val="Arial"/>
        <family val="2"/>
      </rPr>
      <t xml:space="preserve">UVB </t>
    </r>
    <r>
      <rPr>
        <sz val="11"/>
        <color theme="1"/>
        <rFont val="Arial"/>
        <family val="2"/>
      </rPr>
      <t xml:space="preserve"> Zona 1) o (Más </t>
    </r>
    <r>
      <rPr>
        <b/>
        <sz val="11"/>
        <color theme="1"/>
        <rFont val="Arial"/>
        <family val="2"/>
      </rPr>
      <t xml:space="preserve">1.915,49 UVB </t>
    </r>
    <r>
      <rPr>
        <sz val="11"/>
        <color theme="1"/>
        <rFont val="Arial"/>
        <family val="2"/>
      </rPr>
      <t xml:space="preserve">Zona 2) o (Más  </t>
    </r>
    <r>
      <rPr>
        <b/>
        <sz val="11"/>
        <color theme="1"/>
        <rFont val="Arial"/>
        <family val="2"/>
      </rPr>
      <t xml:space="preserve">2.975,32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</si>
  <si>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de un medicamento de síntesis química o gases medicinales en las modalidades de: fabricar y vender; importar, semielaborar y vender; semielaborar y vender;  importar y vender, e importar, envasar y vender. 
(Más </t>
    </r>
    <r>
      <rPr>
        <b/>
        <sz val="11"/>
        <color theme="1"/>
        <rFont val="Arial"/>
        <family val="2"/>
      </rPr>
      <t xml:space="preserve">253,88 UVB </t>
    </r>
    <r>
      <rPr>
        <sz val="11"/>
        <color theme="1"/>
        <rFont val="Arial"/>
        <family val="2"/>
      </rPr>
      <t xml:space="preserve"> con visita para evaluación farmacéutica Bogotá ) o (Más</t>
    </r>
    <r>
      <rPr>
        <b/>
        <sz val="11"/>
        <color theme="1"/>
        <rFont val="Arial"/>
        <family val="2"/>
      </rPr>
      <t xml:space="preserve"> 530,45 UVB</t>
    </r>
    <r>
      <rPr>
        <sz val="11"/>
        <color theme="1"/>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theme="1"/>
        <rFont val="Arial"/>
        <family val="2"/>
      </rPr>
      <t>1.384,67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1.981,53</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3.269,75 UVB</t>
    </r>
    <r>
      <rPr>
        <sz val="11"/>
        <color theme="1"/>
        <rFont val="Arial"/>
        <family val="2"/>
      </rPr>
      <t xml:space="preserve"> Zona 3).
Con visita para evaluación farmacéutica - Modalidad Importar, Envasar y Vender (IEV):
(Más  </t>
    </r>
    <r>
      <rPr>
        <b/>
        <sz val="11"/>
        <color theme="1"/>
        <rFont val="Arial"/>
        <family val="2"/>
      </rPr>
      <t>1.648,04 UVB</t>
    </r>
    <r>
      <rPr>
        <sz val="11"/>
        <color theme="1"/>
        <rFont val="Arial"/>
        <family val="2"/>
      </rPr>
      <t xml:space="preserve">  Zona 1) o (Más  </t>
    </r>
    <r>
      <rPr>
        <b/>
        <sz val="11"/>
        <color theme="1"/>
        <rFont val="Arial"/>
        <family val="2"/>
      </rPr>
      <t>2.189,09</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 xml:space="preserve">3.400,38 UVB </t>
    </r>
    <r>
      <rPr>
        <sz val="11"/>
        <color theme="1"/>
        <rFont val="Arial"/>
        <family val="2"/>
      </rPr>
      <t>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</si>
  <si>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rPr>
        <sz val="11"/>
        <color rgb="FF000000"/>
        <rFont val="Arial"/>
        <family val="2"/>
      </rPr>
      <t xml:space="preserve">Registro sanitario nuevo de un medicamento de síntesis química o gases medicinales en las modalidades de: fabricar y vender; importar, semielaborar y vender; semielaborar y vender;  importar y vender, e importar, envasar y vender. 
(Más </t>
    </r>
    <r>
      <rPr>
        <b/>
        <sz val="11"/>
        <color rgb="FF000000"/>
        <rFont val="Arial"/>
        <family val="2"/>
      </rPr>
      <t>285,64 UVB</t>
    </r>
    <r>
      <rPr>
        <sz val="11"/>
        <color rgb="FF000000"/>
        <rFont val="Arial"/>
        <family val="2"/>
      </rPr>
      <t xml:space="preserve">  con visita para evaluación farmacéutica Bogotá ) o (Más  </t>
    </r>
    <r>
      <rPr>
        <b/>
        <sz val="11"/>
        <color rgb="FF000000"/>
        <rFont val="Arial"/>
        <family val="2"/>
      </rPr>
      <t>596,74 UVB</t>
    </r>
    <r>
      <rPr>
        <sz val="11"/>
        <color rgb="FF000000"/>
        <rFont val="Arial"/>
        <family val="2"/>
      </rPr>
      <t xml:space="preserve"> visita Nacional) - Modalidad fabricar y vender; importar, semielaborar y vender; y semielaborar y vender. 
O con visita para evaluación farmacéutica en planta en el exterior- Modalidad Importar y Vender (IV): (Más </t>
    </r>
    <r>
      <rPr>
        <b/>
        <sz val="11"/>
        <color rgb="FF000000"/>
        <rFont val="Arial"/>
        <family val="2"/>
      </rPr>
      <t>1.557,75  UVB</t>
    </r>
    <r>
      <rPr>
        <sz val="11"/>
        <color rgb="FF000000"/>
        <rFont val="Arial"/>
        <family val="2"/>
      </rPr>
      <t xml:space="preserve"> Zona 1) o (Más </t>
    </r>
    <r>
      <rPr>
        <b/>
        <sz val="11"/>
        <color rgb="FF000000"/>
        <rFont val="Arial"/>
        <family val="2"/>
      </rPr>
      <t>2.229,26  UVB</t>
    </r>
    <r>
      <rPr>
        <sz val="11"/>
        <color rgb="FF000000"/>
        <rFont val="Arial"/>
        <family val="2"/>
      </rPr>
      <t xml:space="preserve"> Zona 2) o (Más </t>
    </r>
    <r>
      <rPr>
        <b/>
        <sz val="11"/>
        <color rgb="FF000000"/>
        <rFont val="Arial"/>
        <family val="2"/>
      </rPr>
      <t>3.678,48</t>
    </r>
    <r>
      <rPr>
        <sz val="11"/>
        <color rgb="FF000000"/>
        <rFont val="Arial"/>
        <family val="2"/>
      </rPr>
      <t xml:space="preserve"> </t>
    </r>
    <r>
      <rPr>
        <b/>
        <sz val="11"/>
        <color rgb="FF000000"/>
        <rFont val="Arial"/>
        <family val="2"/>
      </rPr>
      <t xml:space="preserve">UVB </t>
    </r>
    <r>
      <rPr>
        <sz val="11"/>
        <color rgb="FF000000"/>
        <rFont val="Arial"/>
        <family val="2"/>
      </rPr>
      <t xml:space="preserve">Zona 3).
Con visita para evaluación farmacéutica - Modalidad Importar, Envasar y Vender (IEV):
(Más </t>
    </r>
    <r>
      <rPr>
        <b/>
        <sz val="11"/>
        <color rgb="FF000000"/>
        <rFont val="Arial"/>
        <family val="2"/>
      </rPr>
      <t>1.854,12</t>
    </r>
    <r>
      <rPr>
        <sz val="11"/>
        <color rgb="FF000000"/>
        <rFont val="Arial"/>
        <family val="2"/>
      </rPr>
      <t xml:space="preserve"> </t>
    </r>
    <r>
      <rPr>
        <b/>
        <sz val="11"/>
        <color rgb="FF000000"/>
        <rFont val="Arial"/>
        <family val="2"/>
      </rPr>
      <t>UVB</t>
    </r>
    <r>
      <rPr>
        <sz val="11"/>
        <color rgb="FF000000"/>
        <rFont val="Arial"/>
        <family val="2"/>
      </rPr>
      <t xml:space="preserve">  Zona 1) o (Más </t>
    </r>
    <r>
      <rPr>
        <b/>
        <sz val="11"/>
        <color rgb="FF000000"/>
        <rFont val="Arial"/>
        <family val="2"/>
      </rPr>
      <t>2.462,74 UVB</t>
    </r>
    <r>
      <rPr>
        <sz val="11"/>
        <color rgb="FF000000"/>
        <rFont val="Arial"/>
        <family val="2"/>
      </rPr>
      <t xml:space="preserve"> Zona 2) o (Más </t>
    </r>
    <r>
      <rPr>
        <b/>
        <sz val="11"/>
        <color rgb="FF000000"/>
        <rFont val="Arial"/>
        <family val="2"/>
      </rPr>
      <t>3.825,43</t>
    </r>
    <r>
      <rPr>
        <sz val="11"/>
        <color rgb="FF000000"/>
        <rFont val="Arial"/>
        <family val="2"/>
      </rPr>
      <t xml:space="preserve"> </t>
    </r>
    <r>
      <rPr>
        <b/>
        <sz val="11"/>
        <color rgb="FF000000"/>
        <rFont val="Arial"/>
        <family val="2"/>
      </rPr>
      <t>UVB</t>
    </r>
    <r>
      <rPr>
        <sz val="11"/>
        <color rgb="FF000000"/>
        <rFont val="Arial"/>
        <family val="2"/>
      </rPr>
      <t xml:space="preserve"> Zona 3)
Zona 1:Centroamérica;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</si>
  <si>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1001-6</t>
  </si>
  <si>
    <t>Registro sanitario de un medicamento con solicitud de protección de datos de prueba u otros no divulgados en aplicación del Decreto 2085 de 2002.</t>
  </si>
  <si>
    <t>1001-28</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</si>
  <si>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456,23 UVB</t>
    </r>
    <r>
      <rPr>
        <sz val="11"/>
        <color theme="1"/>
        <rFont val="Arial"/>
        <family val="2"/>
      </rPr>
      <t xml:space="preserve"> molécula nueva con o sin protección de datos)
(Más </t>
    </r>
    <r>
      <rPr>
        <b/>
        <sz val="11"/>
        <color theme="1"/>
        <rFont val="Arial"/>
        <family val="2"/>
      </rPr>
      <t>316,69 UVB</t>
    </r>
    <r>
      <rPr>
        <sz val="11"/>
        <color theme="1"/>
        <rFont val="Arial"/>
        <family val="2"/>
      </rPr>
      <t xml:space="preserve"> visita Bogotá) o (Más </t>
    </r>
    <r>
      <rPr>
        <b/>
        <sz val="11"/>
        <color theme="1"/>
        <rFont val="Arial"/>
        <family val="2"/>
      </rPr>
      <t>662,47</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1.730,53</t>
    </r>
    <r>
      <rPr>
        <sz val="11"/>
        <color theme="1"/>
        <rFont val="Arial"/>
        <family val="2"/>
      </rPr>
      <t xml:space="preserve"> </t>
    </r>
    <r>
      <rPr>
        <b/>
        <sz val="11"/>
        <color theme="1"/>
        <rFont val="Arial"/>
        <family val="2"/>
      </rPr>
      <t>UVB</t>
    </r>
    <r>
      <rPr>
        <sz val="11"/>
        <color theme="1"/>
        <rFont val="Arial"/>
        <family val="2"/>
      </rPr>
      <t xml:space="preserve"> Zona 1) o (Más</t>
    </r>
    <r>
      <rPr>
        <b/>
        <sz val="11"/>
        <color theme="1"/>
        <rFont val="Arial"/>
        <family val="2"/>
      </rPr>
      <t xml:space="preserve"> 2.475,92 UVB</t>
    </r>
    <r>
      <rPr>
        <sz val="11"/>
        <color theme="1"/>
        <rFont val="Arial"/>
        <family val="2"/>
      </rPr>
      <t xml:space="preserve"> Zona 2) o (Más </t>
    </r>
    <r>
      <rPr>
        <b/>
        <sz val="11"/>
        <color theme="1"/>
        <rFont val="Arial"/>
        <family val="2"/>
      </rPr>
      <t>4.086,77 UVB</t>
    </r>
    <r>
      <rPr>
        <sz val="11"/>
        <color theme="1"/>
        <rFont val="Arial"/>
        <family val="2"/>
      </rPr>
      <t xml:space="preserve"> Zona 3)
Con visita - Modalidad Importar, Envasar y Vender:
(Más </t>
    </r>
    <r>
      <rPr>
        <b/>
        <sz val="11"/>
        <color theme="1"/>
        <rFont val="Arial"/>
        <family val="2"/>
      </rPr>
      <t>2.059,95 UVB</t>
    </r>
    <r>
      <rPr>
        <sz val="11"/>
        <color theme="1"/>
        <rFont val="Arial"/>
        <family val="2"/>
      </rPr>
      <t xml:space="preserve"> Zona 1) o (Más </t>
    </r>
    <r>
      <rPr>
        <b/>
        <sz val="11"/>
        <color theme="1"/>
        <rFont val="Arial"/>
        <family val="2"/>
      </rPr>
      <t>2.735,74 UVB</t>
    </r>
    <r>
      <rPr>
        <sz val="11"/>
        <color theme="1"/>
        <rFont val="Arial"/>
        <family val="2"/>
      </rPr>
      <t xml:space="preserve"> Zona 2) o (Más </t>
    </r>
    <r>
      <rPr>
        <b/>
        <sz val="11"/>
        <color theme="1"/>
        <rFont val="Arial"/>
        <family val="2"/>
      </rPr>
      <t>4.250,57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t>
    </r>
  </si>
  <si>
    <t xml:space="preserve">Sin visita </t>
  </si>
  <si>
    <t xml:space="preserve">Item adicional </t>
  </si>
  <si>
    <t>1001-29</t>
  </si>
  <si>
    <t>1001-30</t>
  </si>
  <si>
    <t>1001-31</t>
  </si>
  <si>
    <t>1001-32</t>
  </si>
  <si>
    <t>con visita Internacional zona 2 modalidad de Importar y Vender</t>
  </si>
  <si>
    <t>1001-33</t>
  </si>
  <si>
    <t>1001-34</t>
  </si>
  <si>
    <t>1001-35</t>
  </si>
  <si>
    <t>1001-36</t>
  </si>
  <si>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0,00 UVB</t>
    </r>
    <r>
      <rPr>
        <sz val="11"/>
        <color theme="1"/>
        <rFont val="Arial"/>
        <family val="2"/>
      </rPr>
      <t xml:space="preserve"> molécula nueva con o sin protección de datos)
(Más </t>
    </r>
    <r>
      <rPr>
        <b/>
        <sz val="11"/>
        <color theme="1"/>
        <rFont val="Arial"/>
        <family val="2"/>
      </rPr>
      <t xml:space="preserve">0,00 UVB </t>
    </r>
    <r>
      <rPr>
        <sz val="11"/>
        <color theme="1"/>
        <rFont val="Arial"/>
        <family val="2"/>
      </rPr>
      <t xml:space="preserve">visita Bogotá) o (Más </t>
    </r>
    <r>
      <rPr>
        <b/>
        <sz val="11"/>
        <color theme="1"/>
        <rFont val="Arial"/>
        <family val="2"/>
      </rPr>
      <t>0,00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0,00 UVB</t>
    </r>
    <r>
      <rPr>
        <sz val="11"/>
        <color theme="1"/>
        <rFont val="Arial"/>
        <family val="2"/>
      </rPr>
      <t xml:space="preserve"> Zona 1) o (Más </t>
    </r>
    <r>
      <rPr>
        <b/>
        <sz val="11"/>
        <color theme="1"/>
        <rFont val="Arial"/>
        <family val="2"/>
      </rPr>
      <t>0,00 UVB</t>
    </r>
    <r>
      <rPr>
        <sz val="11"/>
        <color theme="1"/>
        <rFont val="Arial"/>
        <family val="2"/>
      </rPr>
      <t xml:space="preserve"> Zona 2) o (Más </t>
    </r>
    <r>
      <rPr>
        <b/>
        <sz val="11"/>
        <color theme="1"/>
        <rFont val="Arial"/>
        <family val="2"/>
      </rPr>
      <t>0,00 UVB</t>
    </r>
    <r>
      <rPr>
        <sz val="11"/>
        <color theme="1"/>
        <rFont val="Arial"/>
        <family val="2"/>
      </rPr>
      <t xml:space="preserve"> Zona 3)
Con visita - Modalidad Importar, Envasar y Vender:
(Más </t>
    </r>
    <r>
      <rPr>
        <b/>
        <sz val="11"/>
        <color theme="1"/>
        <rFont val="Arial"/>
        <family val="2"/>
      </rPr>
      <t>0,00 UVB</t>
    </r>
    <r>
      <rPr>
        <sz val="11"/>
        <color theme="1"/>
        <rFont val="Arial"/>
        <family val="2"/>
      </rPr>
      <t xml:space="preserve"> Zona 1) o (Más </t>
    </r>
    <r>
      <rPr>
        <b/>
        <sz val="11"/>
        <color theme="1"/>
        <rFont val="Arial"/>
        <family val="2"/>
      </rPr>
      <t xml:space="preserve">0,00 UVB </t>
    </r>
    <r>
      <rPr>
        <sz val="11"/>
        <color theme="1"/>
        <rFont val="Arial"/>
        <family val="2"/>
      </rPr>
      <t xml:space="preserve">Zona 2) o (Más </t>
    </r>
    <r>
      <rPr>
        <b/>
        <sz val="11"/>
        <color theme="1"/>
        <rFont val="Arial"/>
        <family val="2"/>
      </rPr>
      <t>0,00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“Aplicable a microempresas, incluyendo los pequeños productores de acuerdo con la tipificación actual en el marco del Decreto 691 de 2018. Exceptuada de pago, en el marco del parágrafo 2 del Art. 2 de Ley 2069 de 2020.”</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</si>
  <si>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182,50 UVB</t>
    </r>
    <r>
      <rPr>
        <sz val="11"/>
        <color theme="1"/>
        <rFont val="Arial"/>
        <family val="2"/>
      </rPr>
      <t xml:space="preserve"> molécula nueva con o sin protección de datos)
(Más </t>
    </r>
    <r>
      <rPr>
        <b/>
        <sz val="11"/>
        <color theme="1"/>
        <rFont val="Arial"/>
        <family val="2"/>
      </rPr>
      <t>126,68 UVB</t>
    </r>
    <r>
      <rPr>
        <sz val="11"/>
        <color theme="1"/>
        <rFont val="Arial"/>
        <family val="2"/>
      </rPr>
      <t xml:space="preserve"> visita Bogotá) o (Más </t>
    </r>
    <r>
      <rPr>
        <b/>
        <sz val="11"/>
        <color theme="1"/>
        <rFont val="Arial"/>
        <family val="2"/>
      </rPr>
      <t>264,99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692,25 UVB </t>
    </r>
    <r>
      <rPr>
        <sz val="11"/>
        <color theme="1"/>
        <rFont val="Arial"/>
        <family val="2"/>
      </rPr>
      <t xml:space="preserve"> Zona 1) o (Más</t>
    </r>
    <r>
      <rPr>
        <b/>
        <sz val="11"/>
        <color theme="1"/>
        <rFont val="Arial"/>
        <family val="2"/>
      </rPr>
      <t xml:space="preserve"> 990,41 UVB </t>
    </r>
    <r>
      <rPr>
        <sz val="11"/>
        <color theme="1"/>
        <rFont val="Arial"/>
        <family val="2"/>
      </rPr>
      <t xml:space="preserve">Zona 2) o (Más </t>
    </r>
    <r>
      <rPr>
        <b/>
        <sz val="11"/>
        <color theme="1"/>
        <rFont val="Arial"/>
        <family val="2"/>
      </rPr>
      <t>1.634,73 UVB</t>
    </r>
    <r>
      <rPr>
        <sz val="11"/>
        <color theme="1"/>
        <rFont val="Arial"/>
        <family val="2"/>
      </rPr>
      <t xml:space="preserve"> Zona 3)
Con visita - Modalidad Importar, Envasar y Vender:
(Más </t>
    </r>
    <r>
      <rPr>
        <b/>
        <sz val="11"/>
        <color theme="1"/>
        <rFont val="Arial"/>
        <family val="2"/>
      </rPr>
      <t>824,02 UVB</t>
    </r>
    <r>
      <rPr>
        <sz val="11"/>
        <color theme="1"/>
        <rFont val="Arial"/>
        <family val="2"/>
      </rPr>
      <t xml:space="preserve"> Zona 1) o (Más </t>
    </r>
    <r>
      <rPr>
        <b/>
        <sz val="11"/>
        <color theme="1"/>
        <rFont val="Arial"/>
        <family val="2"/>
      </rPr>
      <t>1.094.31 UVB</t>
    </r>
    <r>
      <rPr>
        <sz val="11"/>
        <color theme="1"/>
        <rFont val="Arial"/>
        <family val="2"/>
      </rPr>
      <t xml:space="preserve"> Zona 2) o (Más </t>
    </r>
    <r>
      <rPr>
        <b/>
        <sz val="11"/>
        <color theme="1"/>
        <rFont val="Arial"/>
        <family val="2"/>
      </rPr>
      <t>1.700,25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</si>
  <si>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rPr>
        <sz val="11"/>
        <color rgb="FF000000"/>
        <rFont val="Arial"/>
        <family val="2"/>
      </rP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rgb="FF000000"/>
        <rFont val="Arial"/>
        <family val="2"/>
      </rPr>
      <t xml:space="preserve"> 228,13 UVB</t>
    </r>
    <r>
      <rPr>
        <sz val="11"/>
        <color rgb="FF000000"/>
        <rFont val="Arial"/>
        <family val="2"/>
      </rPr>
      <t xml:space="preserve"> molécula nueva con o sin protección de datos)
(Más </t>
    </r>
    <r>
      <rPr>
        <b/>
        <sz val="11"/>
        <color rgb="FF000000"/>
        <rFont val="Arial"/>
        <family val="2"/>
      </rPr>
      <t>158,33 UVB</t>
    </r>
    <r>
      <rPr>
        <sz val="11"/>
        <color rgb="FF000000"/>
        <rFont val="Arial"/>
        <family val="2"/>
      </rPr>
      <t xml:space="preserve"> visita Bogotá) o (Más </t>
    </r>
    <r>
      <rPr>
        <b/>
        <sz val="11"/>
        <color rgb="FF000000"/>
        <rFont val="Arial"/>
        <family val="2"/>
      </rPr>
      <t>331,24 UVB</t>
    </r>
    <r>
      <rPr>
        <sz val="11"/>
        <color rgb="FF000000"/>
        <rFont val="Arial"/>
        <family val="2"/>
      </rPr>
      <t xml:space="preserve"> visita Nacional), Modalidad fabricar y vender, importar semielaborar y vender, semielaborar y vender.   
Con visita internacional - Modalidad Importar y Vender:
(Más </t>
    </r>
    <r>
      <rPr>
        <b/>
        <sz val="11"/>
        <color rgb="FF000000"/>
        <rFont val="Arial"/>
        <family val="2"/>
      </rPr>
      <t>865,29 UVB</t>
    </r>
    <r>
      <rPr>
        <sz val="11"/>
        <color rgb="FF000000"/>
        <rFont val="Arial"/>
        <family val="2"/>
      </rPr>
      <t xml:space="preserve"> Zona 1) o (Más</t>
    </r>
    <r>
      <rPr>
        <b/>
        <sz val="11"/>
        <color rgb="FF000000"/>
        <rFont val="Arial"/>
        <family val="2"/>
      </rPr>
      <t xml:space="preserve"> 1.237,97 UVB</t>
    </r>
    <r>
      <rPr>
        <sz val="11"/>
        <color rgb="FF000000"/>
        <rFont val="Arial"/>
        <family val="2"/>
      </rPr>
      <t xml:space="preserve"> Zona 2) o (Más </t>
    </r>
    <r>
      <rPr>
        <b/>
        <sz val="11"/>
        <color rgb="FF000000"/>
        <rFont val="Arial"/>
        <family val="2"/>
      </rPr>
      <t>2.043,37 UVB</t>
    </r>
    <r>
      <rPr>
        <sz val="11"/>
        <color rgb="FF000000"/>
        <rFont val="Arial"/>
        <family val="2"/>
      </rPr>
      <t xml:space="preserve"> Zona 3)
Con visita - Modalidad Importar, Envasar y Vender:
(Más </t>
    </r>
    <r>
      <rPr>
        <b/>
        <sz val="11"/>
        <color rgb="FF000000"/>
        <rFont val="Arial"/>
        <family val="2"/>
      </rPr>
      <t>1.029,98 UVB</t>
    </r>
    <r>
      <rPr>
        <sz val="11"/>
        <color rgb="FF000000"/>
        <rFont val="Arial"/>
        <family val="2"/>
      </rPr>
      <t xml:space="preserve"> Zona 1) o (Más </t>
    </r>
    <r>
      <rPr>
        <b/>
        <sz val="11"/>
        <color rgb="FF000000"/>
        <rFont val="Arial"/>
        <family val="2"/>
      </rPr>
      <t>1.367,88 UVB</t>
    </r>
    <r>
      <rPr>
        <sz val="11"/>
        <color rgb="FF000000"/>
        <rFont val="Arial"/>
        <family val="2"/>
      </rPr>
      <t xml:space="preserve"> Zona 2) o (Más </t>
    </r>
    <r>
      <rPr>
        <b/>
        <sz val="11"/>
        <color rgb="FF000000"/>
        <rFont val="Arial"/>
        <family val="2"/>
      </rPr>
      <t>2.125,27 UVB</t>
    </r>
    <r>
      <rPr>
        <sz val="11"/>
        <color rgb="FF000000"/>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</si>
  <si>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273,73 UVB</t>
    </r>
    <r>
      <rPr>
        <sz val="11"/>
        <color theme="1"/>
        <rFont val="Arial"/>
        <family val="2"/>
      </rPr>
      <t xml:space="preserve"> molécula nueva con o sin protección de datos)
(Más </t>
    </r>
    <r>
      <rPr>
        <b/>
        <sz val="11"/>
        <color theme="1"/>
        <rFont val="Arial"/>
        <family val="2"/>
      </rPr>
      <t xml:space="preserve">190 UVB </t>
    </r>
    <r>
      <rPr>
        <sz val="11"/>
        <color theme="1"/>
        <rFont val="Arial"/>
        <family val="2"/>
      </rPr>
      <t xml:space="preserve">visita Bogotá) o (Más </t>
    </r>
    <r>
      <rPr>
        <b/>
        <sz val="11"/>
        <color theme="1"/>
        <rFont val="Arial"/>
        <family val="2"/>
      </rPr>
      <t>397,48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 xml:space="preserve">1.038,33 UVB </t>
    </r>
    <r>
      <rPr>
        <sz val="11"/>
        <color theme="1"/>
        <rFont val="Arial"/>
        <family val="2"/>
      </rPr>
      <t xml:space="preserve">Zona 1) o (Más </t>
    </r>
    <r>
      <rPr>
        <b/>
        <sz val="11"/>
        <color theme="1"/>
        <rFont val="Arial"/>
        <family val="2"/>
      </rPr>
      <t>1.485,56 UVB</t>
    </r>
    <r>
      <rPr>
        <sz val="11"/>
        <color theme="1"/>
        <rFont val="Arial"/>
        <family val="2"/>
      </rPr>
      <t xml:space="preserve"> Zona 2) o (Más </t>
    </r>
    <r>
      <rPr>
        <b/>
        <sz val="11"/>
        <color theme="1"/>
        <rFont val="Arial"/>
        <family val="2"/>
      </rPr>
      <t>2.452,04 UVB</t>
    </r>
    <r>
      <rPr>
        <sz val="11"/>
        <color theme="1"/>
        <rFont val="Arial"/>
        <family val="2"/>
      </rPr>
      <t xml:space="preserve"> Zona 3)
Con visita - Modalidad Importar, Envasar y Vender:
(Más </t>
    </r>
    <r>
      <rPr>
        <b/>
        <sz val="11"/>
        <color theme="1"/>
        <rFont val="Arial"/>
        <family val="2"/>
      </rPr>
      <t>1.236,01 UVB</t>
    </r>
    <r>
      <rPr>
        <sz val="11"/>
        <color theme="1"/>
        <rFont val="Arial"/>
        <family val="2"/>
      </rPr>
      <t xml:space="preserve"> Zona 1) o (Más </t>
    </r>
    <r>
      <rPr>
        <b/>
        <sz val="11"/>
        <color theme="1"/>
        <rFont val="Arial"/>
        <family val="2"/>
      </rPr>
      <t>1.641,47 UVB</t>
    </r>
    <r>
      <rPr>
        <sz val="11"/>
        <color theme="1"/>
        <rFont val="Arial"/>
        <family val="2"/>
      </rPr>
      <t xml:space="preserve"> Zona 2) o (Más </t>
    </r>
    <r>
      <rPr>
        <b/>
        <sz val="11"/>
        <color theme="1"/>
        <rFont val="Arial"/>
        <family val="2"/>
      </rPr>
      <t>2.550,36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</si>
  <si>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319,36 UVB</t>
    </r>
    <r>
      <rPr>
        <sz val="11"/>
        <color theme="1"/>
        <rFont val="Arial"/>
        <family val="2"/>
      </rPr>
      <t xml:space="preserve"> molécula nueva con o sin protección de datos)
(Más </t>
    </r>
    <r>
      <rPr>
        <b/>
        <sz val="11"/>
        <color theme="1"/>
        <rFont val="Arial"/>
        <family val="2"/>
      </rPr>
      <t>221,64 UVB</t>
    </r>
    <r>
      <rPr>
        <sz val="11"/>
        <color theme="1"/>
        <rFont val="Arial"/>
        <family val="2"/>
      </rPr>
      <t xml:space="preserve"> visita Bogotá) o (Más </t>
    </r>
    <r>
      <rPr>
        <b/>
        <sz val="11"/>
        <color theme="1"/>
        <rFont val="Arial"/>
        <family val="2"/>
      </rPr>
      <t>463,73 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1.211,37</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1.733,17 UVB</t>
    </r>
    <r>
      <rPr>
        <sz val="11"/>
        <color theme="1"/>
        <rFont val="Arial"/>
        <family val="2"/>
      </rPr>
      <t xml:space="preserve"> Zona 2) o (Más </t>
    </r>
    <r>
      <rPr>
        <b/>
        <sz val="11"/>
        <color theme="1"/>
        <rFont val="Arial"/>
        <family val="2"/>
      </rPr>
      <t>2.860,73 UVB</t>
    </r>
    <r>
      <rPr>
        <sz val="11"/>
        <color theme="1"/>
        <rFont val="Arial"/>
        <family val="2"/>
      </rPr>
      <t xml:space="preserve"> Zona 3)
Con visita - Modalidad Importar, Envasar y Vender:
(Más </t>
    </r>
    <r>
      <rPr>
        <b/>
        <sz val="11"/>
        <color theme="1"/>
        <rFont val="Arial"/>
        <family val="2"/>
      </rPr>
      <t>1.441,96 UVB</t>
    </r>
    <r>
      <rPr>
        <sz val="11"/>
        <color theme="1"/>
        <rFont val="Arial"/>
        <family val="2"/>
      </rPr>
      <t xml:space="preserve"> Zona 1) o (Más </t>
    </r>
    <r>
      <rPr>
        <b/>
        <sz val="11"/>
        <color theme="1"/>
        <rFont val="Arial"/>
        <family val="2"/>
      </rPr>
      <t>1.915,03 UVB</t>
    </r>
    <r>
      <rPr>
        <sz val="11"/>
        <color theme="1"/>
        <rFont val="Arial"/>
        <family val="2"/>
      </rPr>
      <t xml:space="preserve"> Zona 2) o (Más </t>
    </r>
    <r>
      <rPr>
        <b/>
        <sz val="11"/>
        <color theme="1"/>
        <rFont val="Arial"/>
        <family val="2"/>
      </rPr>
      <t>2.975,41 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</si>
  <si>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con evaluación farmacológica para Medicamentos de síntesis química o gases medicinales para las modalidades fabricar y vender; importar y vender, importar, envasar y vender; importar, semielaborar y vender; y semielaborar y vender Sin visita.
(Más </t>
    </r>
    <r>
      <rPr>
        <b/>
        <sz val="11"/>
        <color theme="1"/>
        <rFont val="Arial"/>
        <family val="2"/>
      </rPr>
      <t>365 UVB</t>
    </r>
    <r>
      <rPr>
        <sz val="11"/>
        <color theme="1"/>
        <rFont val="Arial"/>
        <family val="2"/>
      </rPr>
      <t xml:space="preserve"> molécula nueva con o sin protección de datos)
(Más </t>
    </r>
    <r>
      <rPr>
        <b/>
        <sz val="11"/>
        <color theme="1"/>
        <rFont val="Arial"/>
        <family val="2"/>
      </rPr>
      <t>253,33</t>
    </r>
    <r>
      <rPr>
        <sz val="11"/>
        <color theme="1"/>
        <rFont val="Arial"/>
        <family val="2"/>
      </rPr>
      <t xml:space="preserve"> </t>
    </r>
    <r>
      <rPr>
        <b/>
        <sz val="11"/>
        <color theme="1"/>
        <rFont val="Arial"/>
        <family val="2"/>
      </rPr>
      <t>UVB</t>
    </r>
    <r>
      <rPr>
        <sz val="11"/>
        <color theme="1"/>
        <rFont val="Arial"/>
        <family val="2"/>
      </rPr>
      <t xml:space="preserve"> visita Bogotá) o (Más </t>
    </r>
    <r>
      <rPr>
        <b/>
        <sz val="11"/>
        <color theme="1"/>
        <rFont val="Arial"/>
        <family val="2"/>
      </rPr>
      <t>529,94</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 Modalidad Importar y Vender:
(Más </t>
    </r>
    <r>
      <rPr>
        <b/>
        <sz val="11"/>
        <color theme="1"/>
        <rFont val="Arial"/>
        <family val="2"/>
      </rPr>
      <t>1.384,42 UVB</t>
    </r>
    <r>
      <rPr>
        <sz val="11"/>
        <color theme="1"/>
        <rFont val="Arial"/>
        <family val="2"/>
      </rPr>
      <t xml:space="preserve"> Zona 1) o (Más </t>
    </r>
    <r>
      <rPr>
        <b/>
        <sz val="11"/>
        <color theme="1"/>
        <rFont val="Arial"/>
        <family val="2"/>
      </rPr>
      <t>1.980,73 UVB</t>
    </r>
    <r>
      <rPr>
        <sz val="11"/>
        <color theme="1"/>
        <rFont val="Arial"/>
        <family val="2"/>
      </rPr>
      <t xml:space="preserve"> Zona 2) o (Más </t>
    </r>
    <r>
      <rPr>
        <b/>
        <sz val="11"/>
        <color theme="1"/>
        <rFont val="Arial"/>
        <family val="2"/>
      </rPr>
      <t>3.269,37 UVB</t>
    </r>
    <r>
      <rPr>
        <sz val="11"/>
        <color theme="1"/>
        <rFont val="Arial"/>
        <family val="2"/>
      </rPr>
      <t xml:space="preserve"> Zona 3)
Con visita - Modalidad Importar, Envasar y Vender:
(Más </t>
    </r>
    <r>
      <rPr>
        <b/>
        <sz val="11"/>
        <color theme="1"/>
        <rFont val="Arial"/>
        <family val="2"/>
      </rPr>
      <t>1.647,96  UVB</t>
    </r>
    <r>
      <rPr>
        <sz val="11"/>
        <color theme="1"/>
        <rFont val="Arial"/>
        <family val="2"/>
      </rPr>
      <t xml:space="preserve"> Zona 1) o (Más</t>
    </r>
    <r>
      <rPr>
        <b/>
        <sz val="11"/>
        <color theme="1"/>
        <rFont val="Arial"/>
        <family val="2"/>
      </rPr>
      <t xml:space="preserve"> 2.188,55</t>
    </r>
    <r>
      <rPr>
        <sz val="11"/>
        <color theme="1"/>
        <rFont val="Arial"/>
        <family val="2"/>
      </rPr>
      <t xml:space="preserve"> </t>
    </r>
    <r>
      <rPr>
        <b/>
        <sz val="11"/>
        <color theme="1"/>
        <rFont val="Arial"/>
        <family val="2"/>
      </rPr>
      <t>UVB</t>
    </r>
    <r>
      <rPr>
        <sz val="11"/>
        <color theme="1"/>
        <rFont val="Arial"/>
        <family val="2"/>
      </rPr>
      <t xml:space="preserve"> Zona 2) o (Más </t>
    </r>
    <r>
      <rPr>
        <b/>
        <sz val="11"/>
        <color theme="1"/>
        <rFont val="Arial"/>
        <family val="2"/>
      </rPr>
      <t>3.400,47</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</si>
  <si>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Registro Sanitario Nuevo con evaluación farmacológica para Medicamentos de síntesis química o gases medicinales para las modalidades fabricar y vender; importar y vender, importar, envasar y vender; importar, semielaborar y vender; y semielaborar y vender Sin visita.
(Más</t>
    </r>
    <r>
      <rPr>
        <b/>
        <sz val="11"/>
        <color theme="1"/>
        <rFont val="Arial"/>
        <family val="2"/>
      </rPr>
      <t xml:space="preserve"> 410,59 UVB</t>
    </r>
    <r>
      <rPr>
        <sz val="11"/>
        <color theme="1"/>
        <rFont val="Arial"/>
        <family val="2"/>
      </rPr>
      <t xml:space="preserve"> molécula nueva con o sin protección de datos)
(Más </t>
    </r>
    <r>
      <rPr>
        <b/>
        <sz val="11"/>
        <color theme="1"/>
        <rFont val="Arial"/>
        <family val="2"/>
      </rPr>
      <t>285,01 UVB</t>
    </r>
    <r>
      <rPr>
        <sz val="11"/>
        <color theme="1"/>
        <rFont val="Arial"/>
        <family val="2"/>
      </rPr>
      <t xml:space="preserve"> visita Bogotá) o (Más </t>
    </r>
    <r>
      <rPr>
        <b/>
        <sz val="11"/>
        <color theme="1"/>
        <rFont val="Arial"/>
        <family val="2"/>
      </rPr>
      <t>596,23</t>
    </r>
    <r>
      <rPr>
        <sz val="11"/>
        <color theme="1"/>
        <rFont val="Arial"/>
        <family val="2"/>
      </rPr>
      <t xml:space="preserve"> </t>
    </r>
    <r>
      <rPr>
        <b/>
        <sz val="11"/>
        <color theme="1"/>
        <rFont val="Arial"/>
        <family val="2"/>
      </rPr>
      <t>UVB</t>
    </r>
    <r>
      <rPr>
        <sz val="11"/>
        <color theme="1"/>
        <rFont val="Arial"/>
        <family val="2"/>
      </rPr>
      <t xml:space="preserve"> visita Nacional), Modalidad fabricar y vender, importar semielaborar y vender, semielaborar y vender.   
Con visita internacional- Modalidad Importar y Vender:
(Más </t>
    </r>
    <r>
      <rPr>
        <b/>
        <sz val="11"/>
        <color theme="1"/>
        <rFont val="Arial"/>
        <family val="2"/>
      </rPr>
      <t>1.557,50 UVB</t>
    </r>
    <r>
      <rPr>
        <sz val="11"/>
        <color theme="1"/>
        <rFont val="Arial"/>
        <family val="2"/>
      </rPr>
      <t xml:space="preserve"> Zona 1) o (Más </t>
    </r>
    <r>
      <rPr>
        <b/>
        <sz val="11"/>
        <color theme="1"/>
        <rFont val="Arial"/>
        <family val="2"/>
      </rPr>
      <t>2.228,33 UVB</t>
    </r>
    <r>
      <rPr>
        <sz val="11"/>
        <color theme="1"/>
        <rFont val="Arial"/>
        <family val="2"/>
      </rPr>
      <t xml:space="preserve"> Zona 2) o (Más </t>
    </r>
    <r>
      <rPr>
        <b/>
        <sz val="11"/>
        <color theme="1"/>
        <rFont val="Arial"/>
        <family val="2"/>
      </rPr>
      <t>3.678,10</t>
    </r>
    <r>
      <rPr>
        <sz val="11"/>
        <color theme="1"/>
        <rFont val="Arial"/>
        <family val="2"/>
      </rPr>
      <t xml:space="preserve"> </t>
    </r>
    <r>
      <rPr>
        <b/>
        <sz val="11"/>
        <color theme="1"/>
        <rFont val="Arial"/>
        <family val="2"/>
      </rPr>
      <t>UVB</t>
    </r>
    <r>
      <rPr>
        <sz val="11"/>
        <color theme="1"/>
        <rFont val="Arial"/>
        <family val="2"/>
      </rPr>
      <t xml:space="preserve"> Zona 3)
Con visita - Modalidad Importar, Envasar y Vender:
(Más </t>
    </r>
    <r>
      <rPr>
        <b/>
        <sz val="11"/>
        <color theme="1"/>
        <rFont val="Arial"/>
        <family val="2"/>
      </rPr>
      <t>1.853,96</t>
    </r>
    <r>
      <rPr>
        <sz val="11"/>
        <color theme="1"/>
        <rFont val="Arial"/>
        <family val="2"/>
      </rPr>
      <t xml:space="preserve"> </t>
    </r>
    <r>
      <rPr>
        <b/>
        <sz val="11"/>
        <color theme="1"/>
        <rFont val="Arial"/>
        <family val="2"/>
      </rPr>
      <t>UVB</t>
    </r>
    <r>
      <rPr>
        <sz val="11"/>
        <color theme="1"/>
        <rFont val="Arial"/>
        <family val="2"/>
      </rPr>
      <t xml:space="preserve"> Zona 1) o (Más </t>
    </r>
    <r>
      <rPr>
        <b/>
        <sz val="11"/>
        <color theme="1"/>
        <rFont val="Arial"/>
        <family val="2"/>
      </rPr>
      <t>2.462,19 UVB</t>
    </r>
    <r>
      <rPr>
        <sz val="11"/>
        <color theme="1"/>
        <rFont val="Arial"/>
        <family val="2"/>
      </rPr>
      <t xml:space="preserve"> Zona 2) o (Más </t>
    </r>
    <r>
      <rPr>
        <b/>
        <sz val="11"/>
        <color theme="1"/>
        <rFont val="Arial"/>
        <family val="2"/>
      </rPr>
      <t>3.825,52</t>
    </r>
    <r>
      <rPr>
        <sz val="11"/>
        <color theme="1"/>
        <rFont val="Arial"/>
        <family val="2"/>
      </rPr>
      <t xml:space="preserve"> </t>
    </r>
    <r>
      <rPr>
        <b/>
        <sz val="11"/>
        <color theme="1"/>
        <rFont val="Arial"/>
        <family val="2"/>
      </rPr>
      <t>UVB</t>
    </r>
    <r>
      <rPr>
        <sz val="11"/>
        <color theme="1"/>
        <rFont val="Arial"/>
        <family val="2"/>
      </rPr>
      <t xml:space="preserve"> Zona 3)
Zona 1: Centroamérica; el caribe; Suramérica excepto Brasil, Chile, Argentina y Puerto Rico  
Zona 2: Estados Unidos; Canadá; Chile; Brasil; África y Puerto Rico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</si>
  <si>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1001-46</t>
  </si>
  <si>
    <t>Registro sanitario nuevo con evaluación farmacológica de antivenenos en todas las modalidades.</t>
  </si>
  <si>
    <t xml:space="preserve">Registro sanitario nuevo con evaluación farmacológica de antivenenos en todas las modalidades. “Aplicable a microempresas, incluyendo los pequeños productores de acuerdo con la tipificación actual en el marco del Decreto 691 de 2018. Exceptuada de pago, en el marco del parágrafo 2 del Art. 2 de Ley 2069 de 2020.” </t>
  </si>
  <si>
    <t>Registro sanitario nuevo con evaluación farmacológica de antivenenos en todas las modalidades.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</si>
  <si>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antivenenos en todas las modalidades.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</si>
  <si>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con evaluación farmacologica de antivenenos en todas las modalidades.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</si>
  <si>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con evaluación farmacologica de antivenenos en todas las modalidades.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</si>
  <si>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farmacologica de antivenenos en todas las modalidades.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</si>
  <si>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farmacologica de antivenenos en todas las modalidades.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</si>
  <si>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de un medicamento en la modalidad de fabricar y exportar.</t>
  </si>
  <si>
    <t>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t>
  </si>
  <si>
    <t>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</si>
  <si>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</si>
  <si>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</si>
  <si>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</si>
  <si>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</si>
  <si>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</si>
  <si>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DE PRODUCTOS BIOLÓGICOS Y VACUNAS Y/O RENOVACION REGISTRO SANITARIO DE PRODUCTOS BIOLÓGICOS Y VACUNAS</t>
  </si>
  <si>
    <t>1004-1</t>
  </si>
  <si>
    <t>Registro sanitario nuevo con Evaluación farmacológica de un medicamento biológico con o sin protección de datos (Proceso unificado-Decreto Ley 2106 de 2019) o Cambio por migración normativa al Decreto 1782 de 2014 de medicamentos biológicos.</t>
  </si>
  <si>
    <t>Registro sanitario nuevo con Evaluación farmacológica de un medicamento biológico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</si>
  <si>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</si>
  <si>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</si>
  <si>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</si>
  <si>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un medicamento biológico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</si>
  <si>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</si>
  <si>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</si>
  <si>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Vacunas</t>
  </si>
  <si>
    <t>1006-3</t>
  </si>
  <si>
    <t>Registro Sanitario nuevo con Evaluación farmacológica de vacunas y hemoderivados con o sin protección de datos (Proceso unificado-Decreto Ley 2106 de 2019) o Cambio por migración normativa al Decreto 1782 de 2014 de medicamentos biológicos.</t>
  </si>
  <si>
    <t>Registro Sanitario nuevo con Evaluación farmacológica de vacunas y hemoderivados con o sin protección de datos (Proceso unificado-Decreto Ley 2106 de 2019) o Cambio por migración normativa al Decreto 1782 de 2014 de medicamentos biológicos, “Aplicable a microempresas, incluyendo los pequeños productores de acuerdo con la tipificación actual en el marco del Decreto 691 de 2018. Exceptuada de pago, en el marco del parágrafo 2 del Art. 2 de Ley 2069 de 2020.”</t>
  </si>
  <si>
    <t>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</si>
  <si>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</si>
  <si>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</si>
  <si>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</si>
  <si>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</si>
  <si>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</si>
  <si>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ASIGNACIÓN, RECONOCIMIENTO O RENOVACIÓN DE CÓDIGO DE NOTIFICACIÓN SANITARIA OBLIGATORIA PARA PRODUCTOS COSMÉTICOS </t>
  </si>
  <si>
    <t xml:space="preserve">Asignación o reconocimiento de código de notificación sanitaria obligatoria de productos cosméticos. </t>
  </si>
  <si>
    <t xml:space="preserve">Cosméticos </t>
  </si>
  <si>
    <t>Renovación  del código de Notificación Sanitaria para productos cosméticos</t>
  </si>
  <si>
    <t>Constancia de uso del código de NSO (importador paralelo)</t>
  </si>
  <si>
    <t xml:space="preserve">REGISTRO SANITARIO Y/O RENOVACIÓN DE BEBIDAS ALCOHÓLICAS </t>
  </si>
  <si>
    <t>Licores: aguardiente, whisky, cognac, brandy, ron, vodka, ginebra, gyn, tequila, licor, cremas, licor anisado, pisco, grapa, cachaza, licores saborizados, armagnac.</t>
  </si>
  <si>
    <t>Alimentos</t>
  </si>
  <si>
    <t>1206
1510</t>
  </si>
  <si>
    <t>Registro Sanitario nuevo y renovación Licores: aguardiente, whisky, cognac, brandy, ron, vodka, ginebra, gyn, tequila, licor, cremas, licor anisado, pisco, grapa, cachaza, licores saborizados, armagnac, (Decreto 1686 de 2012), Viche/Biche - categoría artesanal étnica AE, (Ley 2158 de 2021 y Resolución 113 de 2024).
 “Aplicable a microempresas, incluyendo los pequeños productores de acuerdo con la tipificación actual en el marco del Decreto 691 de 2018. Exceptuada de pago, en el marco del parágrafo 2 del Art. 2 de Ley 2069 de 2020.”</t>
  </si>
  <si>
    <t>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</si>
  <si>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</si>
  <si>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</si>
  <si>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</si>
  <si>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</si>
  <si>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</si>
  <si>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Vinos, aperitivos, cócteles, refrescos vínicos.</t>
  </si>
  <si>
    <t>Vinos, aperitivos, cócteles, refrescos vínicos, “Aplicable a microempresas, incluyendo los pequeños productores de acuerdo con la tipificación actual en el marco del Decreto 691 de 2018. Exceptuada de pago, en el marco del parágrafo 2 del Art. 2 de Ley 2069 de 2020.”</t>
  </si>
  <si>
    <t>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</si>
  <si>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</si>
  <si>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</si>
  <si>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</si>
  <si>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</si>
  <si>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</si>
  <si>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Cervezas</t>
  </si>
  <si>
    <t>Cervezas (Decreto 1686 de 2012), “Aplicable a microempresas, incluyendo los pequeños productores de acuerdo con la tipificación actual en el marco del Decreto 691 de 2018. Exceptuada de pago, en el marco del parágrafo 2 del Art. 2 de Ley 2069 de 2020.”</t>
  </si>
  <si>
    <t>Registro Sanitario nuevo Cervezas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</si>
  <si>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Cervezas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</si>
  <si>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</si>
  <si>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</si>
  <si>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Cervezas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</si>
  <si>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</si>
  <si>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90085</t>
  </si>
  <si>
    <t>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t>
  </si>
  <si>
    <t>1 producto</t>
  </si>
  <si>
    <t>2 a 10 variedades
(Requiere Certificado de BPM)</t>
  </si>
  <si>
    <t>11 variedades en adelante
(Requiere Certificado de BPM)</t>
  </si>
  <si>
    <t xml:space="preserve">Diferencia </t>
  </si>
  <si>
    <t>De 1 a 10 variedades</t>
  </si>
  <si>
    <t>1139
1201</t>
  </si>
  <si>
    <t>Desde 11 a 20 variedades</t>
  </si>
  <si>
    <t>Desde 21 variedades en adelante</t>
  </si>
  <si>
    <r>
      <t xml:space="preserve">Registro Sanitario de Alimentos de Alto Riesgo (Variedades de 1 a 10)
(Mas </t>
    </r>
    <r>
      <rPr>
        <b/>
        <sz val="11"/>
        <color rgb="FFFF0000"/>
        <rFont val="Arial"/>
        <family val="2"/>
      </rPr>
      <t>25,49 UVB</t>
    </r>
    <r>
      <rPr>
        <sz val="11"/>
        <color rgb="FFFF0000"/>
        <rFont val="Arial"/>
        <family val="2"/>
      </rPr>
      <t xml:space="preserve">  Variedades de 11 a 20) o (Mas </t>
    </r>
    <r>
      <rPr>
        <b/>
        <sz val="11"/>
        <color rgb="FFFF0000"/>
        <rFont val="Arial"/>
        <family val="2"/>
      </rPr>
      <t>67,95 UVB</t>
    </r>
    <r>
      <rPr>
        <sz val="11"/>
        <color rgb="FFFF0000"/>
        <rFont val="Arial"/>
        <family val="2"/>
      </rPr>
      <t xml:space="preserve">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</si>
  <si>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de Alimentos de Alto Riesgo (Variedades de 1 a 10) 
(Mas </t>
    </r>
    <r>
      <rPr>
        <b/>
        <sz val="11"/>
        <color rgb="FFFF0000"/>
        <rFont val="Arial"/>
        <family val="2"/>
      </rPr>
      <t>44,53 UVB</t>
    </r>
    <r>
      <rPr>
        <sz val="11"/>
        <color rgb="FFFF0000"/>
        <rFont val="Arial"/>
        <family val="2"/>
      </rPr>
      <t xml:space="preserve">  Variedades de 11 a 20) o (Mas </t>
    </r>
    <r>
      <rPr>
        <b/>
        <sz val="11"/>
        <color rgb="FFFF0000"/>
        <rFont val="Arial"/>
        <family val="2"/>
      </rPr>
      <t xml:space="preserve">118,88 </t>
    </r>
    <r>
      <rPr>
        <sz val="11"/>
        <color rgb="FFFF0000"/>
        <rFont val="Arial"/>
        <family val="2"/>
      </rPr>
      <t xml:space="preserve"> </t>
    </r>
    <r>
      <rPr>
        <b/>
        <sz val="11"/>
        <color rgb="FFFF0000"/>
        <rFont val="Arial"/>
        <family val="2"/>
      </rPr>
      <t xml:space="preserve">UVB </t>
    </r>
    <r>
      <rPr>
        <sz val="11"/>
        <color rgb="FFFF0000"/>
        <rFont val="Arial"/>
        <family val="2"/>
      </rPr>
      <t xml:space="preserve">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</si>
  <si>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 xml:space="preserve">Registro Sanitario de Alimentos de Alto Riesgo (Variedades de 1 a 10)
(Mas </t>
    </r>
    <r>
      <rPr>
        <b/>
        <sz val="11"/>
        <color rgb="FFFF0000"/>
        <rFont val="Arial"/>
        <family val="2"/>
      </rPr>
      <t>50,93 UVB</t>
    </r>
    <r>
      <rPr>
        <sz val="11"/>
        <color rgb="FFFF0000"/>
        <rFont val="Arial"/>
        <family val="2"/>
      </rPr>
      <t xml:space="preserve">  Variedades de 11 a 20) o (Mas </t>
    </r>
    <r>
      <rPr>
        <b/>
        <sz val="11"/>
        <color rgb="FFFF0000"/>
        <rFont val="Arial"/>
        <family val="2"/>
      </rPr>
      <t>135,89 UVB</t>
    </r>
    <r>
      <rPr>
        <sz val="11"/>
        <color rgb="FFFF0000"/>
        <rFont val="Arial"/>
        <family val="2"/>
      </rPr>
      <t xml:space="preserve">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</si>
  <si>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de Alimentos de Alto Riesgo (Variedades de 1 a 10)
(Mas </t>
    </r>
    <r>
      <rPr>
        <b/>
        <sz val="11"/>
        <color rgb="FFFF0000"/>
        <rFont val="Arial"/>
        <family val="2"/>
      </rPr>
      <t>57,30 UVB</t>
    </r>
    <r>
      <rPr>
        <sz val="11"/>
        <color rgb="FFFF0000"/>
        <rFont val="Arial"/>
        <family val="2"/>
      </rPr>
      <t xml:space="preserve">  Variedades de 11 a 20) o (Mas </t>
    </r>
    <r>
      <rPr>
        <b/>
        <sz val="11"/>
        <color rgb="FFFF0000"/>
        <rFont val="Arial"/>
        <family val="2"/>
      </rPr>
      <t xml:space="preserve">152,85 UVB </t>
    </r>
    <r>
      <rPr>
        <sz val="11"/>
        <color rgb="FFFF0000"/>
        <rFont val="Arial"/>
        <family val="2"/>
      </rPr>
      <t>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</si>
  <si>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y renovacion de Alimentos de Mediano Riesgo (Variedades de 1 a 10).
(Mas </t>
    </r>
    <r>
      <rPr>
        <b/>
        <sz val="11"/>
        <color rgb="FFFF0000"/>
        <rFont val="Arial"/>
        <family val="2"/>
      </rPr>
      <t>56,57 UVB</t>
    </r>
    <r>
      <rPr>
        <sz val="11"/>
        <color rgb="FFFF0000"/>
        <rFont val="Arial"/>
        <family val="2"/>
      </rPr>
      <t xml:space="preserve"> Variedades de 11 a 20) o (Mas </t>
    </r>
    <r>
      <rPr>
        <b/>
        <sz val="11"/>
        <color rgb="FFFF0000"/>
        <rFont val="Arial"/>
        <family val="2"/>
      </rPr>
      <t>162,69 UVB</t>
    </r>
    <r>
      <rPr>
        <sz val="11"/>
        <color rgb="FFFF0000"/>
        <rFont val="Arial"/>
        <family val="2"/>
      </rPr>
      <t xml:space="preserve"> Variedades de 21 en adelante).</t>
    </r>
  </si>
  <si>
    <t>90140</t>
  </si>
  <si>
    <t>90141</t>
  </si>
  <si>
    <t>REGISTRO SANITARIO Y/O RENOVACIÓN REGISTRO SANITARIO DE SUPLEMENTOS DIETARIOS</t>
  </si>
  <si>
    <r>
      <t xml:space="preserve">Registro sanitario nuevo o renovación suplemento dietario forma farmaceutica:
Liquidas: emulsiones, suspensiones, soluciones.
(Mas </t>
    </r>
    <r>
      <rPr>
        <b/>
        <sz val="11"/>
        <color theme="1"/>
        <rFont val="Arial"/>
        <family val="2"/>
      </rPr>
      <t>3,56 UVB</t>
    </r>
    <r>
      <rPr>
        <sz val="11"/>
        <color theme="1"/>
        <rFont val="Arial"/>
        <family val="2"/>
      </rPr>
      <t xml:space="preserve"> semisólidas: jaleas, otras presentaciones semisólidas.) o (Mas</t>
    </r>
    <r>
      <rPr>
        <b/>
        <sz val="11"/>
        <color theme="1"/>
        <rFont val="Arial"/>
        <family val="2"/>
      </rPr>
      <t xml:space="preserve"> 28,33 UVB</t>
    </r>
    <r>
      <rPr>
        <sz val="11"/>
        <color theme="1"/>
        <rFont val="Arial"/>
        <family val="2"/>
      </rPr>
      <t xml:space="preserve"> sólidas: tabletas, cápsulas, polvos, granulados).</t>
    </r>
  </si>
  <si>
    <t>907
1134</t>
  </si>
  <si>
    <t>Semisólidas</t>
  </si>
  <si>
    <t>100</t>
  </si>
  <si>
    <t>Sólidas</t>
  </si>
  <si>
    <r>
      <t>Registro sanitario nuevo o renovación suplemento dietario forma farmaceutica:
Liquidas: emulsiones, suspensiones, soluciones.
(Mas</t>
    </r>
    <r>
      <rPr>
        <b/>
        <sz val="11"/>
        <color theme="1"/>
        <rFont val="Arial"/>
        <family val="2"/>
      </rPr>
      <t xml:space="preserve"> 0,00 UVB </t>
    </r>
    <r>
      <rPr>
        <sz val="11"/>
        <color theme="1"/>
        <rFont val="Arial"/>
        <family val="2"/>
      </rPr>
      <t>semisólidas: jaleas, otras presentaciones semisólidas.) o (Mas</t>
    </r>
    <r>
      <rPr>
        <b/>
        <sz val="11"/>
        <color theme="1"/>
        <rFont val="Arial"/>
        <family val="2"/>
      </rPr>
      <t xml:space="preserve"> 0,00 UVB</t>
    </r>
    <r>
      <rPr>
        <sz val="11"/>
        <color theme="1"/>
        <rFont val="Arial"/>
        <family val="2"/>
      </rPr>
      <t xml:space="preserve"> sólidas: tabletas, cápsulas, polvos, granulados),  “Aplicable a microempresas, incluyendo los pequeños productores de acuerdo con la tipificación actual en el marco del Decreto 691 de 2018. Exceptuada de pago, en el marco del parágrafo 2 del Art. 2 de Ley 2069 de 2020.”</t>
    </r>
  </si>
  <si>
    <r>
      <t xml:space="preserve">Registro sanitario nuevo suplemento dietario forma farmaceutica: 
Liquidas: emulsiones, suspensiones, soluciones.
(Mas </t>
    </r>
    <r>
      <rPr>
        <b/>
        <sz val="11"/>
        <color theme="1"/>
        <rFont val="Arial"/>
        <family val="2"/>
      </rPr>
      <t xml:space="preserve">1,45 UVB </t>
    </r>
    <r>
      <rPr>
        <sz val="11"/>
        <color theme="1"/>
        <rFont val="Arial"/>
        <family val="2"/>
      </rPr>
      <t xml:space="preserve">semisólidas: jaleas, otras presentaciones semisólidas.) o (Mas </t>
    </r>
    <r>
      <rPr>
        <b/>
        <sz val="11"/>
        <color theme="1"/>
        <rFont val="Arial"/>
        <family val="2"/>
      </rPr>
      <t>11,37 UVB</t>
    </r>
    <r>
      <rPr>
        <sz val="11"/>
        <color theme="1"/>
        <rFont val="Arial"/>
        <family val="2"/>
      </rPr>
      <t xml:space="preserve">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</si>
  <si>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Registro sanitario nuevo suplemento dietario forma farmaceutica: 
Liquidas: emulsiones, suspensiones, soluciones.
(Mas</t>
    </r>
    <r>
      <rPr>
        <b/>
        <sz val="11"/>
        <color theme="1"/>
        <rFont val="Arial"/>
        <family val="2"/>
      </rPr>
      <t xml:space="preserve"> 1,79 UVB</t>
    </r>
    <r>
      <rPr>
        <sz val="11"/>
        <color theme="1"/>
        <rFont val="Arial"/>
        <family val="2"/>
      </rPr>
      <t xml:space="preserve"> semisólidas: jaleas, otras presentaciones semisólidas.) o (Mas </t>
    </r>
    <r>
      <rPr>
        <b/>
        <sz val="11"/>
        <color theme="1"/>
        <rFont val="Arial"/>
        <family val="2"/>
      </rPr>
      <t>14,17 UVB</t>
    </r>
    <r>
      <rPr>
        <sz val="11"/>
        <color theme="1"/>
        <rFont val="Arial"/>
        <family val="2"/>
      </rPr>
      <t xml:space="preserve">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</si>
  <si>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suplemento dietario forma farmaceutica: 
Liquidas: emulsiones, suspensiones, soluciones.
(Mas </t>
    </r>
    <r>
      <rPr>
        <b/>
        <sz val="11"/>
        <color theme="1"/>
        <rFont val="Arial"/>
        <family val="2"/>
      </rPr>
      <t>2,16 UVB</t>
    </r>
    <r>
      <rPr>
        <sz val="11"/>
        <color theme="1"/>
        <rFont val="Arial"/>
        <family val="2"/>
      </rPr>
      <t xml:space="preserve"> semisólidas: jaleas, otras presentaciones semisólidas.) o (Mas </t>
    </r>
    <r>
      <rPr>
        <b/>
        <sz val="11"/>
        <color theme="1"/>
        <rFont val="Arial"/>
        <family val="2"/>
      </rPr>
      <t>17,01 UVB</t>
    </r>
    <r>
      <rPr>
        <sz val="11"/>
        <color theme="1"/>
        <rFont val="Arial"/>
        <family val="2"/>
      </rPr>
      <t xml:space="preserve">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</si>
  <si>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suplemento dietario forma farmaceutica.
Liquidas: emulsiones, suspensiones, soluciones.
(Mas </t>
    </r>
    <r>
      <rPr>
        <b/>
        <sz val="11"/>
        <color theme="1"/>
        <rFont val="Arial"/>
        <family val="2"/>
      </rPr>
      <t>2,50 UVB</t>
    </r>
    <r>
      <rPr>
        <sz val="11"/>
        <color theme="1"/>
        <rFont val="Arial"/>
        <family val="2"/>
      </rPr>
      <t xml:space="preserve"> semisólidas: jaleas, otras presentaciones semisólidas.) o (Mas </t>
    </r>
    <r>
      <rPr>
        <b/>
        <sz val="11"/>
        <color theme="1"/>
        <rFont val="Arial"/>
        <family val="2"/>
      </rPr>
      <t>19,85</t>
    </r>
    <r>
      <rPr>
        <sz val="11"/>
        <color theme="1"/>
        <rFont val="Arial"/>
        <family val="2"/>
      </rPr>
      <t xml:space="preserve"> </t>
    </r>
    <r>
      <rPr>
        <b/>
        <sz val="11"/>
        <color theme="1"/>
        <rFont val="Arial"/>
        <family val="2"/>
      </rPr>
      <t>UVB</t>
    </r>
    <r>
      <rPr>
        <sz val="11"/>
        <color theme="1"/>
        <rFont val="Arial"/>
        <family val="2"/>
      </rPr>
      <t xml:space="preserve">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</si>
  <si>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suplemento dietario forma farmaceutica:
Liquidas: emulsiones, suspensiones, soluciones.
(Mas </t>
    </r>
    <r>
      <rPr>
        <b/>
        <sz val="11"/>
        <color theme="1"/>
        <rFont val="Arial"/>
        <family val="2"/>
      </rPr>
      <t>2,88 UVB</t>
    </r>
    <r>
      <rPr>
        <sz val="11"/>
        <color theme="1"/>
        <rFont val="Arial"/>
        <family val="2"/>
      </rPr>
      <t xml:space="preserve"> semisólidas: jaleas, otras presentaciones semisólidas.) o (Mas </t>
    </r>
    <r>
      <rPr>
        <b/>
        <sz val="11"/>
        <color theme="1"/>
        <rFont val="Arial"/>
        <family val="2"/>
      </rPr>
      <t>22,69 UVB</t>
    </r>
    <r>
      <rPr>
        <sz val="11"/>
        <color theme="1"/>
        <rFont val="Arial"/>
        <family val="2"/>
      </rPr>
      <t xml:space="preserve">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</si>
  <si>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suplemento dietario forma farmaceutica: 
Liquidas: emulsiones, suspensiones, soluciones.
(Mas </t>
    </r>
    <r>
      <rPr>
        <b/>
        <sz val="11"/>
        <color theme="1"/>
        <rFont val="Arial"/>
        <family val="2"/>
      </rPr>
      <t>3,22 UVB</t>
    </r>
    <r>
      <rPr>
        <sz val="11"/>
        <color theme="1"/>
        <rFont val="Arial"/>
        <family val="2"/>
      </rPr>
      <t xml:space="preserve"> semisólidas: jaleas, otras presentaciones semisólidas.) o (Mas </t>
    </r>
    <r>
      <rPr>
        <b/>
        <sz val="11"/>
        <color theme="1"/>
        <rFont val="Arial"/>
        <family val="2"/>
      </rPr>
      <t>25,49 UVB</t>
    </r>
    <r>
      <rPr>
        <sz val="11"/>
        <color theme="1"/>
        <rFont val="Arial"/>
        <family val="2"/>
      </rPr>
      <t xml:space="preserve">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</si>
  <si>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ANÁLISIS DE LABORATORIO PARA VERIFICAR LA CALIDAD DE LOS ALIMENTOS, BEBIDAS Y OTROS MATERIALES PARA CONSUMO Y USO HUMANO</t>
  </si>
  <si>
    <r>
      <t xml:space="preserve">Leche, derivados lácteos y productos de imitación adicionados o No. de nutrientes u otros biocomponentes Resolución 719 de 2015: Grupo 1. 
Leche en polvo: entera, semidescremada y descremada, y/o adicionada y/o fortificada con vitaminas y/o minerales y/u otros.
(Mas </t>
    </r>
    <r>
      <rPr>
        <b/>
        <sz val="11"/>
        <color theme="1"/>
        <rFont val="Arial"/>
        <family val="2"/>
      </rPr>
      <t>3,56 UVB</t>
    </r>
    <r>
      <rPr>
        <sz val="11"/>
        <color theme="1"/>
        <rFont val="Arial"/>
        <family val="2"/>
      </rPr>
      <t xml:space="preserve">, Leche líquida higienizada entera, semidescremada y descremada adicionada o no con fibra, y/o adicionada y/o fortificada con vitaminas y minerales) o (Mas </t>
    </r>
    <r>
      <rPr>
        <b/>
        <sz val="11"/>
        <color theme="1"/>
        <rFont val="Arial"/>
        <family val="2"/>
      </rPr>
      <t>95,51 UVB</t>
    </r>
    <r>
      <rPr>
        <sz val="11"/>
        <color theme="1"/>
        <rFont val="Arial"/>
        <family val="2"/>
      </rPr>
      <t xml:space="preserve"> Derivados Lácteos).</t>
    </r>
  </si>
  <si>
    <t>Leche en polvo: entera, semidescremada y descremada, y/o adicionada y/o fortificada con vitaminas y/o minerales y/u otros.</t>
  </si>
  <si>
    <t xml:space="preserve">Laboratorios </t>
  </si>
  <si>
    <t>Leche líquida higienizada entera, semidescremada y descremada adicionada o no con fibra, y/o adicionada y/o fortificada con vitaminas y minerales</t>
  </si>
  <si>
    <t>Derivados Lácteos</t>
  </si>
  <si>
    <t>Carne y derivados cárnicos.</t>
  </si>
  <si>
    <r>
      <t xml:space="preserve">Derivados de frutas y otros vegetales (incluidos hongos y setas, raíces y tubérculos, leguminosas y aloe vera), algas marinas, nueces, semillas; frutas y hortalizas procesadas Resolución 719 de 2015: Grupo 4.
Frutas: jugos, concentrados, néctares, pulpas, pulpas azucaradas y refrescos, y/o adicionados y/o fortificados con vitaminas y minerales, pulpa y fruta deshidratada.
(Mas </t>
    </r>
    <r>
      <rPr>
        <b/>
        <sz val="11"/>
        <color theme="1"/>
        <rFont val="Arial"/>
        <family val="2"/>
      </rPr>
      <t>7,04 UVB</t>
    </r>
    <r>
      <rPr>
        <sz val="11"/>
        <color theme="1"/>
        <rFont val="Arial"/>
        <family val="2"/>
      </rPr>
      <t xml:space="preserve"> Gaseosas, refrescos saborizados, cervezas no alcohólicas, aguas envasadas, helados de agua, hielo para consumo directo, granizados) o (Mas </t>
    </r>
    <r>
      <rPr>
        <b/>
        <sz val="11"/>
        <color theme="1"/>
        <rFont val="Arial"/>
        <family val="2"/>
      </rPr>
      <t>10,61 UVB</t>
    </r>
    <r>
      <rPr>
        <sz val="11"/>
        <color theme="1"/>
        <rFont val="Arial"/>
        <family val="2"/>
      </rPr>
      <t xml:space="preserve"> Frutas y hortalizas: mermeladas, jaleas, conservas de frutas, bocadillos, encurtidos, verduras, legumbres, raíces, bulbos, tubérculos o rizomas crudos o procesados, oleaginosas).</t>
    </r>
  </si>
  <si>
    <t>Derivados de frutas: jugos, concentrados, néctares, pulpas, pulpas azucaradas y refrescos, y/o adicionados y/o fortificados con vitaminas y minerales, pulpa y fruta deshidratada.</t>
  </si>
  <si>
    <t>Gaseosas, refrescos saborizados, cervezas no alcohólicas, aguas envasadas, helados de agua, hielo para consumo directo, granizados</t>
  </si>
  <si>
    <t>Frutas y hortalizas: mermeladas, jaleas, conservas de frutas, bocadillos, encurtidos, verduras, legumbres, raíces, bulbos, tubérculos o rizomas crudos o procesados, oleaginosas</t>
  </si>
  <si>
    <t>Derivados de la pesca (conservas, semiconservas y preparados).</t>
  </si>
  <si>
    <t>Granos, granulados, cereales, y derivados, harinas y derivados, extruidos o texturizados y pastas alimenticias, crudos o procesados.</t>
  </si>
  <si>
    <r>
      <t xml:space="preserve">Productos cuyo ingrediente principal es el agua o destinadas a ser hidratadas o preparadas con leche u otra bebida (se excluyen las del grupo 1), Resolución 719 de 2015: Grupo 3.
Bebidas estimulantes: café, té, mate, aromática, chocolate, cocoa, tisanas.
(Mas </t>
    </r>
    <r>
      <rPr>
        <b/>
        <sz val="11"/>
        <color theme="1"/>
        <rFont val="Arial"/>
        <family val="2"/>
      </rPr>
      <t>42,45 UVB</t>
    </r>
    <r>
      <rPr>
        <sz val="11"/>
        <color theme="1"/>
        <rFont val="Arial"/>
        <family val="2"/>
      </rPr>
      <t xml:space="preserve"> Alimentos y bebidas dietéticas, hidratantes, carbonatadas, cremas no lácteas).</t>
    </r>
  </si>
  <si>
    <t>Bebidas estimulantes: café, té, mate, aromática, chocolate, cocoa, tisanas.</t>
  </si>
  <si>
    <t>Alimentos y bebidas dietéticas, hidratantes, carbonatadas, cremas no lácteas</t>
  </si>
  <si>
    <t>Azúcares y derivados: azúcar, melazas, productos de confitería, miel de abejas y sus derivados, panela, chocolates y sus sucedáneos, gelatina y sus derivados.</t>
  </si>
  <si>
    <t>Especias, condimentos, salsas, aderezo, vinagre, mayonesa, mostaza, sal para consumo humano.</t>
  </si>
  <si>
    <r>
      <t xml:space="preserve">Grasas, aceites, emulsiones, grasas y ceras Resolución 719 de 2015: Grupo 2.
Grasas, aceites, mezclas de aceites, margarinas, manteca comestible, minarinas, emulsiones para untar (esparcibles), aliñado graso.
(Mas </t>
    </r>
    <r>
      <rPr>
        <b/>
        <sz val="11"/>
        <color theme="1"/>
        <rFont val="Arial"/>
        <family val="2"/>
      </rPr>
      <t>17,69 UVB</t>
    </r>
    <r>
      <rPr>
        <sz val="11"/>
        <color theme="1"/>
        <rFont val="Arial"/>
        <family val="2"/>
      </rPr>
      <t xml:space="preserve"> Margarinas, minarinas y emulsiones para untar con vitaminas).</t>
    </r>
  </si>
  <si>
    <t>Grasas, aceites, mezclas de aceites, margarinas, manteca comestible, minarinas, emulsiones para untar (esparcibles), aliñado graso</t>
  </si>
  <si>
    <t>2044</t>
  </si>
  <si>
    <t>Margarinas, minarinas y emulsiones para untar con vitaminas</t>
  </si>
  <si>
    <r>
      <t xml:space="preserve">Bebidas alcohólicas 
Licores: aguardiente, whisky, cogñac, brandy, ron, vodka, ginebra, gyn, tequila, licor, cremas, licor anisado, pisco, grapa, cachaza, licores saborizados.
(Mas </t>
    </r>
    <r>
      <rPr>
        <b/>
        <sz val="11"/>
        <color theme="1"/>
        <rFont val="Arial"/>
        <family val="2"/>
      </rPr>
      <t>17,69 UVB</t>
    </r>
    <r>
      <rPr>
        <sz val="11"/>
        <color theme="1"/>
        <rFont val="Arial"/>
        <family val="2"/>
      </rPr>
      <t xml:space="preserve"> Cervezas) o (Mas </t>
    </r>
    <r>
      <rPr>
        <b/>
        <sz val="11"/>
        <color theme="1"/>
        <rFont val="Arial"/>
        <family val="2"/>
      </rPr>
      <t>21,21 UVB</t>
    </r>
    <r>
      <rPr>
        <sz val="11"/>
        <color theme="1"/>
        <rFont val="Arial"/>
        <family val="2"/>
      </rPr>
      <t xml:space="preserve"> Vinos, cocteles y aperitivos, refrescos vínicos).
</t>
    </r>
  </si>
  <si>
    <t>Licores: aguardiente, whisky, cogñac, brandy, ron, vodka, ginebra, gyn, tequila, licor, cremas, licor anisado, pisco, grapa, cachaza, licores saborizados.</t>
  </si>
  <si>
    <t>Vinos, cocteles y aperitivos, refrescos vínicos</t>
  </si>
  <si>
    <t>Análisis de trazas de metales en horno de grafito por absorción atómica o ICP (Valor por c/u).</t>
  </si>
  <si>
    <t>2054</t>
  </si>
  <si>
    <t>Análisis varios (colorantes, conservantes, grado alcohólico, Metanol)</t>
  </si>
  <si>
    <t>Análisis microscópico de alimentos</t>
  </si>
  <si>
    <t>Análisis de Micotoxinas (Valor por c/u)</t>
  </si>
  <si>
    <t>Análisis de metales por absorción atómica o ICP (Valor por c/u)</t>
  </si>
  <si>
    <t>Análisis de materias primas, aditivos, otros</t>
  </si>
  <si>
    <t>Análisis de vitaminas (Valor por c/u)</t>
  </si>
  <si>
    <t>Materias primas: Alcohol extraneutro o rectificado, alcohol vínico, alcohol de malta, alcohol de cereales, tafias</t>
  </si>
  <si>
    <t>Análisis de residuos de plaguicidas: organofosforados, organoclorados y carbamatos</t>
  </si>
  <si>
    <t>Análisis microbiológico de alimentos.</t>
  </si>
  <si>
    <r>
      <rPr>
        <sz val="11"/>
        <color rgb="FF000000"/>
        <rFont val="Arial"/>
        <family val="2"/>
      </rPr>
      <t xml:space="preserve">Alimentos para usos nutricionales especiales resolución 719 de 2015: Grupo 14.
Alimentos y bebidas de imitación o fantasía.
(Mas </t>
    </r>
    <r>
      <rPr>
        <b/>
        <sz val="11"/>
        <color rgb="FF000000"/>
        <rFont val="Arial"/>
        <family val="2"/>
      </rPr>
      <t xml:space="preserve">7,08 UVB </t>
    </r>
    <r>
      <rPr>
        <sz val="11"/>
        <color rgb="FF000000"/>
        <rFont val="Arial"/>
        <family val="2"/>
      </rPr>
      <t xml:space="preserve">Alimentos sustitutos y complementarios de la leche materna) o (Mas </t>
    </r>
    <r>
      <rPr>
        <b/>
        <sz val="11"/>
        <color rgb="FF000000"/>
        <rFont val="Arial"/>
        <family val="2"/>
      </rPr>
      <t>21,21 UVB</t>
    </r>
    <r>
      <rPr>
        <sz val="11"/>
        <color rgb="FF000000"/>
        <rFont val="Arial"/>
        <family val="2"/>
      </rPr>
      <t xml:space="preserve"> Alimentos infantiles) o (Mas </t>
    </r>
    <r>
      <rPr>
        <b/>
        <sz val="11"/>
        <color rgb="FF000000"/>
        <rFont val="Arial"/>
        <family val="2"/>
      </rPr>
      <t>166.26</t>
    </r>
    <r>
      <rPr>
        <sz val="11"/>
        <color rgb="FF000000"/>
        <rFont val="Arial"/>
        <family val="2"/>
      </rPr>
      <t xml:space="preserve"> </t>
    </r>
    <r>
      <rPr>
        <b/>
        <sz val="11"/>
        <color rgb="FF000000"/>
        <rFont val="Arial"/>
        <family val="2"/>
      </rPr>
      <t>UVB</t>
    </r>
    <r>
      <rPr>
        <sz val="11"/>
        <color rgb="FF000000"/>
        <rFont val="Arial"/>
        <family val="2"/>
      </rPr>
      <t xml:space="preserve"> Alimentos adicionados y/o enriquecidos y/o fortificados con vitaminas, minerales, aminoácidos, proteínas, oligoelementos, ácidos grasos y otros; complementos alimenticios en presentaciones farmacéuticas).</t>
    </r>
  </si>
  <si>
    <t>Alimentos y bebidas de imitación o fantasía.</t>
  </si>
  <si>
    <t>Alimentos sustitutos y complementarios de la leche materna</t>
  </si>
  <si>
    <t>Alimentos infantiles</t>
  </si>
  <si>
    <t>Alimentos adicionados y/o enriquecidos y/o fortificados con vitaminas, minerales, aminoácidos, proteínas, oligoelementos, ácidos grasos y otros; complementos alimenticios en presentaciones farmacéuticas).</t>
  </si>
  <si>
    <t>Alimentos y bebidas preparados: platos listos para el consumo, arepas, pizzas, pastas con o sin relleno, burritos mexicanos, tacos mexicanos, empanadas, tamales, pasabocas, cereales, granos, tubérculos, hortalizas, ensaladas de frutas, salpicón.</t>
  </si>
  <si>
    <t>Alimentos diversos: huevo en conserva, liofilizados, pasteurizados, levadura, aditivos de uso directo para el consumidor.</t>
  </si>
  <si>
    <r>
      <t xml:space="preserve">MOES (Materiales y envases en contacto con alimentos)
Análisis de incentivos en contacto con alimentos.
(Mas </t>
    </r>
    <r>
      <rPr>
        <b/>
        <sz val="11"/>
        <color theme="1"/>
        <rFont val="Arial"/>
        <family val="2"/>
      </rPr>
      <t>49,54 UVB</t>
    </r>
    <r>
      <rPr>
        <sz val="11"/>
        <color theme="1"/>
        <rFont val="Arial"/>
        <family val="2"/>
      </rPr>
      <t xml:space="preserve"> Análisis de migración global y de migración específica de metales pesados (Cd, Pb, Hg y Cr) en materiales y objetos poliméricos plásticos destinados a entrar en contacto con alimentos y bebidas para consumo humano).</t>
    </r>
  </si>
  <si>
    <t>Análisis de incentivos en contacto con alimentos.</t>
  </si>
  <si>
    <t>Análisis de migración global y de migración específica de metales pesados (Cd, Pb, Hg y Cr) en materiales y objetos poliméricos plásticos destinados a entrar en contacto con alimentos y bebidas para consumo humano).</t>
  </si>
  <si>
    <t>Determinación de especie cárnica.</t>
  </si>
  <si>
    <r>
      <t xml:space="preserve">Análisis cualitativo de eventos de transformación para la detección de organismos genéticamente modificados. Más </t>
    </r>
    <r>
      <rPr>
        <b/>
        <sz val="11"/>
        <color theme="1"/>
        <rFont val="Arial"/>
        <family val="2"/>
      </rPr>
      <t>24,64 UVB</t>
    </r>
    <r>
      <rPr>
        <sz val="11"/>
        <color theme="1"/>
        <rFont val="Arial"/>
        <family val="2"/>
      </rPr>
      <t xml:space="preserve"> por Análisis cualitativo adicional de eventos de transformación para la detección de organismos genéticamente modificados.</t>
    </r>
  </si>
  <si>
    <t>Análisis cuantitativo (adicional al análisis cualitativo) por evento de transformación para la detección de organismos genéticamente modificados.</t>
  </si>
  <si>
    <t>ASIGNACIÓN, RECONOCIMIENTO O RENOVACIÓN DE CÓDIGO DE NOTIFICACIÓN SANITARIA OBLIGATORIA PARA PRODUCTOS DE HIGIENE DOMÉSTICA Y PRODUCTOS ABSORBENTES DE HIGIENE PERSONAL</t>
  </si>
  <si>
    <t>Asignación, reconocimiento o renovación de código de notificación sanitaria obligatoria para productos de higiene doméstica y absorbente de higiene personal.</t>
  </si>
  <si>
    <t xml:space="preserve">Cosméticos  </t>
  </si>
  <si>
    <t>REGISTRO SANITARIO DE DISPOSITIVOS MÉDICOS Y/O RENOVACIÓN REGISTRO SANITARIO DE DISPOSITIVOS MÉDICOS</t>
  </si>
  <si>
    <t>Registro sanitario o renovación automática para dispositivos médicos y equipos biomédicos que no sean de tecnología controlada Clase I y IIa.</t>
  </si>
  <si>
    <t xml:space="preserve">Dispositivos </t>
  </si>
  <si>
    <t>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t>
  </si>
  <si>
    <t>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</si>
  <si>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</si>
  <si>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</si>
  <si>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</si>
  <si>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</si>
  <si>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</si>
  <si>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Registro sanitario o renovación para dispositivos médicos Clase IIB y III. </t>
  </si>
  <si>
    <t>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t>
  </si>
  <si>
    <t>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</si>
  <si>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</si>
  <si>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</si>
  <si>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</si>
  <si>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</si>
  <si>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</si>
  <si>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Permiso de comercialización o renovación para equipos biomédicos de tecnología controlada.  </t>
  </si>
  <si>
    <t>REGISTRO SANITARIO DE PRODUCTOS PLAGUICIDAS DE USODOMÉSTICO Y USO EN SALUD PÚBLICA Y/O RENOVACIÓN REGISTROSANITARIO DE PLAGUICIDAS DE USO DOMÉSTICO</t>
  </si>
  <si>
    <t>Plaguicidas de uso doméstico o de uso en salud pública.</t>
  </si>
  <si>
    <t>Plaguicidas de uso doméstico o de uso en salud pública, “Aplicable a microempresas, incluyendo los pequeños productores de acuerdo con la tipificación actual en el marco del Decreto 691 de 2018. Exceptuada de pago, en el marco del parágrafo 2 del Art. 2 de Ley 2069 de 2020.”</t>
  </si>
  <si>
    <t>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</si>
  <si>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</si>
  <si>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</si>
  <si>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</si>
  <si>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</si>
  <si>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</si>
  <si>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Y/O RENOVACIÓN REGISTRO SANITARIO DE REACTIVOS DE DIAGNÓSTICO IN VITRO</t>
  </si>
  <si>
    <r>
      <t xml:space="preserve">Registro sanitario nuevo o renovación automática de reactivos de diagnóstico in-vitro categoría I - II: 1 (un) producto. Mas </t>
    </r>
    <r>
      <rPr>
        <b/>
        <sz val="11"/>
        <color theme="1"/>
        <rFont val="Arial"/>
        <family val="2"/>
      </rPr>
      <t xml:space="preserve">84,87 UVB </t>
    </r>
    <r>
      <rPr>
        <sz val="11"/>
        <color theme="1"/>
        <rFont val="Arial"/>
        <family val="2"/>
      </rPr>
      <t>por producto adicional.</t>
    </r>
  </si>
  <si>
    <t xml:space="preserve">Un (1) producto </t>
  </si>
  <si>
    <t>1875
16223</t>
  </si>
  <si>
    <t xml:space="preserve">Dos (2) productos </t>
  </si>
  <si>
    <t xml:space="preserve">Tres (3) productos </t>
  </si>
  <si>
    <t xml:space="preserve">Cuatro (4) productos </t>
  </si>
  <si>
    <t xml:space="preserve">Cinco (5) productos </t>
  </si>
  <si>
    <t>Seis (6) productos</t>
  </si>
  <si>
    <t xml:space="preserve">Siete (7) productos </t>
  </si>
  <si>
    <t xml:space="preserve">Ocho (8) productos </t>
  </si>
  <si>
    <t xml:space="preserve">Nueve (9) productos </t>
  </si>
  <si>
    <t xml:space="preserve">Diez (10) productos </t>
  </si>
  <si>
    <t xml:space="preserve">Once (11) productos </t>
  </si>
  <si>
    <t xml:space="preserve">Doce (12) productos </t>
  </si>
  <si>
    <t xml:space="preserve">Trece (13) productos </t>
  </si>
  <si>
    <t>Catorce (14) productos</t>
  </si>
  <si>
    <t>Quince (15) productos</t>
  </si>
  <si>
    <r>
      <t>Registro sanitario nuevo o renovación automática de reactivos de diagnóstico in-vitro categoría I - II: 1 (un) producto. Mas</t>
    </r>
    <r>
      <rPr>
        <b/>
        <sz val="11"/>
        <color theme="1"/>
        <rFont val="Arial"/>
        <family val="2"/>
      </rPr>
      <t xml:space="preserve"> 00,00 UVB </t>
    </r>
    <r>
      <rPr>
        <sz val="11"/>
        <color theme="1"/>
        <rFont val="Arial"/>
        <family val="2"/>
      </rPr>
      <t>por producto adicional.
“Aplicable a microempresas, incluyendo los pequeños productores de acuerdo con la tipificación actual en el marco del Decreto 691 de 2018. Exceptuada de pago, en el marco del parágrafo 2 del Art. 2 de Ley 2069 de 2020.”</t>
    </r>
  </si>
  <si>
    <r>
      <t xml:space="preserve">Registro sanitario nuevo automático de reactivos de diagnóstico in-vitro categoría I - II: 1 (un) producto. Mas </t>
    </r>
    <r>
      <rPr>
        <b/>
        <sz val="11"/>
        <color theme="1"/>
        <rFont val="Arial"/>
        <family val="2"/>
      </rPr>
      <t>33,93 UVB</t>
    </r>
    <r>
      <rPr>
        <sz val="11"/>
        <color theme="1"/>
        <rFont val="Arial"/>
        <family val="2"/>
      </rPr>
      <t xml:space="preserve"> por producto adicional.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</si>
  <si>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de diagnóstico in-vitro categoría I - II: 1 (un) producto. Mas </t>
    </r>
    <r>
      <rPr>
        <b/>
        <sz val="11"/>
        <color theme="1"/>
        <rFont val="Arial"/>
        <family val="2"/>
      </rPr>
      <t>42,41 UVB</t>
    </r>
    <r>
      <rPr>
        <sz val="11"/>
        <color theme="1"/>
        <rFont val="Arial"/>
        <family val="2"/>
      </rPr>
      <t xml:space="preserve"> por producto adicional.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</si>
  <si>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t xml:space="preserve">Catorce (14) productos </t>
  </si>
  <si>
    <r>
      <t xml:space="preserve">Registro sanitario nuevo automático de reactivos de diagnóstico in-vitro categoría I - II: 1 (un) producto. Mas </t>
    </r>
    <r>
      <rPr>
        <b/>
        <sz val="11"/>
        <color theme="1"/>
        <rFont val="Arial"/>
        <family val="2"/>
      </rPr>
      <t>50,89 UVB</t>
    </r>
    <r>
      <rPr>
        <sz val="11"/>
        <color theme="1"/>
        <rFont val="Arial"/>
        <family val="2"/>
      </rPr>
      <t xml:space="preserve"> por producto adicional.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</si>
  <si>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de diagnóstico in-vitro categoría I - II: 1 (un) producto. Mas </t>
    </r>
    <r>
      <rPr>
        <b/>
        <sz val="11"/>
        <color theme="1"/>
        <rFont val="Arial"/>
        <family val="2"/>
      </rPr>
      <t>59,38 UVB</t>
    </r>
    <r>
      <rPr>
        <sz val="11"/>
        <color theme="1"/>
        <rFont val="Arial"/>
        <family val="2"/>
      </rPr>
      <t xml:space="preserve"> por producto adicional.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</si>
  <si>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t>1875
16224</t>
  </si>
  <si>
    <t>1875
16225</t>
  </si>
  <si>
    <t>1875
16226</t>
  </si>
  <si>
    <t>1875
16227</t>
  </si>
  <si>
    <t>1875
16228</t>
  </si>
  <si>
    <t>1875
16229</t>
  </si>
  <si>
    <t>1875
16230</t>
  </si>
  <si>
    <t>1875
16231</t>
  </si>
  <si>
    <t>1875
16232</t>
  </si>
  <si>
    <t>1875
16233</t>
  </si>
  <si>
    <t>1875
16234</t>
  </si>
  <si>
    <t>1875
16235</t>
  </si>
  <si>
    <t>1875
16236</t>
  </si>
  <si>
    <t>1875
16237</t>
  </si>
  <si>
    <t xml:space="preserve">Quince (15) productos </t>
  </si>
  <si>
    <t>1875
16238</t>
  </si>
  <si>
    <r>
      <t xml:space="preserve">Registro sanitario nuevo automático de reactivos de diagnóstico in-vitro categoría I - II: 1 (un) producto. Mas </t>
    </r>
    <r>
      <rPr>
        <b/>
        <sz val="11"/>
        <color theme="1"/>
        <rFont val="Arial"/>
        <family val="2"/>
      </rPr>
      <t>67,90 UVB</t>
    </r>
    <r>
      <rPr>
        <sz val="11"/>
        <color theme="1"/>
        <rFont val="Arial"/>
        <family val="2"/>
      </rPr>
      <t xml:space="preserve"> por producto adicional.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</si>
  <si>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t>1875
16239</t>
  </si>
  <si>
    <t>1875
16240</t>
  </si>
  <si>
    <t>1875
16241</t>
  </si>
  <si>
    <t>1875
16242</t>
  </si>
  <si>
    <t>1875
16243</t>
  </si>
  <si>
    <t>1875
16244</t>
  </si>
  <si>
    <t>1875
16245</t>
  </si>
  <si>
    <t>1875
16246</t>
  </si>
  <si>
    <t>1875
16247</t>
  </si>
  <si>
    <t>1875
16248</t>
  </si>
  <si>
    <t>1875
16249</t>
  </si>
  <si>
    <t>1875
16250</t>
  </si>
  <si>
    <t>1875
16251</t>
  </si>
  <si>
    <t>1875
16252</t>
  </si>
  <si>
    <t>1875
16253</t>
  </si>
  <si>
    <r>
      <t xml:space="preserve">Registro sanitario nuevo automático de reactivos de diagnóstico in-vitro categoría I - II: 1 (un) producto. Mas </t>
    </r>
    <r>
      <rPr>
        <b/>
        <sz val="11"/>
        <color theme="1"/>
        <rFont val="Arial"/>
        <family val="2"/>
      </rPr>
      <t>76,38 UVB</t>
    </r>
    <r>
      <rPr>
        <sz val="11"/>
        <color theme="1"/>
        <rFont val="Arial"/>
        <family val="2"/>
      </rPr>
      <t xml:space="preserve"> por producto adicional.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</si>
  <si>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1875
16254</t>
  </si>
  <si>
    <t>1875
16255</t>
  </si>
  <si>
    <t>1875
16256</t>
  </si>
  <si>
    <t>1875
16257</t>
  </si>
  <si>
    <t>1875
16258</t>
  </si>
  <si>
    <t>1875
16259</t>
  </si>
  <si>
    <t>1875
16260</t>
  </si>
  <si>
    <t>1875
16261</t>
  </si>
  <si>
    <t>1875
16262</t>
  </si>
  <si>
    <t>1875
16263</t>
  </si>
  <si>
    <t>1875
16264</t>
  </si>
  <si>
    <t>1875
16265</t>
  </si>
  <si>
    <t>1875
16266</t>
  </si>
  <si>
    <t>1875
16267</t>
  </si>
  <si>
    <t>1875
16268</t>
  </si>
  <si>
    <t>Reactivos de Diagnostico In-Vitro Categoría III</t>
  </si>
  <si>
    <t>Reactivos de Diagnostico In-Vitro Categoría III, “Aplicable a microempresas, incluyendo los pequeños productores de acuerdo con la tipificación actual en el marco del Decreto 691 de 2018. Exceptuada de pago, en el marco del parágrafo 2 del Art. 2 de Ley 2069 de 2020.”</t>
  </si>
  <si>
    <t>Registro sanitario nuevo 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</si>
  <si>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</si>
  <si>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</si>
  <si>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</si>
  <si>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</si>
  <si>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</si>
  <si>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Registro sanitario nuevo o renovación automática de reactivos in vitro: un (1) reactivo huérfano.</t>
  </si>
  <si>
    <t>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t>
  </si>
  <si>
    <t>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</si>
  <si>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</si>
  <si>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t>
  </si>
  <si>
    <t>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</si>
  <si>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</si>
  <si>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</si>
  <si>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r>
      <t xml:space="preserve">Registro sanitario nuevo o renovación automática de reactivos in vitro: de uno (1) hasta diez (10) reactivos. Por cada 10 reactivos adicionales Mas </t>
    </r>
    <r>
      <rPr>
        <b/>
        <sz val="11"/>
        <color theme="1"/>
        <rFont val="Arial"/>
        <family val="2"/>
      </rPr>
      <t>372,80 UVB</t>
    </r>
    <r>
      <rPr>
        <sz val="11"/>
        <color theme="1"/>
        <rFont val="Arial"/>
        <family val="2"/>
      </rPr>
      <t xml:space="preserve">, hasta 50  reactivos.
</t>
    </r>
  </si>
  <si>
    <t xml:space="preserve">De uno (1) hasta diez (10) reactivos. </t>
  </si>
  <si>
    <t xml:space="preserve">De once (11) hasta veinte (20) reactivos. </t>
  </si>
  <si>
    <t>De veintiuno (21) hasta treinta (30) reactivos.</t>
  </si>
  <si>
    <t xml:space="preserve">De treinta y uno (31) hasta cuarenta (40) reactivos. </t>
  </si>
  <si>
    <t>De cuarenta y uno (41) hasta cincuenta (50) reactivos.</t>
  </si>
  <si>
    <r>
      <t xml:space="preserve">Registro sanitario nuevo o renovación automática de reactivos in vitro: de uno (1) hasta diez (10) reactivos. Por cada 10 reactivos adicionales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hasta 50  reactivos.  “Aplicable a microempresas, incluyendo los pequeños productores de acuerdo con la tipificación actual en el marco del Decreto 691 de 2018. Exceptuada de pago, en el marco del parágrafo 2 del Art. 2 de Ley 2069 de 2020.” 
</t>
    </r>
  </si>
  <si>
    <r>
      <t xml:space="preserve">Registro sanitario nuevo automático de reactivos in vitro: de uno (1) hasta diez (10) reactivos. Por cada 10 reactivos adicionales Mas </t>
    </r>
    <r>
      <rPr>
        <b/>
        <sz val="11"/>
        <color theme="1"/>
        <rFont val="Arial"/>
        <family val="2"/>
      </rPr>
      <t>149,12 UVB</t>
    </r>
    <r>
      <rPr>
        <sz val="11"/>
        <color theme="1"/>
        <rFont val="Arial"/>
        <family val="2"/>
      </rPr>
      <t>, hasta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</si>
  <si>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automático de reactivos in vitro: de uno (1) hasta diez (10) reactivos. Por cada 10 reactivos adicionales Mas </t>
    </r>
    <r>
      <rPr>
        <b/>
        <sz val="11"/>
        <color theme="1"/>
        <rFont val="Arial"/>
        <family val="2"/>
      </rPr>
      <t>186,40 UVB</t>
    </r>
    <r>
      <rPr>
        <sz val="11"/>
        <color theme="1"/>
        <rFont val="Arial"/>
        <family val="2"/>
      </rPr>
      <t>, hasta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</si>
  <si>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Registro sanitario nuevo automático de reactivos in vitro: de uno (1) hasta diez (10) reactivos. Por cada 10 reactivos adicionales Mas</t>
    </r>
    <r>
      <rPr>
        <b/>
        <sz val="11"/>
        <color theme="1"/>
        <rFont val="Arial"/>
        <family val="2"/>
      </rPr>
      <t xml:space="preserve"> 223,68 UVB</t>
    </r>
    <r>
      <rPr>
        <sz val="11"/>
        <color theme="1"/>
        <rFont val="Arial"/>
        <family val="2"/>
      </rPr>
      <t>,  hasta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</si>
  <si>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 xml:space="preserve">Registro sanitario nuevo automático de reactivos in vitro: de uno (1) hasta diez (10) reactivos. Por cada 10 reactivos adicionales Mas </t>
    </r>
    <r>
      <rPr>
        <b/>
        <sz val="11"/>
        <color theme="1"/>
        <rFont val="Arial"/>
        <family val="2"/>
      </rPr>
      <t>260,96 UVB</t>
    </r>
    <r>
      <rPr>
        <sz val="11"/>
        <color theme="1"/>
        <rFont val="Arial"/>
        <family val="2"/>
      </rPr>
      <t>, hasta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r>
  </si>
  <si>
    <r>
      <t xml:space="preserve">Registro sanitario nuevo automático de reactivos in vitro: de uno (1) hasta diez (10) reactivos. Por cada 10 reactivos adicionales Mas </t>
    </r>
    <r>
      <rPr>
        <b/>
        <sz val="11"/>
        <color theme="1"/>
        <rFont val="Arial"/>
        <family val="2"/>
      </rPr>
      <t>298,24 UVB</t>
    </r>
    <r>
      <rPr>
        <sz val="11"/>
        <color theme="1"/>
        <rFont val="Arial"/>
        <family val="2"/>
      </rPr>
      <t>, hasta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</si>
  <si>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Registro sanitario nuevo automático de reactivos in vitro: de uno (1) hasta diez (10) reactivos. Por cada 10 reactivos adicionales Mas </t>
    </r>
    <r>
      <rPr>
        <b/>
        <sz val="11"/>
        <color theme="1"/>
        <rFont val="Arial"/>
        <family val="2"/>
      </rPr>
      <t>335,52 UVB</t>
    </r>
    <r>
      <rPr>
        <sz val="11"/>
        <color theme="1"/>
        <rFont val="Arial"/>
        <family val="2"/>
      </rPr>
      <t>, hasta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</si>
  <si>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t>OTROS PROCEDIMIENTOS</t>
  </si>
  <si>
    <t>Modificación de registro sanitario (Aplica para plaguicidas de uso doméstico y de salud pública y cambio de titular que no genera actualización en la etiqueta en bebidas alcohólicas)</t>
  </si>
  <si>
    <t xml:space="preserve">Alimentos </t>
  </si>
  <si>
    <t xml:space="preserve">Transversal  </t>
  </si>
  <si>
    <t>Modificación de registro sanitario (Aplica para plaguicidas de uso doméstico y de salud pública y cambio de titular que no genera actualización en la etiqueta en bebidas alcohólicas), “Aplicable a microempresas, incluyendo los pequeños productores de acuerdo con la tipificación actual en el marco del Decreto 691 de 2018. Exceptuada de pago, en el marco del parágrafo 2 del Art. 2 de Ley 2069 de 2020.”</t>
  </si>
  <si>
    <t>4001-1</t>
  </si>
  <si>
    <r>
      <t xml:space="preserve">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t>
    </r>
    <r>
      <rPr>
        <b/>
        <sz val="11"/>
        <color theme="1"/>
        <rFont val="Arial"/>
        <family val="2"/>
      </rPr>
      <t>3,60 UVB</t>
    </r>
    <r>
      <rPr>
        <sz val="11"/>
        <color theme="1"/>
        <rFont val="Arial"/>
        <family val="2"/>
      </rPr>
      <t xml:space="preserve"> desde tres (3) hasta cinco (5) o (Mas </t>
    </r>
    <r>
      <rPr>
        <b/>
        <sz val="11"/>
        <color theme="1"/>
        <rFont val="Arial"/>
        <family val="2"/>
      </rPr>
      <t>7,16 UVB</t>
    </r>
    <r>
      <rPr>
        <sz val="11"/>
        <color theme="1"/>
        <rFont val="Arial"/>
        <family val="2"/>
      </rPr>
      <t xml:space="preserve"> Desde seis (6) hasta diez (10) o (Mas </t>
    </r>
    <r>
      <rPr>
        <b/>
        <sz val="11"/>
        <color theme="1"/>
        <rFont val="Arial"/>
        <family val="2"/>
      </rPr>
      <t>10,68 UVB</t>
    </r>
    <r>
      <rPr>
        <sz val="11"/>
        <color theme="1"/>
        <rFont val="Arial"/>
        <family val="2"/>
      </rPr>
      <t xml:space="preserve"> Desde once (11) en adelante). Para etiquetas, presentaciones comerciales, variedades de vinos o diseño de etiquetas).</t>
    </r>
  </si>
  <si>
    <t>Desde uno (1) hasta dos (2) etiquetas</t>
  </si>
  <si>
    <t>4001-2</t>
  </si>
  <si>
    <t>Desde tres (3) hasta cinco (5) etiquetas</t>
  </si>
  <si>
    <t>4001-3</t>
  </si>
  <si>
    <t>Desde seis (6) hasta diez (10) etiquetas</t>
  </si>
  <si>
    <t>4001-4</t>
  </si>
  <si>
    <t>Desde once (11) en adelante etiquetas</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</si>
  <si>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t>
  </si>
  <si>
    <t>4001-21</t>
  </si>
  <si>
    <t xml:space="preserve">Cambios o modificaciones legales a la información de la Notificación Sanitaria Obligatoria de productos cosméticos, de higiene doméstica y absorbentes de higiene personal /Modificaciones aplicables al Importador paralelo. </t>
  </si>
  <si>
    <t>4001-22</t>
  </si>
  <si>
    <t>Cambios técnicos a Notificación Sanitaria Obligatoria de productos cosméticos, de higiene doméstica y absorbentes de higiene personal.</t>
  </si>
  <si>
    <t>4001-23</t>
  </si>
  <si>
    <t>Cambios técnico - legales a Notificación Sanitaria Obligatoria de productos cosméticos, de higiene doméstica y absorbentes de higiene personal.</t>
  </si>
  <si>
    <t>4001-24</t>
  </si>
  <si>
    <t xml:space="preserve">Modificaciones por cambios en el contenido de un registro sanitario de Suplemento Dietario por aspectos legales.   </t>
  </si>
  <si>
    <t>Modificaciones por cambios en el contenido de un registro sanitario de Suplemento Dietario por aspectos legales, “Aplicable a microempresas, incluyendo los pequeños productores de acuerdo con la tipificación actual en el marco del Decreto 691 de 2018. Exceptuada de pago, en el marco del parágrafo 2 del Art. 2 de Ley 2069 de 2020.”</t>
  </si>
  <si>
    <t>4001-25</t>
  </si>
  <si>
    <t>Modificaciones por cambios en el contenido de un registro sanitario de suplemento dietario por aspectos técnico legales.</t>
  </si>
  <si>
    <t>Modificaciones por cambios en el contenido de un registro sanitario de suplemento dietario por aspectos técnico legales, “Aplicable a microempresas, incluyendo los pequeños productores de acuerdo con la tipificación actual en el marco del Decreto 691 de 2018. Exceptuada de pago, en el marco del parágrafo 2 del Art. 2 de Ley 2069 de 2020.”</t>
  </si>
  <si>
    <t>4001-26</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</si>
  <si>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t>
  </si>
  <si>
    <t>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t>
  </si>
  <si>
    <t>4001-36</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</si>
  <si>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</si>
  <si>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</si>
  <si>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4001-37</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</si>
  <si>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</si>
  <si>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</si>
  <si>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4001-38</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</si>
  <si>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t>
  </si>
  <si>
    <t>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t>
  </si>
  <si>
    <t>4001-39</t>
  </si>
  <si>
    <t>Modificación automática de registro sanitario de antivenenos por aspectos legales y combinación entre éstos, con agotamiento.</t>
  </si>
  <si>
    <t>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t>
  </si>
  <si>
    <t>4001-40</t>
  </si>
  <si>
    <t>Modificación automática de registro sanitario de Antivenenos por aspectos técnicos, combinación entre éstos y de técnicos con legales, con agotamiento. (Dec. 386/18)</t>
  </si>
  <si>
    <t>Modificación automática de registro sanitario de Antivenenos por aspectos técnicos, combinación entre éstos y de técnicos con legales, con agotamiento. (Dec. 386/18), “Aplicable a microempresas, incluyendo los pequeños productores de acuerdo con la tipificación actual en el marco del Decreto 691 de 2018. Exceptuada de pago, en el marco del parágrafo 2 del Art. 2 de Ley 2069 de 2020.”</t>
  </si>
  <si>
    <t>4001-42</t>
  </si>
  <si>
    <t>Modificación a la autorización de movimiento transfronterizo, el tránsito, la manipulación y la utilización de los Organismos Vivos Modificados, OVM, para uso exclusivo en salud y alimentación humana.</t>
  </si>
  <si>
    <t>4001-66</t>
  </si>
  <si>
    <t>Modificaciones automáticas por cambios de tipo legal en el contenido de un registro sanitario de preparación farmacéutica con base en plantas medicinales (PFM) o producto fitoterapéutico tradicional (PFT) o importado (PFTI) con autorización de agotamiento.</t>
  </si>
  <si>
    <t>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</si>
  <si>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4001-67</t>
  </si>
  <si>
    <t>Modificaciones automáticas por cambios de tipo técnico-legal en el contenido de un registro sanitario de preparación farmacéutica con base en plantas medicinales (PFM) o producto fitoterapéutico tradicional (PFT) o importado (PFTI) con autorización de agotamiento.</t>
  </si>
  <si>
    <t>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</si>
  <si>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4001-68</t>
  </si>
  <si>
    <t>Modificaciones por cambios de tipo técnico-legal en el contenido de un registro sanitario de preparación farmacéutica con base en plantas medicinales (PFM) o producto fitoterapéutico tradicional (PFT) o importado (PFTI) con autorización de agotamiento.</t>
  </si>
  <si>
    <t>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t>
  </si>
  <si>
    <t>4001-69</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</si>
  <si>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t>
  </si>
  <si>
    <t>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t>
  </si>
  <si>
    <t xml:space="preserve">4001-71
</t>
  </si>
  <si>
    <t xml:space="preserve">Modificación en aspectos administrativo - legales por cambios en el contenido de un registro sanitario de un medicamento de síntesis química o un gas medicinal o un medicamento biológico o un medicamento Homeopático.    </t>
  </si>
  <si>
    <t>Modificación en aspectos administrativo - legales por cambios en el contenido de un registro sanitario de un medicamento de síntesis química o un gas medicinal o un medicamento biológico o un medicamento Homeopático, “Aplicable a microempresas, incluyendo los pequeños productores de acuerdo con la tipificación actual en el marco del Decreto 691 de 2018. Exceptuada de pago, en el marco del parágrafo 2 del Art. 2 de Ley 2069 de 2020.”</t>
  </si>
  <si>
    <t>4001-72</t>
  </si>
  <si>
    <t>Actualización del Plan de Gestión de Riesgo (PGR) para Medicamentos de Síntesis Química y Productos Biológicos"</t>
  </si>
  <si>
    <t>4001-73</t>
  </si>
  <si>
    <r>
      <t xml:space="preserve">Modificación de calidad del registro sanitario para un Medicamento de Síntesis Química y Gases Medicinales.
Por cambios de riesgo menor notificación de novedad </t>
    </r>
    <r>
      <rPr>
        <b/>
        <sz val="11"/>
        <color theme="1"/>
        <rFont val="Arial"/>
        <family val="2"/>
      </rPr>
      <t xml:space="preserve">(63,83 UVB).
</t>
    </r>
    <r>
      <rPr>
        <sz val="11"/>
        <color theme="1"/>
        <rFont val="Arial"/>
        <family val="2"/>
      </rPr>
      <t xml:space="preserve">Por cambios de riesgo menor automatico (más </t>
    </r>
    <r>
      <rPr>
        <b/>
        <sz val="11"/>
        <color theme="1"/>
        <rFont val="Arial"/>
        <family val="2"/>
      </rPr>
      <t>12,98 UVB</t>
    </r>
    <r>
      <rPr>
        <sz val="11"/>
        <color theme="1"/>
        <rFont val="Arial"/>
        <family val="2"/>
      </rPr>
      <t xml:space="preserve">)
Por cambios de riesgo moderado (más </t>
    </r>
    <r>
      <rPr>
        <b/>
        <sz val="11"/>
        <color theme="1"/>
        <rFont val="Arial"/>
        <family val="2"/>
      </rPr>
      <t>194,29 UVB</t>
    </r>
    <r>
      <rPr>
        <sz val="11"/>
        <color theme="1"/>
        <rFont val="Arial"/>
        <family val="2"/>
      </rPr>
      <t>)
Por cambios de riesgo mayor (más</t>
    </r>
    <r>
      <rPr>
        <b/>
        <sz val="11"/>
        <color theme="1"/>
        <rFont val="Arial"/>
        <family val="2"/>
      </rPr>
      <t xml:space="preserve"> 595,85 UVB</t>
    </r>
    <r>
      <rPr>
        <sz val="11"/>
        <color theme="1"/>
        <rFont val="Arial"/>
        <family val="2"/>
      </rPr>
      <t xml:space="preserve">)
Por cambios de riesgo mayor con estudios farmacocineticos (más </t>
    </r>
    <r>
      <rPr>
        <b/>
        <sz val="11"/>
        <color theme="1"/>
        <rFont val="Arial"/>
        <family val="2"/>
      </rPr>
      <t>697,89 UVB</t>
    </r>
    <r>
      <rPr>
        <sz val="11"/>
        <color theme="1"/>
        <rFont val="Arial"/>
        <family val="2"/>
      </rPr>
      <t>)</t>
    </r>
  </si>
  <si>
    <t>Riesgo menor notificación de novedad</t>
  </si>
  <si>
    <t>Registro Sanitario y Trámites Asociados</t>
  </si>
  <si>
    <t>Riesgo menor automatico</t>
  </si>
  <si>
    <t>Riesgo moderado</t>
  </si>
  <si>
    <t>Riesgo mayor</t>
  </si>
  <si>
    <t>Riesgo mayor con estudios farmacocineticos</t>
  </si>
  <si>
    <r>
      <t>Modificación de calidad del registro sanitario para un Medicamento de Síntesis Química y Gases Medicinales.
Por cambios de riesgo menor notificación de noveda</t>
    </r>
    <r>
      <rPr>
        <b/>
        <sz val="11"/>
        <color theme="1"/>
        <rFont val="Arial"/>
        <family val="2"/>
      </rPr>
      <t>d (00,00 UVB).</t>
    </r>
    <r>
      <rPr>
        <sz val="11"/>
        <color theme="1"/>
        <rFont val="Arial"/>
        <family val="2"/>
      </rPr>
      <t xml:space="preserve">
Por cambios de riesgo menor automatico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riesgo mayor con estudios farmacocineticos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</si>
  <si>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4001-74</t>
  </si>
  <si>
    <r>
      <t xml:space="preserve">Modificación de calidad del registro sanitario para un Medicamento Biológico.
Por cambios de riesgo menor notificación de novedad </t>
    </r>
    <r>
      <rPr>
        <b/>
        <sz val="11"/>
        <color theme="1"/>
        <rFont val="Arial"/>
        <family val="2"/>
      </rPr>
      <t xml:space="preserve">(65,44 UVB).
</t>
    </r>
    <r>
      <rPr>
        <sz val="11"/>
        <color theme="1"/>
        <rFont val="Arial"/>
        <family val="2"/>
      </rPr>
      <t xml:space="preserve">Por cambios de riesgo menor automático (más </t>
    </r>
    <r>
      <rPr>
        <b/>
        <sz val="11"/>
        <color theme="1"/>
        <rFont val="Arial"/>
        <family val="2"/>
      </rPr>
      <t>11,88 UVB</t>
    </r>
    <r>
      <rPr>
        <sz val="11"/>
        <color theme="1"/>
        <rFont val="Arial"/>
        <family val="2"/>
      </rPr>
      <t xml:space="preserve">)
Por cambios de riesgo moderado (más </t>
    </r>
    <r>
      <rPr>
        <b/>
        <sz val="11"/>
        <color theme="1"/>
        <rFont val="Arial"/>
        <family val="2"/>
      </rPr>
      <t>215,33 UVB</t>
    </r>
    <r>
      <rPr>
        <sz val="11"/>
        <color theme="1"/>
        <rFont val="Arial"/>
        <family val="2"/>
      </rPr>
      <t>)
Por cambios de riesgo mayor (más</t>
    </r>
    <r>
      <rPr>
        <b/>
        <sz val="11"/>
        <color theme="1"/>
        <rFont val="Arial"/>
        <family val="2"/>
      </rPr>
      <t xml:space="preserve"> 635,40 UVB</t>
    </r>
    <r>
      <rPr>
        <sz val="11"/>
        <color theme="1"/>
        <rFont val="Arial"/>
        <family val="2"/>
      </rPr>
      <t xml:space="preserve">)
Por cambio de modalidad (más </t>
    </r>
    <r>
      <rPr>
        <b/>
        <sz val="11"/>
        <color theme="1"/>
        <rFont val="Arial"/>
        <family val="2"/>
      </rPr>
      <t>1.564,75 UVB</t>
    </r>
    <r>
      <rPr>
        <sz val="11"/>
        <color theme="1"/>
        <rFont val="Arial"/>
        <family val="2"/>
      </rPr>
      <t>)</t>
    </r>
  </si>
  <si>
    <t>Riesgo mayor cambio de modalidad</t>
  </si>
  <si>
    <r>
      <t xml:space="preserve">Modificación de calidad del registro sanitario para un Medicamento Biológico.
Por cambios de riesgo menor notificación de novedad </t>
    </r>
    <r>
      <rPr>
        <b/>
        <sz val="11"/>
        <color theme="1"/>
        <rFont val="Arial"/>
        <family val="2"/>
      </rPr>
      <t>(00,00 UVB).</t>
    </r>
    <r>
      <rPr>
        <sz val="11"/>
        <color theme="1"/>
        <rFont val="Arial"/>
        <family val="2"/>
      </rPr>
      <t xml:space="preserve">
Por cambios de riesgo menor automático (más</t>
    </r>
    <r>
      <rPr>
        <b/>
        <sz val="11"/>
        <color theme="1"/>
        <rFont val="Arial"/>
        <family val="2"/>
      </rPr>
      <t xml:space="preserve"> 0,00 UVB</t>
    </r>
    <r>
      <rPr>
        <sz val="11"/>
        <color theme="1"/>
        <rFont val="Arial"/>
        <family val="2"/>
      </rPr>
      <t xml:space="preserve">)
Por cambios de riesgo moderado (más </t>
    </r>
    <r>
      <rPr>
        <b/>
        <sz val="11"/>
        <color theme="1"/>
        <rFont val="Arial"/>
        <family val="2"/>
      </rPr>
      <t>0, 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 de modalidad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</si>
  <si>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4001-75</t>
  </si>
  <si>
    <r>
      <t xml:space="preserve">Modificación de calidad del registro sanitario para un Medicamento Homeopático.
Por cambios de riesgo menor notificación de novedad </t>
    </r>
    <r>
      <rPr>
        <b/>
        <sz val="11"/>
        <color theme="1"/>
        <rFont val="Arial"/>
        <family val="2"/>
      </rPr>
      <t>(59,80 UVB).</t>
    </r>
    <r>
      <rPr>
        <sz val="11"/>
        <color theme="1"/>
        <rFont val="Arial"/>
        <family val="2"/>
      </rPr>
      <t xml:space="preserve">
Por cambios de riesgo menor automático (más </t>
    </r>
    <r>
      <rPr>
        <b/>
        <sz val="11"/>
        <color theme="1"/>
        <rFont val="Arial"/>
        <family val="2"/>
      </rPr>
      <t>13,19 UVB</t>
    </r>
    <r>
      <rPr>
        <sz val="11"/>
        <color theme="1"/>
        <rFont val="Arial"/>
        <family val="2"/>
      </rPr>
      <t xml:space="preserve">)
Por cambios de riesgo moderado (más </t>
    </r>
    <r>
      <rPr>
        <b/>
        <sz val="11"/>
        <color theme="1"/>
        <rFont val="Arial"/>
        <family val="2"/>
      </rPr>
      <t>199,42 UVB</t>
    </r>
    <r>
      <rPr>
        <sz val="11"/>
        <color theme="1"/>
        <rFont val="Arial"/>
        <family val="2"/>
      </rPr>
      <t xml:space="preserve">)
Por cambios de riesgo mayor (más </t>
    </r>
    <r>
      <rPr>
        <b/>
        <sz val="11"/>
        <color theme="1"/>
        <rFont val="Arial"/>
        <family val="2"/>
      </rPr>
      <t>302,70 UVB</t>
    </r>
    <r>
      <rPr>
        <sz val="11"/>
        <color theme="1"/>
        <rFont val="Arial"/>
        <family val="2"/>
      </rPr>
      <t xml:space="preserve">)
Por cambios de calidad combinados (máximo 6 modificaciones) (más </t>
    </r>
    <r>
      <rPr>
        <b/>
        <sz val="11"/>
        <color theme="1"/>
        <rFont val="Arial"/>
        <family val="2"/>
      </rPr>
      <t>496,86 UVB</t>
    </r>
    <r>
      <rPr>
        <sz val="11"/>
        <color theme="1"/>
        <rFont val="Arial"/>
        <family val="2"/>
      </rPr>
      <t>)</t>
    </r>
  </si>
  <si>
    <t>Riesgo menor automático</t>
  </si>
  <si>
    <t>Riesgo por cambios de calidad combinados (máximo 6 modificaciones)</t>
  </si>
  <si>
    <r>
      <t xml:space="preserve">Modificación de calidad del registro sanitario para un Medicamento Homeopático.
Por cambios de riesgo menor notificación de novedad </t>
    </r>
    <r>
      <rPr>
        <b/>
        <sz val="11"/>
        <color theme="1"/>
        <rFont val="Arial"/>
        <family val="2"/>
      </rPr>
      <t>(00,00 UVB).</t>
    </r>
    <r>
      <rPr>
        <sz val="11"/>
        <color theme="1"/>
        <rFont val="Arial"/>
        <family val="2"/>
      </rPr>
      <t xml:space="preserve">
Por cambios de riesgo menor automático (más </t>
    </r>
    <r>
      <rPr>
        <b/>
        <sz val="11"/>
        <color theme="1"/>
        <rFont val="Arial"/>
        <family val="2"/>
      </rPr>
      <t>0,00 UVB</t>
    </r>
    <r>
      <rPr>
        <sz val="11"/>
        <color theme="1"/>
        <rFont val="Arial"/>
        <family val="2"/>
      </rPr>
      <t>)
Por cambios de riesgo moderado (más</t>
    </r>
    <r>
      <rPr>
        <b/>
        <sz val="11"/>
        <color theme="1"/>
        <rFont val="Arial"/>
        <family val="2"/>
      </rPr>
      <t xml:space="preserve"> 0,00 UVB</t>
    </r>
    <r>
      <rPr>
        <sz val="11"/>
        <color theme="1"/>
        <rFont val="Arial"/>
        <family val="2"/>
      </rPr>
      <t xml:space="preserve">)
Por cambios de riesgo mayor (más </t>
    </r>
    <r>
      <rPr>
        <b/>
        <sz val="11"/>
        <color theme="1"/>
        <rFont val="Arial"/>
        <family val="2"/>
      </rPr>
      <t>0,00 UVB</t>
    </r>
    <r>
      <rPr>
        <sz val="11"/>
        <color theme="1"/>
        <rFont val="Arial"/>
        <family val="2"/>
      </rPr>
      <t xml:space="preserve">)
Por cambios de calidad combinados (máximo 6 modificaciones)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</si>
  <si>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4001-76</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</si>
  <si>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(43.18 UVB)</t>
    </r>
    <r>
      <rPr>
        <sz val="11"/>
        <color theme="1"/>
        <rFont val="Arial"/>
        <family val="2"/>
      </rPr>
      <t xml:space="preserve">
Por cambios en la información del etiquetado tipo administrativo (automático) (más </t>
    </r>
    <r>
      <rPr>
        <b/>
        <sz val="11"/>
        <color theme="1"/>
        <rFont val="Arial"/>
        <family val="2"/>
      </rPr>
      <t>5,89 UVB</t>
    </r>
    <r>
      <rPr>
        <sz val="11"/>
        <color theme="1"/>
        <rFont val="Arial"/>
        <family val="2"/>
      </rPr>
      <t>)
Por cambios urgentes por razones de seguridad (más</t>
    </r>
    <r>
      <rPr>
        <b/>
        <sz val="11"/>
        <color theme="1"/>
        <rFont val="Arial"/>
        <family val="2"/>
      </rPr>
      <t xml:space="preserve"> 14,97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342,81 UVB</t>
    </r>
    <r>
      <rPr>
        <sz val="11"/>
        <color theme="1"/>
        <rFont val="Arial"/>
        <family val="2"/>
      </rPr>
      <t xml:space="preserve">)
Por cambios en la información de seguridad y eficacia (Dosificación y vía de administración) (más </t>
    </r>
    <r>
      <rPr>
        <b/>
        <sz val="11"/>
        <color theme="1"/>
        <rFont val="Arial"/>
        <family val="2"/>
      </rPr>
      <t>551,05 UVB</t>
    </r>
    <r>
      <rPr>
        <sz val="11"/>
        <color theme="1"/>
        <rFont val="Arial"/>
        <family val="2"/>
      </rPr>
      <t xml:space="preserve">)
Por cambios en la información de seguridad y eficacia (indicaciones) (más </t>
    </r>
    <r>
      <rPr>
        <b/>
        <sz val="11"/>
        <color theme="1"/>
        <rFont val="Arial"/>
        <family val="2"/>
      </rPr>
      <t>995,32 UVB</t>
    </r>
    <r>
      <rPr>
        <sz val="11"/>
        <color theme="1"/>
        <rFont val="Arial"/>
        <family val="2"/>
      </rPr>
      <t>)</t>
    </r>
  </si>
  <si>
    <t>Cambios administrativos en la información del etiquetado (notificación de novedad)</t>
  </si>
  <si>
    <t>Cambios administrativos en la información del etiquetado (automática)</t>
  </si>
  <si>
    <t>Cambios urgentes por razones de seguridad</t>
  </si>
  <si>
    <t>Cambios en la información del etiquetado (información de seguridad y eficacia excepto indicaciones/dosificación/vía de administración)</t>
  </si>
  <si>
    <t>Cambios en la información de seguridad y eficacia (Dosificación/vía de administración)</t>
  </si>
  <si>
    <t>Cambios en la información de seguridad y eficacia (Indicaciones)</t>
  </si>
  <si>
    <r>
      <t xml:space="preserve">Modificación de seguridad y eficacia para un Medicamento de Síntesis Química y Gases Medicinales.
Por cambios del registro sanitario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xml:space="preserve">)
Por cambios en la información del etiquetado (información de seguridad y eficacia excepto indicaciones/dosificación/vía de administración) (más </t>
    </r>
    <r>
      <rPr>
        <b/>
        <sz val="11"/>
        <color theme="1"/>
        <rFont val="Arial"/>
        <family val="2"/>
      </rPr>
      <t>0,00 UVB</t>
    </r>
    <r>
      <rPr>
        <sz val="11"/>
        <color theme="1"/>
        <rFont val="Arial"/>
        <family val="2"/>
      </rPr>
      <t xml:space="preserve">)
Por cambios en la información de seguridad y eficacia (Dosificación y vía de administración) (más </t>
    </r>
    <r>
      <rPr>
        <b/>
        <sz val="11"/>
        <color theme="1"/>
        <rFont val="Arial"/>
        <family val="2"/>
      </rPr>
      <t>0,00 UVB</t>
    </r>
    <r>
      <rPr>
        <sz val="11"/>
        <color theme="1"/>
        <rFont val="Arial"/>
        <family val="2"/>
      </rPr>
      <t xml:space="preserve">)
Por cambios en la información de seguridad y eficacia (indicaciones) (más </t>
    </r>
    <r>
      <rPr>
        <b/>
        <sz val="11"/>
        <color theme="1"/>
        <rFont val="Arial"/>
        <family val="2"/>
      </rPr>
      <t>0,00 UVB</t>
    </r>
    <r>
      <rPr>
        <sz val="11"/>
        <color theme="1"/>
        <rFont val="Arial"/>
        <family val="2"/>
      </rPr>
      <t>)
“Aplicable a microempresas, incluyendo los pequeños productores de acuerdo con la tipificación actual en el marco del Decreto 691 de 2018. Exceptuada de pago, en el marco del parágrafo 2 del Art. 2 de Ley 2069 de 2020.”</t>
    </r>
  </si>
  <si>
    <t>4001-77</t>
  </si>
  <si>
    <r>
      <t xml:space="preserve">Modificación de seguridad y eficacia del registro sanitario para un Medicamento Biológico.
Por cambios en la información del etiquetado tipo administrativo (notificación de novedad) </t>
    </r>
    <r>
      <rPr>
        <b/>
        <sz val="11"/>
        <color theme="1"/>
        <rFont val="Arial"/>
        <family val="2"/>
      </rPr>
      <t>(45,00 UVB)</t>
    </r>
    <r>
      <rPr>
        <sz val="11"/>
        <color theme="1"/>
        <rFont val="Arial"/>
        <family val="2"/>
      </rPr>
      <t xml:space="preserve">
Por cambios en la información del etiquetado tipo administrativo (automático) (más </t>
    </r>
    <r>
      <rPr>
        <b/>
        <sz val="11"/>
        <color theme="1"/>
        <rFont val="Arial"/>
        <family val="2"/>
      </rPr>
      <t>6,49 UVB</t>
    </r>
    <r>
      <rPr>
        <sz val="11"/>
        <color theme="1"/>
        <rFont val="Arial"/>
        <family val="2"/>
      </rPr>
      <t xml:space="preserve">)
Por cambios urgentes por razones de seguridad (más </t>
    </r>
    <r>
      <rPr>
        <b/>
        <sz val="11"/>
        <color theme="1"/>
        <rFont val="Arial"/>
        <family val="2"/>
      </rPr>
      <t>13,15 UVB</t>
    </r>
    <r>
      <rPr>
        <sz val="11"/>
        <color theme="1"/>
        <rFont val="Arial"/>
        <family val="2"/>
      </rPr>
      <t xml:space="preserve">)
Por cambios en la información del etiquetado (información de seguridad y eficacia excepto indicaciones/dosificación/vía de administración)(más </t>
    </r>
    <r>
      <rPr>
        <b/>
        <sz val="11"/>
        <color theme="1"/>
        <rFont val="Arial"/>
        <family val="2"/>
      </rPr>
      <t>412,71 UVB</t>
    </r>
    <r>
      <rPr>
        <sz val="11"/>
        <color theme="1"/>
        <rFont val="Arial"/>
        <family val="2"/>
      </rPr>
      <t xml:space="preserve">)
Por cambios en la información de seguridad y eficacia (Indicaciones/Dosificación/vía de administración) (más </t>
    </r>
    <r>
      <rPr>
        <b/>
        <sz val="11"/>
        <color theme="1"/>
        <rFont val="Arial"/>
        <family val="2"/>
      </rPr>
      <t>993,50 UVB</t>
    </r>
    <r>
      <rPr>
        <sz val="11"/>
        <color theme="1"/>
        <rFont val="Arial"/>
        <family val="2"/>
      </rPr>
      <t>)</t>
    </r>
  </si>
  <si>
    <t>Cambios administrativos en la información del etiquetado (automatica)</t>
  </si>
  <si>
    <t>Cambios en la información de seguridad y eficacia (indicaciones/dosificación/vía de administración)</t>
  </si>
  <si>
    <r>
      <t xml:space="preserve">Modificación de seguridad y eficacia del registro sanitario para un Medicamento Biológico.
Por cambios en la información del etiquetado tipo administrativo (notificación de novedad) </t>
    </r>
    <r>
      <rPr>
        <b/>
        <sz val="11"/>
        <color theme="1"/>
        <rFont val="Arial"/>
        <family val="2"/>
      </rPr>
      <t>(00,00 UVB)</t>
    </r>
    <r>
      <rPr>
        <sz val="11"/>
        <color theme="1"/>
        <rFont val="Arial"/>
        <family val="2"/>
      </rPr>
      <t xml:space="preserve">
Por cambios en la información del etiquetado tipo administrativo (automático) (más </t>
    </r>
    <r>
      <rPr>
        <b/>
        <sz val="11"/>
        <color theme="1"/>
        <rFont val="Arial"/>
        <family val="2"/>
      </rPr>
      <t>0,00 UVB</t>
    </r>
    <r>
      <rPr>
        <sz val="11"/>
        <color theme="1"/>
        <rFont val="Arial"/>
        <family val="2"/>
      </rPr>
      <t xml:space="preserve">)
Por cambios urgentes por razones de seguridad (más </t>
    </r>
    <r>
      <rPr>
        <b/>
        <sz val="11"/>
        <color theme="1"/>
        <rFont val="Arial"/>
        <family val="2"/>
      </rPr>
      <t>0,00 UVB</t>
    </r>
    <r>
      <rPr>
        <sz val="11"/>
        <color theme="1"/>
        <rFont val="Arial"/>
        <family val="2"/>
      </rPr>
      <t>)
Por cambios en la información del etiquetado (información de seguridad y eficacia excepto indicaciones/dosificación/vía de administración)(más</t>
    </r>
    <r>
      <rPr>
        <b/>
        <sz val="11"/>
        <color theme="1"/>
        <rFont val="Arial"/>
        <family val="2"/>
      </rPr>
      <t xml:space="preserve"> 0,00 UVB</t>
    </r>
    <r>
      <rPr>
        <sz val="11"/>
        <color theme="1"/>
        <rFont val="Arial"/>
        <family val="2"/>
      </rPr>
      <t xml:space="preserve">)
Por cambios en la información de seguridad y eficacia (Indicaciones/Dosificación/vía de administración) (más </t>
    </r>
    <r>
      <rPr>
        <b/>
        <sz val="11"/>
        <color theme="1"/>
        <rFont val="Arial"/>
        <family val="2"/>
      </rPr>
      <t>0,00 UVB</t>
    </r>
    <r>
      <rPr>
        <sz val="11"/>
        <color theme="1"/>
        <rFont val="Arial"/>
        <family val="2"/>
      </rPr>
      <t>)</t>
    </r>
  </si>
  <si>
    <t>4001-78</t>
  </si>
  <si>
    <r>
      <t xml:space="preserve">Modificación de seguridad y eficacia del registro sanitario para un Medicamento Homeopático.
Por cambios en la información del etiquetado tipo administrativo (notificación de novedad) </t>
    </r>
    <r>
      <rPr>
        <b/>
        <sz val="11"/>
        <color theme="1"/>
        <rFont val="Arial"/>
        <family val="2"/>
      </rPr>
      <t>(43,77 UVB)</t>
    </r>
    <r>
      <rPr>
        <sz val="11"/>
        <color theme="1"/>
        <rFont val="Arial"/>
        <family val="2"/>
      </rPr>
      <t xml:space="preserve">
Por cambios en la información del etiquetado tipo administrativo (revisión previa) (más </t>
    </r>
    <r>
      <rPr>
        <b/>
        <sz val="11"/>
        <color theme="1"/>
        <rFont val="Arial"/>
        <family val="2"/>
      </rPr>
      <t>134,66 UVB</t>
    </r>
    <r>
      <rPr>
        <sz val="11"/>
        <color theme="1"/>
        <rFont val="Arial"/>
        <family val="2"/>
      </rPr>
      <t xml:space="preserve">)
Por Cambios en la información del etiquetado (revisión previa) (más </t>
    </r>
    <r>
      <rPr>
        <b/>
        <sz val="11"/>
        <color theme="1"/>
        <rFont val="Arial"/>
        <family val="2"/>
      </rPr>
      <t>111,46 UVB</t>
    </r>
    <r>
      <rPr>
        <sz val="11"/>
        <color theme="1"/>
        <rFont val="Arial"/>
        <family val="2"/>
      </rPr>
      <t xml:space="preserve">)
Por cambios en la información de seguridad y eficacia (más </t>
    </r>
    <r>
      <rPr>
        <b/>
        <sz val="11"/>
        <color theme="1"/>
        <rFont val="Arial"/>
        <family val="2"/>
      </rPr>
      <t>220,03 UVB</t>
    </r>
    <r>
      <rPr>
        <sz val="11"/>
        <color theme="1"/>
        <rFont val="Arial"/>
        <family val="2"/>
      </rPr>
      <t>)</t>
    </r>
  </si>
  <si>
    <t>Cambio en el etiquetado tipo administrativo (notificación de novedad)</t>
  </si>
  <si>
    <t>Cambio en el etiquetado tipo administrativo (revisión previa)</t>
  </si>
  <si>
    <t>Cambios en la información del etiquetado (revisión previa)</t>
  </si>
  <si>
    <t>Cambios en la información de seguridad y eficacia </t>
  </si>
  <si>
    <r>
      <t>Modificación de seguridad y eficacia del registro sanitario para un Medicamento Homeopático.
Por cambios en la información del etiquetado tipo administrativo (notificación de novedad)</t>
    </r>
    <r>
      <rPr>
        <b/>
        <sz val="11"/>
        <color theme="1"/>
        <rFont val="Arial"/>
        <family val="2"/>
      </rPr>
      <t xml:space="preserve"> (00,00 UVB)</t>
    </r>
    <r>
      <rPr>
        <sz val="11"/>
        <color theme="1"/>
        <rFont val="Arial"/>
        <family val="2"/>
      </rPr>
      <t xml:space="preserve">
Por cambios en la información del etiquetado tipo administrativo (revisión previa) (más </t>
    </r>
    <r>
      <rPr>
        <b/>
        <sz val="11"/>
        <color theme="1"/>
        <rFont val="Arial"/>
        <family val="2"/>
      </rPr>
      <t>0,00 UVB</t>
    </r>
    <r>
      <rPr>
        <sz val="11"/>
        <color theme="1"/>
        <rFont val="Arial"/>
        <family val="2"/>
      </rPr>
      <t xml:space="preserve">)
Por Cambios en la información del etiquetado (revisión previa) (más </t>
    </r>
    <r>
      <rPr>
        <b/>
        <sz val="11"/>
        <color theme="1"/>
        <rFont val="Arial"/>
        <family val="2"/>
      </rPr>
      <t>0,00 UVB</t>
    </r>
    <r>
      <rPr>
        <sz val="11"/>
        <color theme="1"/>
        <rFont val="Arial"/>
        <family val="2"/>
      </rPr>
      <t>)
Por cambios en la información de seguridad y eficacia (más</t>
    </r>
    <r>
      <rPr>
        <b/>
        <sz val="11"/>
        <color theme="1"/>
        <rFont val="Arial"/>
        <family val="2"/>
      </rPr>
      <t xml:space="preserve"> 0,00 UVB</t>
    </r>
    <r>
      <rPr>
        <sz val="11"/>
        <color theme="1"/>
        <rFont val="Arial"/>
        <family val="2"/>
      </rPr>
      <t>)</t>
    </r>
  </si>
  <si>
    <t>Certificaciones y Autorizaciones.</t>
  </si>
  <si>
    <t>4002-2</t>
  </si>
  <si>
    <t>Certificación de venta libre en formato OMS; Certificación de venta libre con observaciones específicas por registro sanitario, permiso sanitario, permiso de comercialización, notificación sanitaria obligatoria o Notificación Sanitaria de Alimentos.</t>
  </si>
  <si>
    <t xml:space="preserve">Certificaciones y Autorizaciones </t>
  </si>
  <si>
    <t>4002-3</t>
  </si>
  <si>
    <t>Certificación Automática de No Obligatoriedad de Registros, Permisos y Notificaciones Sanitarias de alimentos, cosméticos, productos de higiene doméstica, absorbentes de higiene personal y plaguicidas o Certificado de Exportación para dichos productos.</t>
  </si>
  <si>
    <t>4002-4</t>
  </si>
  <si>
    <t>Certificación de Venta Libre Automático con firma digital.</t>
  </si>
  <si>
    <t>4002-5</t>
  </si>
  <si>
    <t>Autorizaciones.</t>
  </si>
  <si>
    <t>4002-6</t>
  </si>
  <si>
    <r>
      <t xml:space="preserve">Certificación de no obligatoriedad de registro sanitario para esencias florales o materias primas de origen vegetal (Plantas medicinales en estado bruto no procesadas) de hasta diez (10) productos. 
(más </t>
    </r>
    <r>
      <rPr>
        <b/>
        <sz val="11"/>
        <color theme="1"/>
        <rFont val="Arial"/>
        <family val="2"/>
      </rPr>
      <t>0.89 UVB</t>
    </r>
    <r>
      <rPr>
        <sz val="11"/>
        <color theme="1"/>
        <rFont val="Arial"/>
        <family val="2"/>
      </rPr>
      <t xml:space="preserve">  desde 11 hasta 25 productos) o (más </t>
    </r>
    <r>
      <rPr>
        <b/>
        <sz val="11"/>
        <color theme="1"/>
        <rFont val="Arial"/>
        <family val="2"/>
      </rPr>
      <t>1,78 UVB</t>
    </r>
    <r>
      <rPr>
        <sz val="11"/>
        <color theme="1"/>
        <rFont val="Arial"/>
        <family val="2"/>
      </rPr>
      <t xml:space="preserve"> desde 26 hasta 50) o (más</t>
    </r>
    <r>
      <rPr>
        <b/>
        <sz val="11"/>
        <color theme="1"/>
        <rFont val="Arial"/>
        <family val="2"/>
      </rPr>
      <t xml:space="preserve"> 4,02 UVB</t>
    </r>
    <r>
      <rPr>
        <sz val="11"/>
        <color theme="1"/>
        <rFont val="Arial"/>
        <family val="2"/>
      </rPr>
      <t xml:space="preserve"> desde 51 productos en adelante)</t>
    </r>
  </si>
  <si>
    <t>Hasta 10 productos</t>
  </si>
  <si>
    <t>4002-7</t>
  </si>
  <si>
    <t>Desde 11 hasta 25 productos</t>
  </si>
  <si>
    <t>4002-8</t>
  </si>
  <si>
    <t>Desde 26 hasta 50 productos</t>
  </si>
  <si>
    <t>4002-9</t>
  </si>
  <si>
    <t>Desde 51 productos en adelante.</t>
  </si>
  <si>
    <t>4002-10</t>
  </si>
  <si>
    <t>Hasta cinco (5) etiquetas</t>
  </si>
  <si>
    <t>4002-11</t>
  </si>
  <si>
    <t>Desde 6 hasta 10 etiquetas</t>
  </si>
  <si>
    <t>4002-12</t>
  </si>
  <si>
    <t>Desde 11 hasta 15 etiquetas</t>
  </si>
  <si>
    <t>4002-13</t>
  </si>
  <si>
    <t>Desde 16 hasta 20 etiquetas</t>
  </si>
  <si>
    <t>4002-14</t>
  </si>
  <si>
    <t>Desde 21 etiquetas en adelante</t>
  </si>
  <si>
    <t>4002-15</t>
  </si>
  <si>
    <r>
      <t xml:space="preserve">Autorización de muestra sin valor comercial de productos cosméticos, productos de higiene doméstica y productos absorbentes de higiene personal para uno (1) a cinco (5) productos.
(Más </t>
    </r>
    <r>
      <rPr>
        <b/>
        <sz val="11"/>
        <color theme="1"/>
        <rFont val="Arial"/>
        <family val="2"/>
      </rPr>
      <t>1,69 UVB</t>
    </r>
    <r>
      <rPr>
        <sz val="11"/>
        <color theme="1"/>
        <rFont val="Arial"/>
        <family val="2"/>
      </rPr>
      <t xml:space="preserve"> para seis (6) hasta diez (10) productos) o (Más </t>
    </r>
    <r>
      <rPr>
        <b/>
        <sz val="11"/>
        <color theme="1"/>
        <rFont val="Arial"/>
        <family val="2"/>
      </rPr>
      <t>3,60 UVB</t>
    </r>
    <r>
      <rPr>
        <sz val="11"/>
        <color theme="1"/>
        <rFont val="Arial"/>
        <family val="2"/>
      </rPr>
      <t xml:space="preserve"> para once (11) hasta quince (15) productos) o (Más </t>
    </r>
    <r>
      <rPr>
        <b/>
        <sz val="11"/>
        <color theme="1"/>
        <rFont val="Arial"/>
        <family val="2"/>
      </rPr>
      <t>5,47 UVB</t>
    </r>
    <r>
      <rPr>
        <sz val="11"/>
        <color theme="1"/>
        <rFont val="Arial"/>
        <family val="2"/>
      </rPr>
      <t xml:space="preserve"> para dieciséis (16) hasta veinte (20) productos) o (Más </t>
    </r>
    <r>
      <rPr>
        <b/>
        <sz val="11"/>
        <color theme="1"/>
        <rFont val="Arial"/>
        <family val="2"/>
      </rPr>
      <t>14,76 UVB</t>
    </r>
    <r>
      <rPr>
        <sz val="11"/>
        <color theme="1"/>
        <rFont val="Arial"/>
        <family val="2"/>
      </rPr>
      <t xml:space="preserve"> para veintiún (21)  más productos).</t>
    </r>
  </si>
  <si>
    <t>Para uno (1) a cinco (5) productos</t>
  </si>
  <si>
    <t>VUCE</t>
  </si>
  <si>
    <t>4002-16</t>
  </si>
  <si>
    <t>Para seis (6) hasta diez (10) productos</t>
  </si>
  <si>
    <t>4002-17</t>
  </si>
  <si>
    <t>Para once (11) hasta quince (15) productos</t>
  </si>
  <si>
    <t>4002-18</t>
  </si>
  <si>
    <t>Para dieciséis (16) hasta veinte (20) productos</t>
  </si>
  <si>
    <t>4002-19</t>
  </si>
  <si>
    <t>Para veintiún (21) o más productos</t>
  </si>
  <si>
    <t>4002-20</t>
  </si>
  <si>
    <r>
      <t xml:space="preserve">Agotamiento del producto con presentaciones comerciales de bebidas alcohólicas de hasta dos (2) contenidos volumétricos o diseño de etiquetas.
(Más </t>
    </r>
    <r>
      <rPr>
        <b/>
        <sz val="11"/>
        <color theme="1"/>
        <rFont val="Arial"/>
        <family val="2"/>
      </rPr>
      <t>2,33 UVB</t>
    </r>
    <r>
      <rPr>
        <sz val="11"/>
        <color theme="1"/>
        <rFont val="Arial"/>
        <family val="2"/>
      </rPr>
      <t xml:space="preserve"> desde 3 a 5 contenidos volumetricos o diseño de etiquetas) o (Más </t>
    </r>
    <r>
      <rPr>
        <b/>
        <sz val="11"/>
        <color theme="1"/>
        <rFont val="Arial"/>
        <family val="2"/>
      </rPr>
      <t xml:space="preserve">7,64 UVB </t>
    </r>
    <r>
      <rPr>
        <sz val="11"/>
        <color theme="1"/>
        <rFont val="Arial"/>
        <family val="2"/>
      </rPr>
      <t>desde 6 contenidos volumetricos o diseño de etiquetas en adelante)</t>
    </r>
  </si>
  <si>
    <t>Hasta dos (2) contenidos volumétricos o diseño de etiquetas.</t>
  </si>
  <si>
    <t>4002-21</t>
  </si>
  <si>
    <t>De tres (3) hasta cinco (5) contenidos volumétricos o diseño de etiquetas.</t>
  </si>
  <si>
    <t>4002-22</t>
  </si>
  <si>
    <t>De seis (6) contenidos volumétricos o diseño de etiquetas en adelante.</t>
  </si>
  <si>
    <t>4002-23</t>
  </si>
  <si>
    <t>Certificación de exportación de medicamentos homeopáticos o Certificación de exportación de productos fitoterapéuticos o Certificación de exportación de suplementos dietarios con cannabis</t>
  </si>
  <si>
    <t>4002-24</t>
  </si>
  <si>
    <t>Autorización importación como medicamento vital no disponible para un paciente.</t>
  </si>
  <si>
    <t>4002-25</t>
  </si>
  <si>
    <t>Autorización de Importación como medicamento vital no disponible para varios pacientes o autorización para fabricación nacional de vitales no disponibles.</t>
  </si>
  <si>
    <t>4002-26</t>
  </si>
  <si>
    <t>Autorización importación vital no disponible en caso de urgencia clínica.</t>
  </si>
  <si>
    <t>4002-27</t>
  </si>
  <si>
    <r>
      <t xml:space="preserve">Autorización de importación de muestra sin valor comercial desde uno (1) a cinco (5) productos de bebidas alcohólicas y alimentos.
(Más </t>
    </r>
    <r>
      <rPr>
        <b/>
        <sz val="11"/>
        <color theme="1"/>
        <rFont val="Arial"/>
        <family val="2"/>
      </rPr>
      <t>5,56 UVB</t>
    </r>
    <r>
      <rPr>
        <sz val="11"/>
        <color theme="1"/>
        <rFont val="Arial"/>
        <family val="2"/>
      </rPr>
      <t xml:space="preserve"> Desde seis (6) a diez (10) productos de bebidas alcohólicas y alimentos) o (Más</t>
    </r>
    <r>
      <rPr>
        <b/>
        <sz val="11"/>
        <color theme="1"/>
        <rFont val="Arial"/>
        <family val="2"/>
      </rPr>
      <t xml:space="preserve"> 10,56 UVB</t>
    </r>
    <r>
      <rPr>
        <sz val="11"/>
        <color theme="1"/>
        <rFont val="Arial"/>
        <family val="2"/>
      </rPr>
      <t xml:space="preserve"> Desde once (11) a quince (15) productos de bebidas alcohólicas y alimentos) o (Más </t>
    </r>
    <r>
      <rPr>
        <b/>
        <sz val="11"/>
        <color theme="1"/>
        <rFont val="Arial"/>
        <family val="2"/>
      </rPr>
      <t>16,08 UVB</t>
    </r>
    <r>
      <rPr>
        <sz val="11"/>
        <color theme="1"/>
        <rFont val="Arial"/>
        <family val="2"/>
      </rPr>
      <t xml:space="preserve"> Desde dieciséis (16) a veinte (20) productos de bebidas alcohólicas y alimentos) o (Más</t>
    </r>
    <r>
      <rPr>
        <b/>
        <sz val="11"/>
        <color theme="1"/>
        <rFont val="Arial"/>
        <family val="2"/>
      </rPr>
      <t xml:space="preserve"> 21,08</t>
    </r>
    <r>
      <rPr>
        <sz val="11"/>
        <color theme="1"/>
        <rFont val="Arial"/>
        <family val="2"/>
      </rPr>
      <t xml:space="preserve"> </t>
    </r>
    <r>
      <rPr>
        <b/>
        <sz val="11"/>
        <color theme="1"/>
        <rFont val="Arial"/>
        <family val="2"/>
      </rPr>
      <t>UVB</t>
    </r>
    <r>
      <rPr>
        <sz val="11"/>
        <color theme="1"/>
        <rFont val="Arial"/>
        <family val="2"/>
      </rPr>
      <t xml:space="preserve"> Desde veintiuno (21) a doscientos (200) productos de bebidas alcohólicas y alimentos).</t>
    </r>
  </si>
  <si>
    <t>Desde uno (1) a cinco (5) productos de bebidas alcohólicas y alimentos.</t>
  </si>
  <si>
    <t>4002-28</t>
  </si>
  <si>
    <t>Desde seis (6) a diez (10) productos de bebidas alcohólicas y alimentos.</t>
  </si>
  <si>
    <t>4002-29</t>
  </si>
  <si>
    <t>Desde once (11) a quince (15) productos de bebidas alcohólicas y alimentos.</t>
  </si>
  <si>
    <t>4002-30</t>
  </si>
  <si>
    <t>Desde dieciséis (16) a veinte (20) productos de bebidas alcohólicas y alimentos.</t>
  </si>
  <si>
    <t>4002-31</t>
  </si>
  <si>
    <t>Desde veintiuno (21) a doscientos (200) productos de bebidas alcohólicas y alimentos.</t>
  </si>
  <si>
    <t>4002-32</t>
  </si>
  <si>
    <t>Autorización importación como donación de uno (1) hasta veinte (20) productos de medicamentos, dispositivos médicos, reactivos de diagnóstico in vitro, alimentos, suplementos dietarios, cosméticos, productos de higiene doméstica y productos absorbentes de higiene personal.</t>
  </si>
  <si>
    <t>4002-33</t>
  </si>
  <si>
    <t>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t>
  </si>
  <si>
    <t>4002-34</t>
  </si>
  <si>
    <t>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t>
  </si>
  <si>
    <t>4002-36</t>
  </si>
  <si>
    <t>Certificación por registro sanitario de dispositivo médico, asociado a recall, alertas sanitarias e informes de seguridad.</t>
  </si>
  <si>
    <t>4002-37</t>
  </si>
  <si>
    <t>Autorización y/o renovación de autorización a los laboratorios que ofrezcan servicios de análisis o pruebas de laboratorio para la vigilancia y control sanitario. Por cada metodología a autorizar</t>
  </si>
  <si>
    <t>4002-38</t>
  </si>
  <si>
    <t>Autorización de actividad de movimiento transfronterizo, el tránsito, la manipulación y la utilización de los Organismos Vivos Modificados, OVM, para uso exclusivo en salud y alimentación humana o autorización de cesión.</t>
  </si>
  <si>
    <t>4002-41</t>
  </si>
  <si>
    <t>Autorización de Importación en línea de dispositivos médicos sobre medida bucal de uno (1) hasta treinta (30) pacientes.</t>
  </si>
  <si>
    <t xml:space="preserve">Operaciones </t>
  </si>
  <si>
    <t>Operaciones</t>
  </si>
  <si>
    <t>Vistos buenos de importación y exportación por ítem de producto.</t>
  </si>
  <si>
    <t>4003-1</t>
  </si>
  <si>
    <t>Reporte de Estándar Semántico y Codificación de Dispositivos Médicos y Reactivos Diagnóstico In Vitro (1-182 Códigos UDI-DI).</t>
  </si>
  <si>
    <t>Autorización Publicidad.</t>
  </si>
  <si>
    <t>4004-1</t>
  </si>
  <si>
    <r>
      <t xml:space="preserve">Autorizaciones de Publicidad (publicidad medio impreso, audiovisual, radio y páginas web de hasta 100 folios).
Mas </t>
    </r>
    <r>
      <rPr>
        <b/>
        <sz val="11"/>
        <color theme="1"/>
        <rFont val="Arial"/>
        <family val="2"/>
      </rPr>
      <t>72,35 UVB</t>
    </r>
    <r>
      <rPr>
        <sz val="11"/>
        <color theme="1"/>
        <rFont val="Arial"/>
        <family val="2"/>
      </rPr>
      <t xml:space="preserve"> (publicidad página web de 101 hasta 300 folios) o Mas </t>
    </r>
    <r>
      <rPr>
        <b/>
        <sz val="11"/>
        <color theme="1"/>
        <rFont val="Arial"/>
        <family val="2"/>
      </rPr>
      <t>125,07 UVB</t>
    </r>
    <r>
      <rPr>
        <sz val="11"/>
        <color theme="1"/>
        <rFont val="Arial"/>
        <family val="2"/>
      </rPr>
      <t xml:space="preserve"> (publicidad página web de 301 folios en adelante).
</t>
    </r>
  </si>
  <si>
    <t>Hasta 100 folios</t>
  </si>
  <si>
    <t>4004-2</t>
  </si>
  <si>
    <t>De 101 hasta 300 folios</t>
  </si>
  <si>
    <t>4004-3</t>
  </si>
  <si>
    <t>De 301 folios en adelante.</t>
  </si>
  <si>
    <t>Certificación en Buenas Prácticas</t>
  </si>
  <si>
    <t>4006-1</t>
  </si>
  <si>
    <r>
      <t xml:space="preserve">Visita de certificación, renovación o ampliación de la certificación en Buenas Prácticas de Manufactura (BPM) de medicamentos biológicos procesos de manufactura de los ingredientes farmacéuticos activos (IFAs), y producto intermedio (si aplica) máximo cuatro (04) ingredientes farmacéuticos activos (IFAs), en una misma dirección y razón social.
Visita en planta a nivel Nacional </t>
    </r>
    <r>
      <rPr>
        <b/>
        <sz val="11"/>
        <color theme="1"/>
        <rFont val="Arial"/>
        <family val="2"/>
      </rPr>
      <t>(2648,21 UVB)</t>
    </r>
    <r>
      <rPr>
        <sz val="11"/>
        <color theme="1"/>
        <rFont val="Arial"/>
        <family val="2"/>
      </rPr>
      <t xml:space="preserve"> o (Más </t>
    </r>
    <r>
      <rPr>
        <b/>
        <sz val="11"/>
        <color theme="1"/>
        <rFont val="Arial"/>
        <family val="2"/>
      </rPr>
      <t>2.203,30 UVB</t>
    </r>
    <r>
      <rPr>
        <sz val="11"/>
        <color theme="1"/>
        <rFont val="Arial"/>
        <family val="2"/>
      </rPr>
      <t xml:space="preserve"> por visita en Zona 1: Centroamérica; el caribe; Suramérica excepto Brasil, Chile, Argentina y Puerto Rico) o (Más </t>
    </r>
    <r>
      <rPr>
        <b/>
        <sz val="11"/>
        <color theme="1"/>
        <rFont val="Arial"/>
        <family val="2"/>
      </rPr>
      <t>4.824,11 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</si>
  <si>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Nacional</t>
  </si>
  <si>
    <t>4006-2</t>
  </si>
  <si>
    <t>Zona 1</t>
  </si>
  <si>
    <t>4006-3</t>
  </si>
  <si>
    <t>Zona 2</t>
  </si>
  <si>
    <t>4006-4</t>
  </si>
  <si>
    <t>Zona 3</t>
  </si>
  <si>
    <t>4006-5</t>
  </si>
  <si>
    <r>
      <t xml:space="preserve">Visita de certificación, renovación o ampliación de la certificación en Buenas Prácticas de Manufactura (BPM) de medicamentos biológicos procesos de manufactura desde producto intermedio (si aplica), envasado y/o liofilización, producto a granel (si aplica), hasta producto terminado; máximo cuatro (04) productos, en una misma dirección y razón social.
Visita en planta a nivel Nacional </t>
    </r>
    <r>
      <rPr>
        <b/>
        <sz val="11"/>
        <color theme="1"/>
        <rFont val="Arial"/>
        <family val="2"/>
      </rPr>
      <t xml:space="preserve">(2648,21 UVB) </t>
    </r>
    <r>
      <rPr>
        <sz val="11"/>
        <color theme="1"/>
        <rFont val="Arial"/>
        <family val="2"/>
      </rPr>
      <t>o</t>
    </r>
    <r>
      <rPr>
        <b/>
        <sz val="11"/>
        <color theme="1"/>
        <rFont val="Arial"/>
        <family val="2"/>
      </rPr>
      <t xml:space="preserve"> </t>
    </r>
    <r>
      <rPr>
        <sz val="11"/>
        <color theme="1"/>
        <rFont val="Arial"/>
        <family val="2"/>
      </rPr>
      <t xml:space="preserve">(Más </t>
    </r>
    <r>
      <rPr>
        <b/>
        <sz val="11"/>
        <color theme="1"/>
        <rFont val="Arial"/>
        <family val="2"/>
      </rPr>
      <t xml:space="preserve">2.203,30 UVB </t>
    </r>
    <r>
      <rPr>
        <sz val="11"/>
        <color theme="1"/>
        <rFont val="Arial"/>
        <family val="2"/>
      </rPr>
      <t xml:space="preserve">por visita en Zona 1: Centroamérica; el caribe; Suramérica excepto Brasil, Chile, Argentina y Puerto Rico) o (Más </t>
    </r>
    <r>
      <rPr>
        <b/>
        <sz val="11"/>
        <color theme="1"/>
        <rFont val="Arial"/>
        <family val="2"/>
      </rPr>
      <t>4.824.11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10.171,71  UVB</t>
    </r>
    <r>
      <rPr>
        <sz val="11"/>
        <color theme="1"/>
        <rFont val="Arial"/>
        <family val="2"/>
      </rPr>
      <t xml:space="preserve"> por visita en Zona 3: Europa; Asia; Oceanía; México y Argentina).
 </t>
    </r>
  </si>
  <si>
    <t>4006-6</t>
  </si>
  <si>
    <t>4006-7</t>
  </si>
  <si>
    <t>4006-8</t>
  </si>
  <si>
    <t>4006-9</t>
  </si>
  <si>
    <r>
      <t xml:space="preserve">Visita de certificación, renovación o ampliación de la certificación en Buenas Prácticas de Manufactura (BPM) de medicamentos biológicos procesos de manufactura de los ingredientes farmacéuticos activos (IFAs), producto intermedio, producto a granel, envasado y/o liofilización, hasta producto terminado; máximo cuatro (04) productos, en una misma dirección y razón social.
Visita en planta a nivel Nacional </t>
    </r>
    <r>
      <rPr>
        <b/>
        <sz val="11"/>
        <color rgb="FF000000"/>
        <rFont val="Arial"/>
        <family val="2"/>
      </rPr>
      <t>(3289,31 UVB)</t>
    </r>
    <r>
      <rPr>
        <sz val="11"/>
        <color rgb="FF000000"/>
        <rFont val="Arial"/>
        <family val="2"/>
      </rPr>
      <t xml:space="preserve"> o (Más</t>
    </r>
    <r>
      <rPr>
        <b/>
        <sz val="11"/>
        <color rgb="FF000000"/>
        <rFont val="Arial"/>
        <family val="2"/>
      </rPr>
      <t xml:space="preserve"> 2.753,30 UVB</t>
    </r>
    <r>
      <rPr>
        <sz val="11"/>
        <color rgb="FF000000"/>
        <rFont val="Arial"/>
        <family val="2"/>
      </rPr>
      <t xml:space="preserve"> por visita en Zona 1: Centroamérica; el caribe; Suramérica excepto Brasil, Chile, Argentina y Puerto Rico) o (Más  </t>
    </r>
    <r>
      <rPr>
        <b/>
        <sz val="11"/>
        <color rgb="FF000000"/>
        <rFont val="Arial"/>
        <family val="2"/>
      </rPr>
      <t>6.029,33</t>
    </r>
    <r>
      <rPr>
        <sz val="11"/>
        <color rgb="FF000000"/>
        <rFont val="Arial"/>
        <family val="2"/>
      </rPr>
      <t xml:space="preserve"> </t>
    </r>
    <r>
      <rPr>
        <b/>
        <sz val="11"/>
        <color rgb="FF000000"/>
        <rFont val="Arial"/>
        <family val="2"/>
      </rPr>
      <t>UVB</t>
    </r>
    <r>
      <rPr>
        <sz val="11"/>
        <color rgb="FF000000"/>
        <rFont val="Arial"/>
        <family val="2"/>
      </rPr>
      <t xml:space="preserve"> por visita en Zona 2: Estados Unidos; Canadá; Chile; Brasil; África y Puerto Rico) o (Más </t>
    </r>
    <r>
      <rPr>
        <b/>
        <sz val="11"/>
        <color rgb="FF000000"/>
        <rFont val="Arial"/>
        <family val="2"/>
      </rPr>
      <t>12.713,84</t>
    </r>
    <r>
      <rPr>
        <sz val="11"/>
        <color rgb="FF000000"/>
        <rFont val="Arial"/>
        <family val="2"/>
      </rPr>
      <t xml:space="preserve"> </t>
    </r>
    <r>
      <rPr>
        <b/>
        <sz val="11"/>
        <color rgb="FF000000"/>
        <rFont val="Arial"/>
        <family val="2"/>
      </rPr>
      <t>UVB</t>
    </r>
    <r>
      <rPr>
        <sz val="11"/>
        <color rgb="FF000000"/>
        <rFont val="Arial"/>
        <family val="2"/>
      </rPr>
      <t xml:space="preserve"> por visita en Zona 3: Europa; Asia; Oceanía; México y Argentina).
</t>
    </r>
  </si>
  <si>
    <t>4006-10</t>
  </si>
  <si>
    <t>4006-11</t>
  </si>
  <si>
    <t>4006-12</t>
  </si>
  <si>
    <t>4006-13</t>
  </si>
  <si>
    <r>
      <t xml:space="preserve">Visita de certificación, renovación o ampliación de la certificación en Buenas Prácticas de Manufactura (BPM) de medicamentos biológicos en capacidad instalada de áreas, equipos y procesos productivos, sin incluir producto nuevo, en una misma dirección y razón social.
Visita en planta a nivel Nacional </t>
    </r>
    <r>
      <rPr>
        <b/>
        <sz val="11"/>
        <color theme="1"/>
        <rFont val="Arial"/>
        <family val="2"/>
      </rPr>
      <t xml:space="preserve">(1422,75 UVB) </t>
    </r>
    <r>
      <rPr>
        <sz val="11"/>
        <color theme="1"/>
        <rFont val="Arial"/>
        <family val="2"/>
      </rPr>
      <t xml:space="preserve">o (Más </t>
    </r>
    <r>
      <rPr>
        <b/>
        <sz val="11"/>
        <color theme="1"/>
        <rFont val="Arial"/>
        <family val="2"/>
      </rPr>
      <t>1.366,01 UVB</t>
    </r>
    <r>
      <rPr>
        <sz val="11"/>
        <color theme="1"/>
        <rFont val="Arial"/>
        <family val="2"/>
      </rPr>
      <t xml:space="preserve"> por visita en Zona 1 Centroamérica; el caribe; Suramérica excepto Brasil, Chile, Argentina y Puerto Rico) o (Más </t>
    </r>
    <r>
      <rPr>
        <b/>
        <sz val="11"/>
        <color theme="1"/>
        <rFont val="Arial"/>
        <family val="2"/>
      </rPr>
      <t>3.100,66</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6.793,81</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
</t>
    </r>
  </si>
  <si>
    <t>4006-14</t>
  </si>
  <si>
    <t>4006-15</t>
  </si>
  <si>
    <t>4006-16</t>
  </si>
  <si>
    <t>Modificación de resoluciones de certificaciones de BPM.</t>
  </si>
  <si>
    <t>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t>
  </si>
  <si>
    <t>Visita de certificación, renovación o ampliación de las Buenas Prácticas de Manufactura (BPM) de: Establecimientos de productos cosméticos</t>
  </si>
  <si>
    <t>4010-1</t>
  </si>
  <si>
    <t>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t>
  </si>
  <si>
    <t>243
414</t>
  </si>
  <si>
    <t>4010-2</t>
  </si>
  <si>
    <t>Visitas para certificar o renovar Buenas Prácticas de Manufactura (BPM) de establecimientos de productos fitoterapéuticos a nivel nacional</t>
  </si>
  <si>
    <r>
      <t>Visitas para certificar o renovar Buenas Prácticas de Manufactura (BPM) de establecimientos de productos fitoterapéuticos, establecimientos fabricantes de medicamentos homeopáticos o establecimientos con planta o áreas dedicadas exclusivamente a la producción de Suplementos Dietarios.
Visita en planta a nivel Internacional Zona 1 Centroamérica; el caribe; Suramérica excepto Brasil, Chile, Argentina y Puerto Rico</t>
    </r>
    <r>
      <rPr>
        <b/>
        <sz val="11"/>
        <color theme="1"/>
        <rFont val="Arial"/>
        <family val="2"/>
      </rPr>
      <t xml:space="preserve"> (5196,66 UVB) </t>
    </r>
    <r>
      <rPr>
        <sz val="11"/>
        <color theme="1"/>
        <rFont val="Arial"/>
        <family val="2"/>
      </rPr>
      <t xml:space="preserve">o (Más </t>
    </r>
    <r>
      <rPr>
        <b/>
        <sz val="11"/>
        <color theme="1"/>
        <rFont val="Arial"/>
        <family val="2"/>
      </rPr>
      <t xml:space="preserve">4.354,73 UVB </t>
    </r>
    <r>
      <rPr>
        <sz val="11"/>
        <color theme="1"/>
        <rFont val="Arial"/>
        <family val="2"/>
      </rPr>
      <t xml:space="preserve">por visita en  Zona 2: Estados Unidos; Canadá; Chile; Brasil; África y Puerto Rico) o (Más </t>
    </r>
    <r>
      <rPr>
        <b/>
        <sz val="11"/>
        <color theme="1"/>
        <rFont val="Arial"/>
        <family val="2"/>
      </rPr>
      <t>9.031,38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</si>
  <si>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Medicamentos a nivel nacional.</t>
  </si>
  <si>
    <t>Visita de certificación o ampliación de la capacidad de producción a establecimientos de productos de higiene doméstica o absorbentes de higiene personal; Visita para la verificación del cumplimiento de condiciones sanitarias y verificación del cumplimiento de condiciones sanitarias por ampliación a establecimientos fabricantes de productos plaguicidas de uso doméstico</t>
  </si>
  <si>
    <t>4018-1</t>
  </si>
  <si>
    <t>Visita y certificado de ampliación de líneas de establecimientos certificados en condiciones sanitarias de dispositivos médicos, reactivos de diagnóstico in-vitro.</t>
  </si>
  <si>
    <t>4018-3</t>
  </si>
  <si>
    <t>Visita de certificación o ampliación de la capacidad de producción a establecimientos de productos cosméticos</t>
  </si>
  <si>
    <t>4023-1</t>
  </si>
  <si>
    <t>Visitas de verificación de requisitos sanitarios de unidades de biomedicina reproductiva, bancos de semen y todos los demás bancos de componentes anatómicos.</t>
  </si>
  <si>
    <t>4023-2</t>
  </si>
  <si>
    <t>Certificación a fabricantes en: Capacidad de producción de dispositivos médicos sobre medida para la salud visual y ocular; condiciones sanitarias de dispositivos médicos; condiciones sanitarias de reactivos de diagnóstico in-vitro.</t>
  </si>
  <si>
    <t>4023-3</t>
  </si>
  <si>
    <t xml:space="preserve">Certificación a importadores en: capacidad de almacenamiento y acondicionamiento de reactivos de diagnóstico in-vitro; capacidad de almacenamiento y acondicionamiento de dispositivos médicos. Ampliación de certificación en almacenamiento y acondicionamiento a importadores de reactivos de diagnóstico in vitro para envasar.  </t>
  </si>
  <si>
    <t>4023-4</t>
  </si>
  <si>
    <t xml:space="preserve">Certificación y visita en Condiciones sanitarias para Bancos de tejido y médula ósea. </t>
  </si>
  <si>
    <t>Visitas de certificación o ampliación de las Normas Técnicas de Fabricación (NTF) para productos de aseo, higiene y limpieza de uso doméstico.</t>
  </si>
  <si>
    <t>4025-1</t>
  </si>
  <si>
    <t xml:space="preserve">Certificación y visita en Buenas Prácticas (BP) para: Bancos de Tejidos y de Médula ósea, y Bancos de Sangre de Cordón Umbilical.   </t>
  </si>
  <si>
    <t>4025-2</t>
  </si>
  <si>
    <t>Visita de verificación de requerimiento de Buenas Prácticas (BP) para Bancos de tejidos, y Bancos de Sangre de Cordón Umbilical.</t>
  </si>
  <si>
    <t>4025-3</t>
  </si>
  <si>
    <t>Visita de verificación de centros de almacenamiento temporal de tejidos.</t>
  </si>
  <si>
    <t>Expedición de Certificado de capacidad de producción técnica para: Establecimientos de productos cosméticos,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t>
  </si>
  <si>
    <t xml:space="preserve">Transversal 
</t>
  </si>
  <si>
    <t>Certificado de Normas Técnicas de Fabricación (NTF) de productos de aseo, higiene y limpieza de uso doméstico.</t>
  </si>
  <si>
    <t>Certificado de Bancos de tejidos y de Médula ósea, y Bancos de Sangre de Cordón Umbilical. (para actualización)</t>
  </si>
  <si>
    <t>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 a nivel nacional.</t>
  </si>
  <si>
    <t>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t>
  </si>
  <si>
    <t>4030-1</t>
  </si>
  <si>
    <r>
      <t>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
(Mas</t>
    </r>
    <r>
      <rPr>
        <b/>
        <sz val="11"/>
        <color theme="1"/>
        <rFont val="Arial"/>
        <family val="2"/>
      </rPr>
      <t xml:space="preserve"> 655,86 UVB</t>
    </r>
    <r>
      <rPr>
        <sz val="11"/>
        <color theme="1"/>
        <rFont val="Arial"/>
        <family val="2"/>
      </rPr>
      <t xml:space="preserve">  Zona 2: Estados Unidos; Canadá; Chile; Brasil; África y Puerto Rico) o (Mas </t>
    </r>
    <r>
      <rPr>
        <b/>
        <sz val="11"/>
        <color theme="1"/>
        <rFont val="Arial"/>
        <family val="2"/>
      </rPr>
      <t>1.585,53</t>
    </r>
    <r>
      <rPr>
        <sz val="11"/>
        <color theme="1"/>
        <rFont val="Arial"/>
        <family val="2"/>
      </rPr>
      <t xml:space="preserve"> </t>
    </r>
    <r>
      <rPr>
        <b/>
        <sz val="11"/>
        <color theme="1"/>
        <rFont val="Arial"/>
        <family val="2"/>
      </rPr>
      <t>UVB</t>
    </r>
    <r>
      <rPr>
        <sz val="11"/>
        <color theme="1"/>
        <rFont val="Arial"/>
        <family val="2"/>
      </rPr>
      <t xml:space="preserve">  Zona 3: Europa; Asia; Oceanía; México y Argentina).</t>
    </r>
  </si>
  <si>
    <t xml:space="preserve"> Zona 1</t>
  </si>
  <si>
    <t>4030-2</t>
  </si>
  <si>
    <t xml:space="preserve"> Zona 2</t>
  </si>
  <si>
    <t>4030-3</t>
  </si>
  <si>
    <t xml:space="preserve"> Zona 3</t>
  </si>
  <si>
    <r>
      <t xml:space="preserve">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Zona 1 Centroamérica; el caribe; Suramérica excepto Brasil, Chile, Argentina y Puerto Rico </t>
    </r>
    <r>
      <rPr>
        <b/>
        <sz val="11"/>
        <color theme="1"/>
        <rFont val="Arial"/>
        <family val="2"/>
      </rPr>
      <t>(3388,97 UVB)</t>
    </r>
    <r>
      <rPr>
        <sz val="11"/>
        <color theme="1"/>
        <rFont val="Arial"/>
        <family val="2"/>
      </rPr>
      <t xml:space="preserve"> o 
(Más </t>
    </r>
    <r>
      <rPr>
        <b/>
        <sz val="11"/>
        <color theme="1"/>
        <rFont val="Arial"/>
        <family val="2"/>
      </rPr>
      <t>3.084,76 UVB</t>
    </r>
    <r>
      <rPr>
        <sz val="11"/>
        <color theme="1"/>
        <rFont val="Arial"/>
        <family val="2"/>
      </rPr>
      <t xml:space="preserve"> por visita en Zona 2: Estados Unidos; Canadá; Chile; Brasil; África y Puerto Rico) o (Más </t>
    </r>
    <r>
      <rPr>
        <b/>
        <sz val="11"/>
        <color theme="1"/>
        <rFont val="Arial"/>
        <family val="2"/>
      </rPr>
      <t>5.186,06 UVB</t>
    </r>
    <r>
      <rPr>
        <sz val="11"/>
        <color theme="1"/>
        <rFont val="Arial"/>
        <family val="2"/>
      </rPr>
      <t xml:space="preserve"> por visita en Zona 3: Europa; Asia; Oceanía; México y Argentina).</t>
    </r>
  </si>
  <si>
    <t>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 a nivel nacional.</t>
  </si>
  <si>
    <t xml:space="preserve">Visitas de certificación o renovación de Certificación Buenas Prácticas de Manufactura (BPM): Establecimientos de gases medicinales obtenidos por los siguientes métodos: criogénico, combustión y/o química a nivel nacional. </t>
  </si>
  <si>
    <t xml:space="preserve">Visitas de Ampliación para productos, áreas de manufactura o procesos productivos nuevos de laboratorios certificados con BPM: establecimientos de gases medicinales por los siguientes métodos: criogénico, combustión y/o química a nivel nacional. </t>
  </si>
  <si>
    <t>Visitas de certificación o renovación de Certificación Buenas Prácticas de Manufactura (BPM): Establecimientos de gases medicinales obtenidos por tamiz molecular o PSA y/o compresor a nivel nacional.</t>
  </si>
  <si>
    <t>Visitas de Ampliación de líneas de laboratorios certificados con BPM: Establecimientos de gases medicinales obtenidos por tamiz molecular o PSA y/o compresor a nivel nacional.</t>
  </si>
  <si>
    <r>
      <t xml:space="preserve">Visitas de certificación o renovación de certificación de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(1422,07 UVB)</t>
    </r>
    <r>
      <rPr>
        <sz val="11"/>
        <color theme="1"/>
        <rFont val="Arial"/>
        <family val="2"/>
      </rPr>
      <t xml:space="preserve"> o (Más </t>
    </r>
    <r>
      <rPr>
        <b/>
        <sz val="11"/>
        <color theme="1"/>
        <rFont val="Arial"/>
        <family val="2"/>
      </rPr>
      <t>561,67 UVB</t>
    </r>
    <r>
      <rPr>
        <sz val="11"/>
        <color theme="1"/>
        <rFont val="Arial"/>
        <family val="2"/>
      </rPr>
      <t xml:space="preserve"> por visita en Zona 1 Centroamérica; el caribe; Suramérica excepto Brasil, Chile, Argentina y Puerto Rico) o (Más </t>
    </r>
    <r>
      <rPr>
        <b/>
        <sz val="11"/>
        <color theme="1"/>
        <rFont val="Arial"/>
        <family val="2"/>
      </rPr>
      <t>1.827,33</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4.439,61 UVB</t>
    </r>
    <r>
      <rPr>
        <sz val="11"/>
        <color theme="1"/>
        <rFont val="Arial"/>
        <family val="2"/>
      </rPr>
      <t xml:space="preserve"> por visita en Zona 3: Europa; Asia; Oceanía; México y Argentina).</t>
    </r>
  </si>
  <si>
    <t>4040-1</t>
  </si>
  <si>
    <t>4040-2</t>
  </si>
  <si>
    <t>4040-3</t>
  </si>
  <si>
    <r>
      <t xml:space="preserve">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t>
    </r>
    <r>
      <rPr>
        <b/>
        <sz val="11"/>
        <color theme="1"/>
        <rFont val="Arial"/>
        <family val="2"/>
      </rPr>
      <t>(930,39 UVB</t>
    </r>
    <r>
      <rPr>
        <sz val="11"/>
        <color theme="1"/>
        <rFont val="Arial"/>
        <family val="2"/>
      </rPr>
      <t xml:space="preserve">) o (Más </t>
    </r>
    <r>
      <rPr>
        <b/>
        <sz val="11"/>
        <color theme="1"/>
        <rFont val="Arial"/>
        <family val="2"/>
      </rPr>
      <t>789,42 UVB</t>
    </r>
    <r>
      <rPr>
        <sz val="11"/>
        <color theme="1"/>
        <rFont val="Arial"/>
        <family val="2"/>
      </rPr>
      <t xml:space="preserve"> por visita en Zona 1 Centroamérica; el caribe; Suramérica excepto Brasil, Chile, Argentina y Puerto Rico) o (Más </t>
    </r>
    <r>
      <rPr>
        <b/>
        <sz val="11"/>
        <color theme="1"/>
        <rFont val="Arial"/>
        <family val="2"/>
      </rPr>
      <t>1.968,89 UVB</t>
    </r>
    <r>
      <rPr>
        <sz val="11"/>
        <color theme="1"/>
        <rFont val="Arial"/>
        <family val="2"/>
      </rPr>
      <t xml:space="preserve"> por visita en Zona 2: Estados Unidos; Canadá; Chile; Brasil; África y Puerto Rico) o (Más </t>
    </r>
    <r>
      <rPr>
        <b/>
        <sz val="11"/>
        <color theme="1"/>
        <rFont val="Arial"/>
        <family val="2"/>
      </rPr>
      <t xml:space="preserve">4.462,64 UVB </t>
    </r>
    <r>
      <rPr>
        <sz val="11"/>
        <color theme="1"/>
        <rFont val="Arial"/>
        <family val="2"/>
      </rPr>
      <t>por visita en Zona 3: Europa; Asia; Oceanía; México y Argentina).</t>
    </r>
  </si>
  <si>
    <t>4041-1</t>
  </si>
  <si>
    <t>4041-2</t>
  </si>
  <si>
    <t>4041-3</t>
  </si>
  <si>
    <t>Visitas de certificación o renovación de certificación de Buenas Prácticas de Manufactura (BPM) de: Establecimientos de productos homeopáticos a nivel nacional.</t>
  </si>
  <si>
    <t>Visitas de Ampliación para productos, áreas de manufactura o procesos productivos nuevos de laboratorios certificados con BPM: Establecimientos de productos homeopáticos a nivel nacional.</t>
  </si>
  <si>
    <t>Visitas de certificación y/o renovación de certificación de Buenas Prácticas de Elaboración (BPE).</t>
  </si>
  <si>
    <t>4044-1</t>
  </si>
  <si>
    <t>Visitas de certificación y/o renovación de certificación de Buenas Prácticas de Elaboración (BPE) para establecimientos que realicen uno y/o dos actividades del servicio farmacéutico.</t>
  </si>
  <si>
    <t>4044-2</t>
  </si>
  <si>
    <t>Visitas de certificación y/o renovación de certificación de Buenas Prácticas de Elaboración (BPE) para establecimientos que realicen tres o más actividades del servicio farmacéutico.</t>
  </si>
  <si>
    <t>4044-3</t>
  </si>
  <si>
    <t>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t>
  </si>
  <si>
    <t>4044-4</t>
  </si>
  <si>
    <t>Visita de certificación y/o renovación en buenas prácticas de elaboración de radiofármacos (BPER)</t>
  </si>
  <si>
    <r>
      <t>Vo Bo para exclusión del IVA (Más</t>
    </r>
    <r>
      <rPr>
        <b/>
        <sz val="11"/>
        <color theme="1"/>
        <rFont val="Arial"/>
        <family val="2"/>
      </rPr>
      <t xml:space="preserve"> 1,91 UVB</t>
    </r>
    <r>
      <rPr>
        <sz val="11"/>
        <color theme="1"/>
        <rFont val="Arial"/>
        <family val="2"/>
      </rPr>
      <t xml:space="preserve"> por cada materia prima).</t>
    </r>
  </si>
  <si>
    <t>Expedición de certificados de aceptación de Certificaciones de BPM de que trata el Decreto 335 de 2022 o Certificados de aceptación de Certificaciones de Buenas Prácticas de Laboratorio BPL de que trata la Resolución 3619 de 2013 (artículo 9)</t>
  </si>
  <si>
    <t>Evaluación farmacológica de medicamentos de síntesis química y antivenenos con fines diferentes a la obtención de registro sanitario nuevo (vitales no disponibles y donaciones).</t>
  </si>
  <si>
    <t>4049-1</t>
  </si>
  <si>
    <t xml:space="preserve">Evaluación farmacológica de molécula nueva de síntesis química con fines diferentes a la obtención de registro sanitario nuevo (vitales no disponibles y donaciones). </t>
  </si>
  <si>
    <t>4049-2</t>
  </si>
  <si>
    <t>Evaluación de estudios de Biodisponibilidad (BD) y Bioequivalencia (BE).</t>
  </si>
  <si>
    <t>4049-4</t>
  </si>
  <si>
    <t>Concepto técnico especializado para reactivos de diagnóstico categoría III, que no sean de países de referencia.</t>
  </si>
  <si>
    <t>40495</t>
  </si>
  <si>
    <t>4049-5</t>
  </si>
  <si>
    <t>Evaluación farmacológica de vacunas y hemoderivados con fines diferentes a la obtención de registro sanitario (vitales no disponibles y donaciones)</t>
  </si>
  <si>
    <t>40496</t>
  </si>
  <si>
    <t>4049-6</t>
  </si>
  <si>
    <t>Evaluación farmacológica de otros productos biológicos con fines diferentes a la obtención de registro sanitario  (vitales no disponibles y donaciones)</t>
  </si>
  <si>
    <t>Certificado de inspección sanitaria para la nacionalización de alimentos terminados.</t>
  </si>
  <si>
    <t>4050-1</t>
  </si>
  <si>
    <t>Certificado de inspección sanitaria para la nacionalización de alimentos terminados por 1 (un) Lote del Cargamento y por 1 (un) Lote a Inspeccionar. Sólo se aceptará el pago de esta Tarifa vía electrónica.</t>
  </si>
  <si>
    <t>Operaciones (PUERTOS)</t>
  </si>
  <si>
    <t>4050-2</t>
  </si>
  <si>
    <t>Certificado de inspección sanitaria para la nacionalización de alimentos terminados de 2 (dos) a 8 (ocho) Lotes del Cargamento y por 2 (dos) Lotes a Inspeccionar. Sólo se aceptará el pago de esta Tarifa vía electrónica.</t>
  </si>
  <si>
    <t>4050-3</t>
  </si>
  <si>
    <t>Certificado de inspección sanitaria para la nacionalización de alimentos terminados de 9 (nueve) a 15 (quince) Lotes del Cargamento y por 3 (tres) Lotes a Inspeccionar. Sólo se aceptará el pago de esta Tarifa vía electrónica.</t>
  </si>
  <si>
    <t>4050-4</t>
  </si>
  <si>
    <t>Certificado de inspección sanitaria para la nacionalización de alimentos terminados de 16 (dieciséis) a 25 (veinticinco) Lotes del Cargamento y por 5 (cinco) Lotes a Inspeccionar. Sólo se aceptará el pago de esta Tarifa vía electrónica.</t>
  </si>
  <si>
    <t>4050-5</t>
  </si>
  <si>
    <t>Certificado de inspección sanitaria para la nacionalización de alimentos terminados de 26 (veintiséis) a 50 (cincuenta) Lotes del Cargamento y por 8 (ocho) Lotes a Inspeccionar. Sólo se aceptará el pago de esta Tarifa vía electrónica.</t>
  </si>
  <si>
    <t>4050-6</t>
  </si>
  <si>
    <t>Certificado de inspección sanitaria para la nacionalización de alimentos terminados de 51 (cincuenta y uno) Lotes del Cargamento en adelante y por 10 (diez) Lotes a Inspeccionar. Sólo se aceptará el pago de esta Tarifa vía electrónica.</t>
  </si>
  <si>
    <t xml:space="preserve">Autorización Sanitaria </t>
  </si>
  <si>
    <t>4052-1</t>
  </si>
  <si>
    <t>Visita para la autorización sanitaria de plantas de beneficio de animales de las diferentes especies, desposte, desprese y acondicionamiento destinados para consumo humano.</t>
  </si>
  <si>
    <t>Inspección oficial de la carne  y productos cárnicos comestibles en plantas de beneficio de animales de las diferentes especies destinadas para consumo humano por hora, bajo el decreto 1500 de 2007</t>
  </si>
  <si>
    <t>4053-1</t>
  </si>
  <si>
    <t xml:space="preserve">Inspección oficial de la carne y productos cárnicos comestibles en plantas de beneficio de Aves, Bovinos, Bufalinos y Porcinos con asignación de un inspector oficial por hora. </t>
  </si>
  <si>
    <t>4053-2</t>
  </si>
  <si>
    <t>Inspección oficial de la carne y productos cárnicos comestibles en plantas de beneficio de Aves, Bovinos, Bufalinos y Porcinos con asignación de un inspector auxiliar por hora.</t>
  </si>
  <si>
    <t>4053-5</t>
  </si>
  <si>
    <t>Inspección oficial de la Carne y Productos Cárnicos Comestibles en Plantas de Beneficio de Aves, Bovinos, Bufalinos y Porcinos con Asignación de un Inspector Oficial por Hora Nocturna.</t>
  </si>
  <si>
    <t>4053-6</t>
  </si>
  <si>
    <t>Inspección oficial de la Carne y Productos Cárnicos Comestibles en Plantas de Beneficio de Aves, Bovinos, Bufalinos y Porcinos con Asignación de un Inspector Auxiliar por Hora Nocturna.</t>
  </si>
  <si>
    <t>4053-7</t>
  </si>
  <si>
    <t>Inspección oficial de la Carne y Productos Cárnicos Comestibles en Plantas de Beneficio de Aves, Bovinos, Bufalinos y Porcinos con Asignación de un Inspector Oficial por Hora Dominical o Festivo Diurna.</t>
  </si>
  <si>
    <t>4053-8</t>
  </si>
  <si>
    <t>Inspección oficial de la Carne y Productos Cárnicos Comestibles en Plantas de Beneficio de Aves, Bovinos, Bufalinos y Porcinos con Asignación de un Inspector Auxiliar por Hora Dominical o Festiva Diurna.</t>
  </si>
  <si>
    <t>4053-9</t>
  </si>
  <si>
    <t>Inspección oficial de la Carne y Productos Cárnicos Comestibles en Plantas de Beneficio de Aves, Bovinos, Bufalinos y Porcinos con Asignación de un Inspector Oficial por Hora Dominical o Festiva Nocturna.</t>
  </si>
  <si>
    <t>4053-10</t>
  </si>
  <si>
    <t>Inspección oficial de la Carne y Productos Cárnicos Comestibles en Plantas de Beneficio de Aves, Bovinos, Bufalinos y Porcinos con Asignación de un Inspector Auxiliar por Hora Dominical o Festiva Nocturna.</t>
  </si>
  <si>
    <r>
      <rPr>
        <sz val="11"/>
        <color rgb="FF000000"/>
        <rFont val="Arial"/>
        <family val="2"/>
      </rPr>
      <t>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
(Mas</t>
    </r>
    <r>
      <rPr>
        <b/>
        <sz val="11"/>
        <color rgb="FF000000"/>
        <rFont val="Arial"/>
        <family val="2"/>
      </rPr>
      <t xml:space="preserve"> 2.445,13 UVB</t>
    </r>
    <r>
      <rPr>
        <sz val="11"/>
        <color rgb="FF000000"/>
        <rFont val="Arial"/>
        <family val="2"/>
      </rPr>
      <t xml:space="preserve"> Zona 2: Estados Unidos; Canadá; Chile; Brasil; África y Puerto Rico) o (Mas </t>
    </r>
    <r>
      <rPr>
        <b/>
        <sz val="11"/>
        <color rgb="FF000000"/>
        <rFont val="Arial"/>
        <family val="2"/>
      </rPr>
      <t>7.551,16</t>
    </r>
    <r>
      <rPr>
        <sz val="11"/>
        <color rgb="FF000000"/>
        <rFont val="Arial"/>
        <family val="2"/>
      </rPr>
      <t xml:space="preserve">  </t>
    </r>
    <r>
      <rPr>
        <b/>
        <sz val="11"/>
        <color rgb="FF000000"/>
        <rFont val="Arial"/>
        <family val="2"/>
      </rPr>
      <t>UVB</t>
    </r>
    <r>
      <rPr>
        <sz val="11"/>
        <color rgb="FF000000"/>
        <rFont val="Arial"/>
        <family val="2"/>
      </rPr>
      <t xml:space="preserve"> Zona 3: Europa; Asia; Oceanía; México y Argentina).</t>
    </r>
  </si>
  <si>
    <t>Certificado de inspección sanitaria para la nacionalización de materia prima o insumos para la industria de alimentos o bebidas.</t>
  </si>
  <si>
    <t>4057-1</t>
  </si>
  <si>
    <t>Certificado de inspección sanitaria para la nacionalización de materia prima o insumos para la industria de alimentos o bebidas de 1 (uno) a 10 (diez) Lotes y por 1 (un) Lote a Inspeccionar .Sólo se aceptará el pago de esta Tarifa vía electrónica.</t>
  </si>
  <si>
    <t>4057-2</t>
  </si>
  <si>
    <t>Certificado de inspección sanitaria para la nacionalización de materia prima o insumos para la industria de alimentos o bebidas de 11 (once) a 20 (veinte) Lotes del Cargamento y por 3 (tres) Lotes a Inspeccionar. Sólo se aceptará el pago de esta Tarifa vía electrónica.</t>
  </si>
  <si>
    <t>4057-3</t>
  </si>
  <si>
    <t>Certificado de inspección sanitaria para la nacionalización de materia prima o insumos para la industria de alimentos o bebidas de 21 (veintiuno) a 50 (cincuenta) Lotes del Cargamento y por 5 (cinco) Lotes a Inspeccionar. Sólo se aceptará el pago de esta Tarifa vía electrónica.</t>
  </si>
  <si>
    <t>4057-6</t>
  </si>
  <si>
    <t>Certificado de inspección sanitaria para la nacionalización de materia prima o insumos para la industria de alimentos o bebidas de 51 (cincuenta y un) Lotes del Cargamento en adelante y por 7 (siete) Lotes a Inspeccionar. Sólo se aceptará el pago de esta Tarifa vía electrónica.</t>
  </si>
  <si>
    <t>Certificado de inspección sanitaria para la exportación de alimentos terminados, materias primas o insumos para la industria de alimentos o bebidas.</t>
  </si>
  <si>
    <t>4058-1</t>
  </si>
  <si>
    <t>Certificado de inspección sanitaria para la exportación de alimentos terminados, materias primas o insumos para la industria de alimentos o bebidas por 1 (un) Lote del Cargamento y por 1 (un) Lote a Inspeccionar. Sólo se aceptará el pago de esta Tarifa vía electrónica.</t>
  </si>
  <si>
    <t>4058-2</t>
  </si>
  <si>
    <t>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t>
  </si>
  <si>
    <t>4058-3</t>
  </si>
  <si>
    <t>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t>
  </si>
  <si>
    <t>4058-4</t>
  </si>
  <si>
    <t>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t>
  </si>
  <si>
    <t>Autorización para la fabricación de suplementos dietarios en plantas fabricantes de medicamentos y productos fitoterapéuticos con base en la revisión de las validaciones de limpieza.</t>
  </si>
  <si>
    <r>
      <t>Visitas de certificación o renovación de certificación Buenas Prácticas de Manufactura (BPM) Establecimientos de gases medicinales.
Visita en planta en Zona 1: Centroamérica; el caribe; Suramérica excepto Brasil, Chile, Argentina y Puerto Rico (</t>
    </r>
    <r>
      <rPr>
        <b/>
        <sz val="11"/>
        <color theme="1"/>
        <rFont val="Arial"/>
        <family val="2"/>
      </rPr>
      <t>3063,50 UVB</t>
    </r>
    <r>
      <rPr>
        <sz val="11"/>
        <color theme="1"/>
        <rFont val="Arial"/>
        <family val="2"/>
      </rPr>
      <t xml:space="preserve">) o (Más </t>
    </r>
    <r>
      <rPr>
        <b/>
        <sz val="11"/>
        <color theme="1"/>
        <rFont val="Arial"/>
        <family val="2"/>
      </rPr>
      <t>1.032,99 UVB</t>
    </r>
    <r>
      <rPr>
        <sz val="11"/>
        <color theme="1"/>
        <rFont val="Arial"/>
        <family val="2"/>
      </rPr>
      <t xml:space="preserve"> por visita en Zona 2: Estados Unidos; Canadá; Chile; Brasil; África y Puerto Rico) o (Más </t>
    </r>
    <r>
      <rPr>
        <b/>
        <sz val="11"/>
        <color theme="1"/>
        <rFont val="Arial"/>
        <family val="2"/>
      </rPr>
      <t>4.545,76</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</si>
  <si>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r>
      <t xml:space="preserve">Visitas de ampliación a la certificación de Buenas Prácticas de Manufactura (BPM) Establecimientos de gases medicinales.
Visita en planta en Zona 1: Centroamérica; el caribe; Suramérica excepto Brasil, Chile, Argentina y Puerto Rico </t>
    </r>
    <r>
      <rPr>
        <b/>
        <sz val="11"/>
        <color theme="1"/>
        <rFont val="Arial"/>
        <family val="2"/>
      </rPr>
      <t>(2398,44 UVB)</t>
    </r>
    <r>
      <rPr>
        <sz val="11"/>
        <color theme="1"/>
        <rFont val="Arial"/>
        <family val="2"/>
      </rPr>
      <t xml:space="preserve"> o (Más </t>
    </r>
    <r>
      <rPr>
        <b/>
        <sz val="11"/>
        <color theme="1"/>
        <rFont val="Arial"/>
        <family val="2"/>
      </rPr>
      <t xml:space="preserve">749,97 UVB </t>
    </r>
    <r>
      <rPr>
        <sz val="11"/>
        <color theme="1"/>
        <rFont val="Arial"/>
        <family val="2"/>
      </rPr>
      <t xml:space="preserve">por visita en Zona 2: Estados Unidos; Canadá; Chile; Brasil; África y Puerto Rico) o (Más </t>
    </r>
    <r>
      <rPr>
        <b/>
        <sz val="11"/>
        <color theme="1"/>
        <rFont val="Arial"/>
        <family val="2"/>
      </rPr>
      <t>3.891,30 UVB</t>
    </r>
    <r>
      <rPr>
        <sz val="11"/>
        <color theme="1"/>
        <rFont val="Arial"/>
        <family val="2"/>
      </rPr>
      <t xml:space="preserve"> por visita en Zona 3: Europa; Asia; Oceanía; México y Argentina).</t>
    </r>
  </si>
  <si>
    <t>4069-1</t>
  </si>
  <si>
    <t>Visita y certificado de ampliación de líneas de certificado sanitario de apertura y funcionamiento de establecimientos que elaboran y adaptan dispositivos médicos sobre medida de tecnología ortopédica externa.</t>
  </si>
  <si>
    <t>Evaluación de Protocolos de Investigación Clínica</t>
  </si>
  <si>
    <t>Inspección oficial en plantas de beneficio animal bajo Decreto 2278 de 1982.</t>
  </si>
  <si>
    <t>4071-1</t>
  </si>
  <si>
    <t>Inspección oficial en plantas de beneficio animal bajo Decreto 2278 de 1982, de un Médico Veterinario Oficial  por hora diurna.</t>
  </si>
  <si>
    <t>4071-2</t>
  </si>
  <si>
    <t>Inspección oficial en plantas de beneficio animal bajo Decreto 2278 de 1982, de un Médico Veterinario Oficial  por hora nocturna.</t>
  </si>
  <si>
    <t>4071-3</t>
  </si>
  <si>
    <t>Inspección oficial en plantas de beneficio animal bajo Decreto 2278 de 1982, de un Médico Veterinario Oficial  por hora diurna dominical o festivo.</t>
  </si>
  <si>
    <t>4071-4</t>
  </si>
  <si>
    <t>Inspección oficial en plantas de beneficio animal bajo Decreto 2278 de 1982 de un Médico Veterinario Oficial  por hora nocturna dominical o festivo.</t>
  </si>
  <si>
    <t>4071-5</t>
  </si>
  <si>
    <t>Inspección oficial en plantas de beneficio animal bajo Decreto 2278 de 1982, de un Inspector sanitario auxiliar por hora diurna</t>
  </si>
  <si>
    <t>4071-6</t>
  </si>
  <si>
    <t>Inspección oficial en plantas de beneficio animal bajo Decreto 2278 de 1982, de un Inspector sanitario auxiliar por hora nocturna.</t>
  </si>
  <si>
    <t>4071-7</t>
  </si>
  <si>
    <t>Inspección oficial en plantas de beneficio animal bajo Decreto 2278 de 1982, de un Inspector sanitario auxiliar por hora diurna dominical o festivo</t>
  </si>
  <si>
    <t>4071-8</t>
  </si>
  <si>
    <t>Inspección oficial en plantas de beneficio animal bajo Decreto 2278 de 1982 de un Inspector sanitario auxiliar  por hora nocturna dominical o festivo.</t>
  </si>
  <si>
    <t>Pago adicional por la disponibilidad para la prestación del servicio en horarios adicionales (nocturnos, dominical y festivos diurnos y dominical y festivos nocturnos) - Pago Adicional a la tarifa que corresponda (códigos 4050-4057-4058-4073-4078).</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</si>
  <si>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t>
  </si>
  <si>
    <t>4073-1</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</si>
  <si>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t>
  </si>
  <si>
    <t>4073-2</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</si>
  <si>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t>
  </si>
  <si>
    <t>4073-3</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</si>
  <si>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t>
  </si>
  <si>
    <t>4073-4</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</si>
  <si>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t>
  </si>
  <si>
    <t>4073-5</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</si>
  <si>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t>
  </si>
  <si>
    <t>4073-6</t>
  </si>
  <si>
    <t>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t>
  </si>
  <si>
    <t>Evaluación de nuevas declaraciones de propiedades de salud en alimentos para consumo humano.</t>
  </si>
  <si>
    <t>Inclusión en el Listado de plantas Medicinales</t>
  </si>
  <si>
    <t>4075-1</t>
  </si>
  <si>
    <t>Inclusión en el listado de plantas medicinales para productos fitoterapéuticos tradicionales (PFT) o importados (PFTI).</t>
  </si>
  <si>
    <t>4075-2</t>
  </si>
  <si>
    <t>Inclusión en el listado de plantas medicinales para preparación farmacéutica con base en plantas medicinales (PFM).</t>
  </si>
  <si>
    <t>Inclusión de nuevos ingredientes en suplementos dietarios</t>
  </si>
  <si>
    <t>Visita y certificación o visita y certificación de la renovación de Buenas Prácticas de Manufactura (BPM) a plantas que fabriquen, elaboren, hidraten y envasen bebidas alcohólicas por razón de su capacidad técnica y humana</t>
  </si>
  <si>
    <t>4077-1</t>
  </si>
  <si>
    <r>
      <t xml:space="preserve">Visita y certificación de Buenas Prácticas de Manufactura (BPM) en plantas que fabriquen, elaboren, hidraten y envasen bebidas alcohólicas clasificadas en los términos del Decreto 957 de 2019 Artículo 2.2.1.13.2.2 y en el marco de las disposiciones sanitarias vigentes o aquellas que las modifique o sustituya. (pequeñas empresas)
Mas </t>
    </r>
    <r>
      <rPr>
        <b/>
        <sz val="11"/>
        <color theme="1"/>
        <rFont val="Arial"/>
        <family val="2"/>
      </rPr>
      <t>749,59 UVB</t>
    </r>
    <r>
      <rPr>
        <sz val="11"/>
        <color theme="1"/>
        <rFont val="Arial"/>
        <family val="2"/>
      </rPr>
      <t xml:space="preserve">  (medianas y grandes empresas)</t>
    </r>
  </si>
  <si>
    <t>Pequeñas empresas</t>
  </si>
  <si>
    <t>4077-2</t>
  </si>
  <si>
    <t>Medianas y grandes empresas</t>
  </si>
  <si>
    <t>4077-3</t>
  </si>
  <si>
    <t>Visita y certificación de buenas prácticas de manufactura (BPM) a los establecimientos que  fabriquen, elaboren, hidraten y/o envasen bebidas alcohólicas clasificados como microempresarios en los términos del Decreto 957 de 2019 Artículo 2.2.1.13.2.2. y en el marco de las disposiciones del Decreto 1366 de 2020 o aquellas que las modifique o sustituya.</t>
  </si>
  <si>
    <t>Certificado de Inspección Sanitaria para nacionalización y exportación de Bebidas Alcohólicas</t>
  </si>
  <si>
    <t>4078-1</t>
  </si>
  <si>
    <t>Certificado de Inspección Sanitaria para la nacionalización y exportación de Bebidas Alcohólicas, de uno (1) a diez (10) lotes incluidos en el cargamento por un (1) lote a inspeccionar. Sólo se aceptará el pago de esta Tarifa vía electrónica</t>
  </si>
  <si>
    <t>4078-2</t>
  </si>
  <si>
    <t>Certificado de Inspección Sanitaria para nacionalización y exportación de Bebidas Alcohólicas, de once (11) lotes o más incluidos en el cargamento y por cuatro (4)  lotes a inspeccionar. Sólo se aceptará el pago de esta Tarifa vía electrónica</t>
  </si>
  <si>
    <t xml:space="preserve">Certificación de Buenas Prácticas de Fabricación –BPF para establecimientos dedicados a la fabricación de materiales, objetos, envases y equipamientos destinados a entrar en contacto con alimentos y bebidas para consumo humano. </t>
  </si>
  <si>
    <t>Autorizaciones relacionadas con materiales, objetos, envases y equipamientos destinados a entrar en contacto con alimentos y bebidas para consumo humano</t>
  </si>
  <si>
    <t>Autorización de nuevas materias primas, sustancias, insumos y aditivos para la fabricación de materiales  objetos, envases y equipamientos, destinados a entrar en contacto con los alimentos y bebidas para consumo humano.</t>
  </si>
  <si>
    <t>4081-2</t>
  </si>
  <si>
    <t>Autorización de materiales reciclados utilizados en la fabricación de objetos, envases, materiales y equipamientos destinados a entrar en contacto con alimentos y bebidas para consumo humano.</t>
  </si>
  <si>
    <t>4081-4</t>
  </si>
  <si>
    <t>4081-3</t>
  </si>
  <si>
    <t>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 Autorización de incentivos promocionales para contacto con alimentos.</t>
  </si>
  <si>
    <t>Evaluación de enmiendas de protocolos de investigación clínica</t>
  </si>
  <si>
    <t>4083-1</t>
  </si>
  <si>
    <t>Evaluación de nuevos centros de investigación, consentimientos informados, nuevos investigadores de protocolos de investigación farmacológica o sus combinaciones</t>
  </si>
  <si>
    <t>4083-2</t>
  </si>
  <si>
    <t>Evaluación de estudios de estabilidad de medicamentos en investigación para ampliación de vida útil</t>
  </si>
  <si>
    <t>4083-3</t>
  </si>
  <si>
    <t xml:space="preserve">Evaluación de enmiendas para protocolos de investigación con dispositivos médicos prototipo </t>
  </si>
  <si>
    <t>4083-4</t>
  </si>
  <si>
    <t>Evaluación de nuevas solicitudes de importación de suministros para protocolos de investigación.</t>
  </si>
  <si>
    <t>4083-5</t>
  </si>
  <si>
    <t>Solicitud de modificación de vida útil para un producto y/o medicamento en investigación que ya cuenta con aprobación en otro ensayo clínico.</t>
  </si>
  <si>
    <t>4083-6</t>
  </si>
  <si>
    <t>Evaluación de modificaciones al manual del investigador 
Mas 18,87 UVB Por cada resolución adicional (Protocolo o expediente)</t>
  </si>
  <si>
    <t>4083-7</t>
  </si>
  <si>
    <t>Modificación al manual del investigador aprobado previamente</t>
  </si>
  <si>
    <t>Concepto técnico para reactivos de diagnóstico utilizados en protocolos de investigación.</t>
  </si>
  <si>
    <t>Concepto técnico para la aprobación de protocolos de investigación con dispositivos médicos prototipo</t>
  </si>
  <si>
    <t>Inscripción de recurso humano para mantenimiento de equipos biomédicos categoría de riesgo IIb y III</t>
  </si>
  <si>
    <t>Análisis de laboratorio</t>
  </si>
  <si>
    <t>4087-1</t>
  </si>
  <si>
    <t>Análisis de laboratorio a medicamentos sólidos (tabletas, granulados y cápsulas). Incluye pruebas de Identificación, Cuantificación del Fármaco, Determinación de Impurezas, Disolución y Uniformidad de dosis.</t>
  </si>
  <si>
    <t>4087-2</t>
  </si>
  <si>
    <t>Análisis de laboratorio a medicamentos inyectables  (polvos para inyección, suspensiones y soluciones inyectables). Incluye pruebas de Identificación, Cuantificación,  Impurezas, Esterilidad y Endotoxinas.</t>
  </si>
  <si>
    <t>4087-3</t>
  </si>
  <si>
    <t>Análisis de laboratorio a medicamentos en solución o suspensión  para administración oral  (soluciones y polvos para solución o suspensión oral). Incluye pruebas de Identificación, Cuantificación,  Impurezas, Limite Microbiano y pH.</t>
  </si>
  <si>
    <t>4087-4</t>
  </si>
  <si>
    <t>Análisis de laboratorio a medicamentos para administración por vía oftálmica ótica o nasal. Incluye pruebas de Identificación, Cuantificación, pH y Pruebas Microbiológicas (límite microbiano o Esterilidad).</t>
  </si>
  <si>
    <t>4087-5</t>
  </si>
  <si>
    <t>Análisis de laboratorio a medicamentos para administración cutánea (parches, líquidos, semisólidos y suspensiones). Incluye pruebas de Identificación, Cuantificación del Ingrediente activo, pH y Limite Microbiano.</t>
  </si>
  <si>
    <t>Liberación de lotes precomercialización de vacunas, sueros de origen animal, productos hemoderivados y otros productos biológicos</t>
  </si>
  <si>
    <t>4088-1</t>
  </si>
  <si>
    <t>Liberación de lote por documentación de hemoderivados, vacunas y sueros de origen animal excepto el suero antiofídico.</t>
  </si>
  <si>
    <t>4088-2</t>
  </si>
  <si>
    <t>Liberación de lote por análisis de vacunas.</t>
  </si>
  <si>
    <t>4088-3</t>
  </si>
  <si>
    <t>Liberación de lote por análisis de hemoderivados.</t>
  </si>
  <si>
    <t>4088-4</t>
  </si>
  <si>
    <t>Liberación de lote por análisis de sueros de origen animal.</t>
  </si>
  <si>
    <t>Visita de verificación de nuevas condiciones en la certificación de Buenas Prácticas Clínicas (BPC), que aplica para los componentes: comité de ética; laboratorio clínico; servicio farmacéutico; y cambios de sede de la institución certificada.</t>
  </si>
  <si>
    <t>4089-1</t>
  </si>
  <si>
    <t>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t>
  </si>
  <si>
    <r>
      <rPr>
        <sz val="11"/>
        <color rgb="FF000000"/>
        <rFont val="Arial"/>
        <family val="2"/>
      </rPr>
      <t xml:space="preserve">Certificación o renovación de certificación de Buenas Prácticas de Manufactura (BPM) a laboratorios de medicamentos en el Exterior
 Zona 1: Centroamérica; El Caribe; Suramérica excepto Brasil, Chile, Argentina y Puerto Rico
(Mas  </t>
    </r>
    <r>
      <rPr>
        <b/>
        <sz val="11"/>
        <color rgb="FF000000"/>
        <rFont val="Arial"/>
        <family val="2"/>
      </rPr>
      <t xml:space="preserve">4.354,70 UBV </t>
    </r>
    <r>
      <rPr>
        <sz val="11"/>
        <color rgb="FF000000"/>
        <rFont val="Arial"/>
        <family val="2"/>
      </rPr>
      <t xml:space="preserve">Zona 2: Estados Unidos; Canadá; Chile; Brasil; África y Puerto Rico) o (Mas </t>
    </r>
    <r>
      <rPr>
        <b/>
        <sz val="11"/>
        <color rgb="FF000000"/>
        <rFont val="Arial"/>
        <family val="2"/>
      </rPr>
      <t>9.031,34 UVB</t>
    </r>
    <r>
      <rPr>
        <sz val="11"/>
        <color rgb="FF000000"/>
        <rFont val="Arial"/>
        <family val="2"/>
      </rPr>
      <t xml:space="preserve"> Zona 3: Europa; Asia; Oceanía; México y Argentina). </t>
    </r>
  </si>
  <si>
    <t>Certificación o Renovación de Certificados de Buenas Prácticas de Manufactura (BPM) de: Establecimientos de Medicamentos a nivel nacional.</t>
  </si>
  <si>
    <t>Certificación en Buenas Practicas de Laboratorio (BPL)</t>
  </si>
  <si>
    <t>4094-5</t>
  </si>
  <si>
    <t>4094-1</t>
  </si>
  <si>
    <r>
      <t>Visitas de certificación o renovación de la certificación de Buenas Prácticas de Laboratorio (BPL) Establecimientos externos que presten servicios de Control de Calidad de Medicamentos, ubicados en el territorio Nacional o Establecimientos que realicen análisis de Control de Calidad de Medicamentos que pertenezcan al laboratorio fabricante.
Visita nacional</t>
    </r>
    <r>
      <rPr>
        <b/>
        <sz val="11"/>
        <color theme="1"/>
        <rFont val="Arial"/>
        <family val="2"/>
      </rPr>
      <t xml:space="preserve"> (1439,59 UVB)</t>
    </r>
    <r>
      <rPr>
        <sz val="11"/>
        <color theme="1"/>
        <rFont val="Arial"/>
        <family val="2"/>
      </rPr>
      <t xml:space="preserve"> o (Más </t>
    </r>
    <r>
      <rPr>
        <b/>
        <sz val="11"/>
        <color theme="1"/>
        <rFont val="Arial"/>
        <family val="2"/>
      </rPr>
      <t>1.659,07 UVB</t>
    </r>
    <r>
      <rPr>
        <sz val="11"/>
        <color theme="1"/>
        <rFont val="Arial"/>
        <family val="2"/>
      </rPr>
      <t xml:space="preserve"> por visita en Zona 1: Centroamérica; el caribe; Suramérica excepto Brasil, Chile, Argentina y Puerto Rico) o (Más </t>
    </r>
    <r>
      <rPr>
        <b/>
        <sz val="11"/>
        <color theme="1"/>
        <rFont val="Arial"/>
        <family val="2"/>
      </rPr>
      <t>3.101,89</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t>
    </r>
    <r>
      <rPr>
        <b/>
        <sz val="11"/>
        <color theme="1"/>
        <rFont val="Arial"/>
        <family val="2"/>
      </rPr>
      <t xml:space="preserve"> 4.916,65 UVB</t>
    </r>
    <r>
      <rPr>
        <sz val="11"/>
        <color theme="1"/>
        <rFont val="Arial"/>
        <family val="2"/>
      </rPr>
      <t xml:space="preserve"> por visita en Zona 3: Europa; Asia; Oceanía; México y Argentina).</t>
    </r>
  </si>
  <si>
    <t>4094-2
4094-6</t>
  </si>
  <si>
    <t>4094-3
4094-7</t>
  </si>
  <si>
    <t>4094-4
4094-8</t>
  </si>
  <si>
    <t>4094-9</t>
  </si>
  <si>
    <r>
      <t xml:space="preserve">Visitas de Ampliación de la Certificación a establecimientos certificados con Buenas Prácticas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Visita nacional </t>
    </r>
    <r>
      <rPr>
        <b/>
        <sz val="11"/>
        <color theme="1"/>
        <rFont val="Arial"/>
        <family val="2"/>
      </rPr>
      <t>(1236,18 UVB)</t>
    </r>
    <r>
      <rPr>
        <sz val="11"/>
        <color theme="1"/>
        <rFont val="Arial"/>
        <family val="2"/>
      </rPr>
      <t xml:space="preserve"> o (Más </t>
    </r>
    <r>
      <rPr>
        <b/>
        <sz val="11"/>
        <color theme="1"/>
        <rFont val="Arial"/>
        <family val="2"/>
      </rPr>
      <t xml:space="preserve">1.597,66 UVB </t>
    </r>
    <r>
      <rPr>
        <sz val="11"/>
        <color theme="1"/>
        <rFont val="Arial"/>
        <family val="2"/>
      </rPr>
      <t>por visita en Zona 1: Centroamérica; el caribe; Suramérica excepto Brasil, Chile, Argentina y Puerto Rico) o (Más</t>
    </r>
    <r>
      <rPr>
        <b/>
        <sz val="11"/>
        <color theme="1"/>
        <rFont val="Arial"/>
        <family val="2"/>
      </rPr>
      <t xml:space="preserve"> 2.964,01</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4.673,72</t>
    </r>
    <r>
      <rPr>
        <sz val="11"/>
        <color theme="1"/>
        <rFont val="Arial"/>
        <family val="2"/>
      </rPr>
      <t xml:space="preserve"> </t>
    </r>
    <r>
      <rPr>
        <b/>
        <sz val="11"/>
        <color theme="1"/>
        <rFont val="Arial"/>
        <family val="2"/>
      </rPr>
      <t>UVB</t>
    </r>
    <r>
      <rPr>
        <sz val="11"/>
        <color theme="1"/>
        <rFont val="Arial"/>
        <family val="2"/>
      </rPr>
      <t xml:space="preserve"> por visita en Zona 3: Europa; Asia; Oceanía; México y Argentina).</t>
    </r>
  </si>
  <si>
    <t>243
5254</t>
  </si>
  <si>
    <t>4094-10</t>
  </si>
  <si>
    <t>4094-11</t>
  </si>
  <si>
    <t>4094-12</t>
  </si>
  <si>
    <t>4094-13</t>
  </si>
  <si>
    <r>
      <t xml:space="preserve">Visitas de certificación o renovación de la certificación (BPM) de medicamentos, en conjunto con visita de Certificación o renovación de la certificación (BPL) que funcionen en las mismas instalaciones y con la misma razón social del laboratorio fabricante.
Visita nacional </t>
    </r>
    <r>
      <rPr>
        <b/>
        <sz val="11"/>
        <color theme="1"/>
        <rFont val="Arial"/>
        <family val="2"/>
      </rPr>
      <t>(2394,37 UVB)</t>
    </r>
    <r>
      <rPr>
        <sz val="11"/>
        <color theme="1"/>
        <rFont val="Arial"/>
        <family val="2"/>
      </rPr>
      <t xml:space="preserve"> o (Más</t>
    </r>
    <r>
      <rPr>
        <b/>
        <sz val="11"/>
        <color theme="1"/>
        <rFont val="Arial"/>
        <family val="2"/>
      </rPr>
      <t xml:space="preserve"> 3.590,26 UVB</t>
    </r>
    <r>
      <rPr>
        <sz val="11"/>
        <color theme="1"/>
        <rFont val="Arial"/>
        <family val="2"/>
      </rPr>
      <t xml:space="preserve"> por visita en Zona 1: Centroamérica; el caribe; Suramérica excepto Brasil, Chile, Argentina y Puerto Rico) o (Más  </t>
    </r>
    <r>
      <rPr>
        <b/>
        <sz val="11"/>
        <color theme="1"/>
        <rFont val="Arial"/>
        <family val="2"/>
      </rPr>
      <t>8.308,47</t>
    </r>
    <r>
      <rPr>
        <sz val="11"/>
        <color theme="1"/>
        <rFont val="Arial"/>
        <family val="2"/>
      </rPr>
      <t xml:space="preserve"> </t>
    </r>
    <r>
      <rPr>
        <b/>
        <sz val="11"/>
        <color theme="1"/>
        <rFont val="Arial"/>
        <family val="2"/>
      </rPr>
      <t>UVB</t>
    </r>
    <r>
      <rPr>
        <sz val="11"/>
        <color theme="1"/>
        <rFont val="Arial"/>
        <family val="2"/>
      </rPr>
      <t xml:space="preserve"> por visita en Zona 2: Estados Unidos; Canadá; Chile; Brasil; África y Puerto Rico) o (Más </t>
    </r>
    <r>
      <rPr>
        <b/>
        <sz val="11"/>
        <color theme="1"/>
        <rFont val="Arial"/>
        <family val="2"/>
      </rPr>
      <t xml:space="preserve">13.335,31 UVB </t>
    </r>
    <r>
      <rPr>
        <sz val="11"/>
        <color theme="1"/>
        <rFont val="Arial"/>
        <family val="2"/>
      </rPr>
      <t>por visita en Zona 3: Europa; Asia; Oceanía; México y Argentina).</t>
    </r>
  </si>
  <si>
    <t>4094-14</t>
  </si>
  <si>
    <t>4094-15</t>
  </si>
  <si>
    <t>4094-16</t>
  </si>
  <si>
    <t>Visita de clasificación en plantas de beneficio animal por razón de su capacidad de sacrificio, disponibilidades técnicas, de dotación  y de cumplimiento de la reglamentación sanitaria.</t>
  </si>
  <si>
    <t>4095-1</t>
  </si>
  <si>
    <t>Visita de clasificación en plantas de beneficio animal por razón de su capacidad de sacrificio, disponibilidades técnicas, de dotación  y de cumplimiento de la reglamentación sanitaria, en Bogotá.</t>
  </si>
  <si>
    <t>4095-2</t>
  </si>
  <si>
    <t>Visita de clasificación en plantas de beneficio animal por razón de su capacidad de sacrificio, disponibilidades técnicas, de dotación  y de cumplimiento de la reglamentación sanitaria, a nivel nacional.</t>
  </si>
  <si>
    <t>Inspección Oficial de la Carne y Productos Cárnicos Comestibles en plantas de Desposte y Desprese de animales para consumo humano, interesadas en realizar procesos de exportación o a solicitud del interesado por hora.</t>
  </si>
  <si>
    <t>4096-1</t>
  </si>
  <si>
    <t>Inspección oficial de la Carne y Productos Cárnicos Comestibles en Plantas de Desposte y Desprese con asignación de un inspector oficial Médico Veterinario por hora Diurna.</t>
  </si>
  <si>
    <t>790
5257</t>
  </si>
  <si>
    <t>4096-2</t>
  </si>
  <si>
    <t>Inspección oficial de la Carne y Productos Cárnicos Comestibles en Plantas de Desposte y Desprese con asignación de un inspector oficial Médico Veterinario por hora Nocturna.</t>
  </si>
  <si>
    <t>4096-3</t>
  </si>
  <si>
    <t>Inspección oficial de la Carne y Productos Cárnicos Comestibles en Plantas de Desposte y Desprese con asignación de un inspector oficial Médico Veterinario por hora Dominical o Festivo Diurna.</t>
  </si>
  <si>
    <t>4096-4</t>
  </si>
  <si>
    <t>Inspección oficial de la Carne y Productos Cárnicos Comestibles en Plantas de Desposte y Desprese con asignación de un inspector oficial Médico Veterinario por hora Dominical o Festiva Nocturna.</t>
  </si>
  <si>
    <t>Evaluación de protocolos de estudios de Biodisponibilidad (BD) y Bioequivalencia (BE).</t>
  </si>
  <si>
    <t>4098-1</t>
  </si>
  <si>
    <t>Evaluación de cambios o enmiendas en los protocolos de estudios de Biodisponibilidad (BD) y Bioequivalencia (BE).</t>
  </si>
  <si>
    <r>
      <t xml:space="preserve">Certificación o renovación en Buenas Prácticas de Biodisponibilidad (BD) y Bioequivalencia (BE), establecimientos ubicados en el territorio Nacional.
(Más </t>
    </r>
    <r>
      <rPr>
        <b/>
        <sz val="11"/>
        <color theme="1"/>
        <rFont val="Arial"/>
        <family val="2"/>
      </rPr>
      <t>1.617,68 UVB</t>
    </r>
    <r>
      <rPr>
        <sz val="11"/>
        <color theme="1"/>
        <rFont val="Arial"/>
        <family val="2"/>
      </rPr>
      <t xml:space="preserve"> por visita en Zona 1: Centroamérica; el caribe; Suramérica excepto Brasil, Chile, Argentina y Puerto Rico) o (Más </t>
    </r>
    <r>
      <rPr>
        <b/>
        <sz val="11"/>
        <color theme="1"/>
        <rFont val="Arial"/>
        <family val="2"/>
      </rPr>
      <t>3.185,06 UVB</t>
    </r>
    <r>
      <rPr>
        <sz val="11"/>
        <color theme="1"/>
        <rFont val="Arial"/>
        <family val="2"/>
      </rPr>
      <t xml:space="preserve"> por visita en Zona 2: Estados Unidos; Canadá; Chile; Brasil; África y Puerto Rico) o (Más </t>
    </r>
    <r>
      <rPr>
        <b/>
        <sz val="11"/>
        <color theme="1"/>
        <rFont val="Arial"/>
        <family val="2"/>
      </rPr>
      <t>7.009,48 UVB</t>
    </r>
    <r>
      <rPr>
        <sz val="11"/>
        <color theme="1"/>
        <rFont val="Arial"/>
        <family val="2"/>
      </rPr>
      <t xml:space="preserve"> por visita en Zona 3: Europa; Asia; Oceanía; México y Argentina).</t>
    </r>
  </si>
  <si>
    <t xml:space="preserve">Nacional </t>
  </si>
  <si>
    <t>4099-1</t>
  </si>
  <si>
    <t>4099-2</t>
  </si>
  <si>
    <t>4099-3</t>
  </si>
  <si>
    <t>Certificación de implementación y funcionamiento del Sistema de Análisis de Peligros y Puntos Críticos de Control (HACCP) en  plantas de beneficio animal, desposte, desprese y acondicionadores de carne y productos cárnicos comestibles bajo Decreto 1500 de 2007.</t>
  </si>
  <si>
    <t>Dispositivos médicos sobre medida de ayuda auditiva</t>
  </si>
  <si>
    <t>4200-1</t>
  </si>
  <si>
    <t xml:space="preserve">Visita y certificado sanitario de apertura y funcionamiento de establecimientos que fabrican, ensamblan y reparan dispositivos médicos sobre medida de ayuda auditiva o Visita y certificado sanitario de apertura y funcionamiento de establecimientos que elaboran y adaptan dispositivos médicos sobre medida de tecnología ortopédica externa.  </t>
  </si>
  <si>
    <t>4200-2</t>
  </si>
  <si>
    <t>Visita y certificado sanitario  de apertura y funcionamiento de establecimientos que reparan dispositivos médicos sobre medida de ayuda auditiva.</t>
  </si>
  <si>
    <t xml:space="preserve">4200-4 </t>
  </si>
  <si>
    <t xml:space="preserve">Visita y certificado de autorización de apertura y funcionamiento de establecimientos que fabrican y/o reparan dispositivos médicos sobre medida bucal </t>
  </si>
  <si>
    <t xml:space="preserve">4200-5 </t>
  </si>
  <si>
    <t xml:space="preserve">Visita y certificado de autorización de apertura y funcionamiento de establecimientos que reparan dispositivos médicos sobre medida bucal </t>
  </si>
  <si>
    <t>4200-3</t>
  </si>
  <si>
    <t xml:space="preserve">4200-6 </t>
  </si>
  <si>
    <t>Visita y certificado de ampliación de líneas de autorización de apertura y funcionamiento de establecimientos que fabrican y/o reparan dispositivos médicos sobre medida bucal o Visita de ampliación de líneas de certificado sanitario de apertura y funcionamiento de establecimientos que fabrican, ensamblan o reparan dispositivos médicos sobre medida de ayuda auditiva</t>
  </si>
  <si>
    <t>LICENCIA DE FABRICACIÓN  DE DERIVADOS DE CANNABIS</t>
  </si>
  <si>
    <t>4300-1</t>
  </si>
  <si>
    <t>Autorización o Renovación de Licencia para la Fabricación de derivados de cannabis para el uso nacional o para exportación o investigación científica</t>
  </si>
  <si>
    <t>4300-2</t>
  </si>
  <si>
    <t>Autorización o Renovación de Licencia para la Fabricación de derivados de cannabis para el uso nacional y exportación, o nacional e   investigación, o investigación y exportación</t>
  </si>
  <si>
    <t>4300-3</t>
  </si>
  <si>
    <t>Autorización o Renovación de Licencia para la Fabricación de derivados de cannabis para uso nacional, investigación y exportación</t>
  </si>
  <si>
    <t>4300-4</t>
  </si>
  <si>
    <t>Modificación de Licencia para la Fabricación de derivados de Cannabis</t>
  </si>
  <si>
    <t>4300-5</t>
  </si>
  <si>
    <t>Autorización o Renovación de Licencia para la Fabricación de derivados no psicoacitvos de cannabis (modalidad única)</t>
  </si>
  <si>
    <t>4300-6</t>
  </si>
  <si>
    <t>Autorización o prórroga de Licencia extraordinaria para la Fabricación de derivados de cannabis para investigación no comercial</t>
  </si>
  <si>
    <t>4300-7</t>
  </si>
  <si>
    <t>Autorización de Licencia de fabricación de derivados de cannabis para el agotamiento de existencias de cannabis o derivados</t>
  </si>
  <si>
    <r>
      <t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t>
    </r>
    <r>
      <rPr>
        <b/>
        <sz val="11"/>
        <color theme="1"/>
        <rFont val="Arial"/>
        <family val="2"/>
      </rPr>
      <t>344,64 UVB</t>
    </r>
    <r>
      <rPr>
        <sz val="11"/>
        <color theme="1"/>
        <rFont val="Arial"/>
        <family val="2"/>
      </rPr>
      <t xml:space="preserve"> por visita en planta a nivel nacional)  o (Más </t>
    </r>
    <r>
      <rPr>
        <b/>
        <sz val="11"/>
        <color theme="1"/>
        <rFont val="Arial"/>
        <family val="2"/>
      </rPr>
      <t>1.134,52 UVB</t>
    </r>
    <r>
      <rPr>
        <sz val="11"/>
        <color theme="1"/>
        <rFont val="Arial"/>
        <family val="2"/>
      </rPr>
      <t xml:space="preserve"> por visita en planta en el exterior Zona 1: Centroamérica; el caribe; Suramérica excepto Brasil, Chile, Argentina y Puerto Rico) o (Más </t>
    </r>
    <r>
      <rPr>
        <b/>
        <sz val="11"/>
        <color theme="1"/>
        <rFont val="Arial"/>
        <family val="2"/>
      </rPr>
      <t>1.772,35 UVB</t>
    </r>
    <r>
      <rPr>
        <sz val="11"/>
        <color theme="1"/>
        <rFont val="Arial"/>
        <family val="2"/>
      </rPr>
      <t xml:space="preserve"> por visita en planta en el exterior Zona 2: Estados Unidos; Canadá; Chile; Brasil; África y Puerto Rico) o (Más </t>
    </r>
    <r>
      <rPr>
        <b/>
        <sz val="11"/>
        <color theme="1"/>
        <rFont val="Arial"/>
        <family val="2"/>
      </rPr>
      <t>2.880,49 UVB</t>
    </r>
    <r>
      <rPr>
        <sz val="11"/>
        <color theme="1"/>
        <rFont val="Arial"/>
        <family val="2"/>
      </rPr>
      <t xml:space="preserve"> por visita en planta en el exterior Zona 3: Europa; Asia; Oceanía; México y Argentina) </t>
    </r>
  </si>
  <si>
    <t>Visita virtual o inspección remota</t>
  </si>
  <si>
    <t>Visita Nacional</t>
  </si>
  <si>
    <t>93007</t>
  </si>
  <si>
    <t>93008</t>
  </si>
  <si>
    <t>93009</t>
  </si>
  <si>
    <t>93010</t>
  </si>
  <si>
    <t>93011</t>
  </si>
  <si>
    <t>93012</t>
  </si>
  <si>
    <t xml:space="preserve">REGISTRO SANITARIO, PERMISO SANITARIO Y NOTIFICACION SANITARIA DE ALIMENTOS </t>
  </si>
  <si>
    <r>
      <t xml:space="preserve">Registro Sanitario Nuevo de Alimentos de Alto Riesgo 
(Variedades de 1 a 10) </t>
    </r>
    <r>
      <rPr>
        <b/>
        <sz val="11"/>
        <rFont val="Arial"/>
        <family val="2"/>
      </rPr>
      <t>(00,00 UVB)</t>
    </r>
    <r>
      <rPr>
        <sz val="11"/>
        <rFont val="Arial"/>
        <family val="2"/>
      </rPr>
      <t xml:space="preserve">
(Variedades de 11 a 20)</t>
    </r>
    <r>
      <rPr>
        <b/>
        <sz val="11"/>
        <rFont val="Arial"/>
        <family val="2"/>
      </rPr>
      <t>(00,00 UVB)</t>
    </r>
    <r>
      <rPr>
        <sz val="11"/>
        <rFont val="Arial"/>
        <family val="2"/>
      </rPr>
      <t xml:space="preserve">
(Variedades de 21 en adelante)</t>
    </r>
    <r>
      <rPr>
        <b/>
        <sz val="11"/>
        <rFont val="Arial"/>
        <family val="2"/>
      </rPr>
      <t xml:space="preserve"> (00,00 UVB)</t>
    </r>
    <r>
      <rPr>
        <sz val="11"/>
        <rFont val="Arial"/>
        <family val="2"/>
      </rPr>
      <t xml:space="preserve">
“Aplicable a microempresas, incluyendo los pequeños productores de acuerdo con la tipificación actual en el marco del Decreto 691 de 2018. Exceptuada de pago, en el marco del parágrafo 2 del Art. 2 de Ley 2069 de 2020.”</t>
    </r>
  </si>
  <si>
    <r>
      <t xml:space="preserve">Registro Sanitario Nuevo de Alimentos de Alto Riesgo 
(Variedades de 1 a 10) </t>
    </r>
    <r>
      <rPr>
        <b/>
        <sz val="11"/>
        <rFont val="Arial"/>
        <family val="2"/>
      </rPr>
      <t>(270,11 UVB)</t>
    </r>
    <r>
      <rPr>
        <sz val="11"/>
        <rFont val="Arial"/>
        <family val="2"/>
      </rPr>
      <t xml:space="preserve">
(Variedades de 11 a 20) </t>
    </r>
    <r>
      <rPr>
        <b/>
        <sz val="11"/>
        <rFont val="Arial"/>
        <family val="2"/>
      </rPr>
      <t>(302,22 UVB)</t>
    </r>
    <r>
      <rPr>
        <sz val="11"/>
        <rFont val="Arial"/>
        <family val="2"/>
      </rPr>
      <t xml:space="preserve">
(Variedades de 21 en adelante)</t>
    </r>
    <r>
      <rPr>
        <b/>
        <sz val="11"/>
        <rFont val="Arial"/>
        <family val="2"/>
      </rPr>
      <t xml:space="preserve"> (346,28 UVB)</t>
    </r>
    <r>
      <rPr>
        <sz val="11"/>
        <rFont val="Arial"/>
        <family val="2"/>
      </rPr>
      <t xml:space="preserv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r>
  </si>
  <si>
    <r>
      <t xml:space="preserve">Registro Sanitario Nuevo de Alimentos de Alto Riesgo 
(Variedades de 1 a 10) </t>
    </r>
    <r>
      <rPr>
        <b/>
        <sz val="11"/>
        <rFont val="Arial"/>
        <family val="2"/>
      </rPr>
      <t>(337,64 UVB)</t>
    </r>
    <r>
      <rPr>
        <sz val="11"/>
        <rFont val="Arial"/>
        <family val="2"/>
      </rPr>
      <t xml:space="preserve">
(Variedades de 11 a 20) </t>
    </r>
    <r>
      <rPr>
        <b/>
        <sz val="11"/>
        <rFont val="Arial"/>
        <family val="2"/>
      </rPr>
      <t>(377,77 UVB)</t>
    </r>
    <r>
      <rPr>
        <sz val="11"/>
        <rFont val="Arial"/>
        <family val="2"/>
      </rPr>
      <t xml:space="preserve">
(Variedades de 21 en adelante) </t>
    </r>
    <r>
      <rPr>
        <b/>
        <sz val="11"/>
        <rFont val="Arial"/>
        <family val="2"/>
      </rPr>
      <t>(432,85 UVB)</t>
    </r>
    <r>
      <rPr>
        <sz val="11"/>
        <rFont val="Arial"/>
        <family val="2"/>
      </rPr>
      <t xml:space="preserv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r>
  </si>
  <si>
    <r>
      <t xml:space="preserve">Registro Sanitario Nuevo de Alimentos de Alto Riesgo 
(Variedades de 1 a 10) </t>
    </r>
    <r>
      <rPr>
        <b/>
        <sz val="11"/>
        <rFont val="Arial"/>
        <family val="2"/>
      </rPr>
      <t>(405,17 UVB)</t>
    </r>
    <r>
      <rPr>
        <sz val="11"/>
        <rFont val="Arial"/>
        <family val="2"/>
      </rPr>
      <t xml:space="preserve">
(Variedades de 11 a 20) </t>
    </r>
    <r>
      <rPr>
        <b/>
        <sz val="11"/>
        <rFont val="Arial"/>
        <family val="2"/>
      </rPr>
      <t>(453,32 UVB)</t>
    </r>
    <r>
      <rPr>
        <sz val="11"/>
        <rFont val="Arial"/>
        <family val="2"/>
      </rPr>
      <t xml:space="preserve">
(Variedades de 21 en adelante) </t>
    </r>
    <r>
      <rPr>
        <b/>
        <sz val="11"/>
        <rFont val="Arial"/>
        <family val="2"/>
      </rPr>
      <t>(519,42 UVB)</t>
    </r>
    <r>
      <rPr>
        <sz val="11"/>
        <rFont val="Arial"/>
        <family val="2"/>
      </rPr>
      <t xml:space="preserv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r>
  </si>
  <si>
    <r>
      <t>Registro Sanitario Nuevo de Alimentos de Alto Riesgo 
(Variedades de 1 a 10)</t>
    </r>
    <r>
      <rPr>
        <b/>
        <sz val="11"/>
        <rFont val="Arial"/>
        <family val="2"/>
      </rPr>
      <t xml:space="preserve"> (472,70 UVB)</t>
    </r>
    <r>
      <rPr>
        <sz val="11"/>
        <rFont val="Arial"/>
        <family val="2"/>
      </rPr>
      <t xml:space="preserve">
(Variedades de 11 a 20) </t>
    </r>
    <r>
      <rPr>
        <b/>
        <sz val="11"/>
        <rFont val="Arial"/>
        <family val="2"/>
      </rPr>
      <t>(528,88 UVB)</t>
    </r>
    <r>
      <rPr>
        <sz val="11"/>
        <rFont val="Arial"/>
        <family val="2"/>
      </rPr>
      <t xml:space="preserve">
(Variedades de 21 en adelante) </t>
    </r>
    <r>
      <rPr>
        <b/>
        <sz val="11"/>
        <rFont val="Arial"/>
        <family val="2"/>
      </rPr>
      <t>(605,99 UVB)</t>
    </r>
    <r>
      <rPr>
        <sz val="11"/>
        <rFont val="Arial"/>
        <family val="2"/>
      </rPr>
      <t xml:space="preserv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t>
    </r>
  </si>
  <si>
    <r>
      <t>Registro Sanitario Nuevo de Alimentos de Alto Riesgo 
(Variedades de 1 a 10)</t>
    </r>
    <r>
      <rPr>
        <b/>
        <sz val="11"/>
        <rFont val="Arial"/>
        <family val="2"/>
      </rPr>
      <t xml:space="preserve"> (607,75 UVB)</t>
    </r>
    <r>
      <rPr>
        <sz val="11"/>
        <rFont val="Arial"/>
        <family val="2"/>
      </rPr>
      <t xml:space="preserve">
(Variedades de 11 a 20) </t>
    </r>
    <r>
      <rPr>
        <b/>
        <sz val="11"/>
        <rFont val="Arial"/>
        <family val="2"/>
      </rPr>
      <t>(679,99 UVB)</t>
    </r>
    <r>
      <rPr>
        <sz val="11"/>
        <rFont val="Arial"/>
        <family val="2"/>
      </rPr>
      <t xml:space="preserve">
(Variedades de 21 en adelante)</t>
    </r>
    <r>
      <rPr>
        <b/>
        <sz val="11"/>
        <rFont val="Arial"/>
        <family val="2"/>
      </rPr>
      <t xml:space="preserve"> (779,13 UVB)</t>
    </r>
    <r>
      <rPr>
        <sz val="11"/>
        <rFont val="Arial"/>
        <family val="2"/>
      </rPr>
      <t xml:space="preserv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r>
  </si>
  <si>
    <r>
      <t xml:space="preserve">Permiso Sanitario Nuevo de Alimentos de Mediano Riesgo
(Variedades de 1 a 10) </t>
    </r>
    <r>
      <rPr>
        <b/>
        <sz val="11"/>
        <rFont val="Arial"/>
        <family val="2"/>
      </rPr>
      <t>(515,53 UVB)</t>
    </r>
    <r>
      <rPr>
        <sz val="11"/>
        <rFont val="Arial"/>
        <family val="2"/>
      </rPr>
      <t xml:space="preserve">
(Variedades de 11 a 20) </t>
    </r>
    <r>
      <rPr>
        <b/>
        <sz val="11"/>
        <rFont val="Arial"/>
        <family val="2"/>
      </rPr>
      <t>(572,79 UVB)</t>
    </r>
    <r>
      <rPr>
        <sz val="11"/>
        <rFont val="Arial"/>
        <family val="2"/>
      </rPr>
      <t xml:space="preserve">
(Variedades de 21 en adelante) </t>
    </r>
    <r>
      <rPr>
        <b/>
        <sz val="11"/>
        <rFont val="Arial"/>
        <family val="2"/>
      </rPr>
      <t>(678,73 UVB)</t>
    </r>
  </si>
  <si>
    <r>
      <t xml:space="preserve">Permiso Sanitario Nuevo de Alimentos de Mediano Riesgo
(Variedades de 1 a 10) </t>
    </r>
    <r>
      <rPr>
        <b/>
        <sz val="11"/>
        <rFont val="Arial"/>
        <family val="2"/>
      </rPr>
      <t xml:space="preserve">(00,00 UVB)
</t>
    </r>
    <r>
      <rPr>
        <sz val="11"/>
        <rFont val="Arial"/>
        <family val="2"/>
      </rPr>
      <t xml:space="preserve">(Variedades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</si>
  <si>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r>
      <t>Notificación Sanitaria Nueva de Alimentos "NSA" de Bajo Riesgo 
(Variedades de 1 a 10)</t>
    </r>
    <r>
      <rPr>
        <b/>
        <sz val="11"/>
        <rFont val="Arial"/>
        <family val="2"/>
      </rPr>
      <t xml:space="preserve"> (342,53 UVB)</t>
    </r>
    <r>
      <rPr>
        <sz val="11"/>
        <rFont val="Arial"/>
        <family val="2"/>
      </rPr>
      <t xml:space="preserve">
(Variedades de 11 a 20)</t>
    </r>
    <r>
      <rPr>
        <b/>
        <sz val="11"/>
        <rFont val="Arial"/>
        <family val="2"/>
      </rPr>
      <t xml:space="preserve"> (377,93 UVB)</t>
    </r>
    <r>
      <rPr>
        <sz val="11"/>
        <rFont val="Arial"/>
        <family val="2"/>
      </rPr>
      <t xml:space="preserve">
(Variedades de 21 en adelante) </t>
    </r>
    <r>
      <rPr>
        <b/>
        <sz val="11"/>
        <rFont val="Arial"/>
        <family val="2"/>
      </rPr>
      <t>(453, 39 UVB)</t>
    </r>
  </si>
  <si>
    <r>
      <t xml:space="preserve">Notificación Sanitaria Nueva de Alimentos "NSA" de Bajo Riesgo 
(Variedades de 1 a 10) </t>
    </r>
    <r>
      <rPr>
        <b/>
        <sz val="11"/>
        <rFont val="Arial"/>
        <family val="2"/>
      </rPr>
      <t>(00,00 UVB)</t>
    </r>
    <r>
      <rPr>
        <sz val="11"/>
        <rFont val="Arial"/>
        <family val="2"/>
      </rPr>
      <t xml:space="preserve">
(Variedades de 11 a 20) </t>
    </r>
    <r>
      <rPr>
        <b/>
        <sz val="11"/>
        <rFont val="Arial"/>
        <family val="2"/>
      </rPr>
      <t>(00,00 UVB)</t>
    </r>
    <r>
      <rPr>
        <sz val="11"/>
        <rFont val="Arial"/>
        <family val="2"/>
      </rPr>
      <t xml:space="preserve">
(Variedades de 21 en adelante) </t>
    </r>
    <r>
      <rPr>
        <b/>
        <sz val="11"/>
        <rFont val="Arial"/>
        <family val="2"/>
      </rPr>
      <t>(00,00 UVB)</t>
    </r>
    <r>
      <rPr>
        <sz val="11"/>
        <rFont val="Arial"/>
        <family val="2"/>
      </rPr>
      <t xml:space="preserv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r>
  </si>
  <si>
    <t>91112</t>
  </si>
  <si>
    <t>91113</t>
  </si>
  <si>
    <t>91114</t>
  </si>
  <si>
    <t>92112</t>
  </si>
  <si>
    <t>92113</t>
  </si>
  <si>
    <t>92114</t>
  </si>
  <si>
    <r>
      <t xml:space="preserve">Registro Sanitario Nuevo de Alimentos de Alto Riesgo 
(Variedades de 1 a 10) </t>
    </r>
    <r>
      <rPr>
        <b/>
        <sz val="11"/>
        <rFont val="Arial"/>
        <family val="2"/>
      </rPr>
      <t>(540,22 UVB)</t>
    </r>
    <r>
      <rPr>
        <sz val="11"/>
        <rFont val="Arial"/>
        <family val="2"/>
      </rPr>
      <t xml:space="preserve">
(Variedades de 11 a 20) </t>
    </r>
    <r>
      <rPr>
        <b/>
        <sz val="11"/>
        <rFont val="Arial"/>
        <family val="2"/>
      </rPr>
      <t>(604,43 UVB)</t>
    </r>
    <r>
      <rPr>
        <sz val="11"/>
        <rFont val="Arial"/>
        <family val="2"/>
      </rPr>
      <t xml:space="preserve">
(Variedades de 21 en adelante) </t>
    </r>
    <r>
      <rPr>
        <b/>
        <sz val="11"/>
        <rFont val="Arial"/>
        <family val="2"/>
      </rPr>
      <t>(692,56 UVB)</t>
    </r>
    <r>
      <rPr>
        <sz val="11"/>
        <rFont val="Arial"/>
        <family val="2"/>
      </rPr>
      <t xml:space="preserv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r>
  </si>
  <si>
    <r>
      <t xml:space="preserve">Renovación del Registro Sanitario de Alimentos de Alto Riesgo (Variedades de 1 a 10)
(Mas </t>
    </r>
    <r>
      <rPr>
        <b/>
        <sz val="11"/>
        <color theme="1"/>
        <rFont val="Arial"/>
        <family val="2"/>
      </rPr>
      <t>63,66 UVB</t>
    </r>
    <r>
      <rPr>
        <sz val="11"/>
        <color theme="1"/>
        <rFont val="Arial"/>
        <family val="2"/>
      </rPr>
      <t xml:space="preserve">  Variedades de 11 a 20) o (Mas </t>
    </r>
    <r>
      <rPr>
        <b/>
        <sz val="11"/>
        <color theme="1"/>
        <rFont val="Arial"/>
        <family val="2"/>
      </rPr>
      <t xml:space="preserve"> 169,82 UVB</t>
    </r>
    <r>
      <rPr>
        <sz val="11"/>
        <color theme="1"/>
        <rFont val="Arial"/>
        <family val="2"/>
      </rPr>
      <t xml:space="preserve"> Variedades de 21 en adelante)</t>
    </r>
  </si>
  <si>
    <r>
      <t xml:space="preserve">Renovación del Registro Sanitario de Alimentos de Alto Riesgo (Variedades de 1 a 10)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11 a 20) o (Mas </t>
    </r>
    <r>
      <rPr>
        <b/>
        <sz val="11"/>
        <color theme="1"/>
        <rFont val="Arial"/>
        <family val="2"/>
      </rPr>
      <t>0,00</t>
    </r>
    <r>
      <rPr>
        <sz val="11"/>
        <color theme="1"/>
        <rFont val="Arial"/>
        <family val="2"/>
      </rPr>
      <t xml:space="preserve"> </t>
    </r>
    <r>
      <rPr>
        <b/>
        <sz val="11"/>
        <color theme="1"/>
        <rFont val="Arial"/>
        <family val="2"/>
      </rPr>
      <t>UVB</t>
    </r>
    <r>
      <rPr>
        <sz val="11"/>
        <color theme="1"/>
        <rFont val="Arial"/>
        <family val="2"/>
      </rPr>
      <t xml:space="preserve"> Variedades de 21 en adelante), “Aplicable a microempresas, incluyendo los pequeños productores de acuerdo con la tipificación actual en el marco del Decreto 691 de 2018. Exceptuada de pago, en el marco del parágrafo 2 del Art. 2 de Ley 2069 de 2020.”</t>
    </r>
  </si>
  <si>
    <r>
      <t xml:space="preserve">Renovación del Permiso Sanitario de Alimentos de Mediano Riesgo (Variedades de 1 a 10).
(Mas </t>
    </r>
    <r>
      <rPr>
        <b/>
        <sz val="11"/>
        <color theme="1"/>
        <rFont val="Arial"/>
        <family val="2"/>
      </rPr>
      <t>56,57 UVB</t>
    </r>
    <r>
      <rPr>
        <sz val="11"/>
        <color theme="1"/>
        <rFont val="Arial"/>
        <family val="2"/>
      </rPr>
      <t xml:space="preserve"> Variedades de 11 a 20) o (Mas </t>
    </r>
    <r>
      <rPr>
        <b/>
        <sz val="11"/>
        <color theme="1"/>
        <rFont val="Arial"/>
        <family val="2"/>
      </rPr>
      <t>162,69 UVB</t>
    </r>
    <r>
      <rPr>
        <sz val="11"/>
        <color theme="1"/>
        <rFont val="Arial"/>
        <family val="2"/>
      </rPr>
      <t xml:space="preserve"> Variedades de 21 en adelante).</t>
    </r>
  </si>
  <si>
    <t>Renovación Permiso Sanitario de Alimentos de Mediano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</si>
  <si>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r>
      <t xml:space="preserve">Renovación de la Notificación Sanitaria de Alimentos "NSA" de Bajo Riesgo (variedades de 1 a 10).
(Mas </t>
    </r>
    <r>
      <rPr>
        <b/>
        <sz val="11"/>
        <color theme="1"/>
        <rFont val="Arial"/>
        <family val="2"/>
      </rPr>
      <t>35.37 UVB</t>
    </r>
    <r>
      <rPr>
        <sz val="11"/>
        <color theme="1"/>
        <rFont val="Arial"/>
        <family val="2"/>
      </rPr>
      <t xml:space="preserve"> Variedades de 11 a 20) o (Mas </t>
    </r>
    <r>
      <rPr>
        <b/>
        <sz val="11"/>
        <color theme="1"/>
        <rFont val="Arial"/>
        <family val="2"/>
      </rPr>
      <t>109,63</t>
    </r>
    <r>
      <rPr>
        <sz val="11"/>
        <color theme="1"/>
        <rFont val="Arial"/>
        <family val="2"/>
      </rPr>
      <t xml:space="preserve"> </t>
    </r>
    <r>
      <rPr>
        <b/>
        <sz val="11"/>
        <color theme="1"/>
        <rFont val="Arial"/>
        <family val="2"/>
      </rPr>
      <t>UVB</t>
    </r>
    <r>
      <rPr>
        <sz val="11"/>
        <color theme="1"/>
        <rFont val="Arial"/>
        <family val="2"/>
      </rPr>
      <t xml:space="preserve"> Variedades de 21 en adelante)</t>
    </r>
  </si>
  <si>
    <t>Renovación de la Notificación Sanitaria de Alimentos "NSA" de Bajo Riesgo (variedades de 1 a 10).
(Mas 00.00 UVB Variedades de 11 a 20) o (Mas 00,00 UVB Variedades de 21 en adelante).
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</si>
  <si>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RENOVACIÓN DE REGISTROS, PERMISOS Y NOTIFICACIONES SANITARIA DE ALIMENTOS</t>
  </si>
  <si>
    <r>
      <t xml:space="preserve">Registro Sanitario Nuevo de Alimentos de Alto Riesgo 
(Variedades de 1 a 10) </t>
    </r>
    <r>
      <rPr>
        <b/>
        <sz val="11"/>
        <rFont val="Arial"/>
        <family val="2"/>
      </rPr>
      <t>(675,28 UVB)</t>
    </r>
    <r>
      <rPr>
        <sz val="11"/>
        <rFont val="Arial"/>
        <family val="2"/>
      </rPr>
      <t xml:space="preserve">
(Variedades de 11 a 20) </t>
    </r>
    <r>
      <rPr>
        <b/>
        <sz val="11"/>
        <rFont val="Arial"/>
        <family val="2"/>
      </rPr>
      <t>(755,54 UVB)</t>
    </r>
    <r>
      <rPr>
        <sz val="11"/>
        <rFont val="Arial"/>
        <family val="2"/>
      </rPr>
      <t xml:space="preserve">
(Variedades de 21 en adelante) </t>
    </r>
    <r>
      <rPr>
        <b/>
        <sz val="11"/>
        <rFont val="Arial"/>
        <family val="2"/>
      </rPr>
      <t>(865,70 UVB</t>
    </r>
    <r>
      <rPr>
        <sz val="11"/>
        <rFont val="Arial"/>
        <family val="2"/>
      </rPr>
      <t>)</t>
    </r>
  </si>
  <si>
    <t xml:space="preserve"> </t>
  </si>
  <si>
    <t xml:space="preserve">Misional Opciones </t>
  </si>
  <si>
    <t>Cosméticos</t>
  </si>
  <si>
    <t>Operaciones (VUCE)</t>
  </si>
  <si>
    <t xml:space="preserve">Numero de Tramite </t>
  </si>
  <si>
    <t xml:space="preserve">Análisis de laboratorio  </t>
  </si>
  <si>
    <t xml:space="preserve">Inspección oficial </t>
  </si>
  <si>
    <t xml:space="preserve">Sin tramite </t>
  </si>
  <si>
    <t xml:space="preserve">Sin Tramite </t>
  </si>
  <si>
    <t>Tiene item Adicional</t>
  </si>
  <si>
    <r>
      <t xml:space="preserve">Autorización de etiquetas o agotamiento hasta cinco (5) etiquetas de alimentos.
(Más </t>
    </r>
    <r>
      <rPr>
        <b/>
        <sz val="11"/>
        <rFont val="Arial"/>
        <family val="2"/>
      </rPr>
      <t>2,67 UVB</t>
    </r>
    <r>
      <rPr>
        <sz val="11"/>
        <rFont val="Arial"/>
        <family val="2"/>
      </rPr>
      <t xml:space="preserve"> desde 6 hasta 10 etiquetas) o 
(Más </t>
    </r>
    <r>
      <rPr>
        <b/>
        <sz val="11"/>
        <rFont val="Arial"/>
        <family val="2"/>
      </rPr>
      <t>6,06 UVB</t>
    </r>
    <r>
      <rPr>
        <sz val="11"/>
        <rFont val="Arial"/>
        <family val="2"/>
      </rPr>
      <t xml:space="preserve"> desde 11 hasta 15 etiquetas) o
(Más</t>
    </r>
    <r>
      <rPr>
        <b/>
        <sz val="11"/>
        <rFont val="Arial"/>
        <family val="2"/>
      </rPr>
      <t xml:space="preserve"> 9,41 UVB</t>
    </r>
    <r>
      <rPr>
        <sz val="11"/>
        <rFont val="Arial"/>
        <family val="2"/>
      </rPr>
      <t xml:space="preserve"> desde 16 hasta 20 etiquetas) o 
(Más </t>
    </r>
    <r>
      <rPr>
        <b/>
        <sz val="11"/>
        <rFont val="Arial"/>
        <family val="2"/>
      </rPr>
      <t>24,09 UVB</t>
    </r>
    <r>
      <rPr>
        <sz val="11"/>
        <rFont val="Arial"/>
        <family val="2"/>
      </rPr>
      <t xml:space="preserve"> desde 21 etiquetas en adelante)</t>
    </r>
  </si>
  <si>
    <t>}</t>
  </si>
  <si>
    <t xml:space="preserve">Plataforma </t>
  </si>
  <si>
    <t>InvimAgil</t>
  </si>
  <si>
    <t xml:space="preserve">Oficina Virtual </t>
  </si>
  <si>
    <t xml:space="preserve">No. Por Plataforma </t>
  </si>
  <si>
    <t>Modificación automática de la autorización de comercialización (Registro, Permiso o Notificación sanitaria) de alimentos. Incluye cualquier cambio legal o técnico que se realice.</t>
  </si>
  <si>
    <t>Modificación automática de la autorización de comercialización (Registro, Permiso o Notificación sanitaria) de alimentos. Incluye cualquier cambio legal o técnico que se realice.
“Aplicable a microempresas, incluyendo los pequeños productores de acuerdo con la tipificación actual en el marco del Decreto 691 de 2018. Exceptuada de pago, en el marco del parágrafo 2 del Art. 2 de Ley 2069 de 2020.”</t>
  </si>
  <si>
    <t>Ensayos Específicos
Análisis de trazas de metales en horno de grafito por absorción atómica o ICP (Valor por c/u).
(Mas 14,17 UVB Análisis varios (colorantes, conservantes, grado alcohólico, Metanol) o (Mas 21,25 UVB Análisis microscópico de alimentos) o (Mas 28,34 UVB Análisis de Micotoxinas (Valor por c/u) o (Mas 31,86 UVB Análisis de metales por absorción atómica o ICP (Valor por c/u) o (Mas  56,62 UVB Análisis de materias primas, aditivos, otros) o (Mas 70,75 UVB Análisis de vitaminas (Valor por c/u) o (Mas 81,39 UVB Materias primas: Alcohol extraneutro o rectificado, alcohol vínico, alcohol de malta, alcohol de cereales, tafias) o (Mas 459,88 UVB Análisis de residuos de plaguicidas: organofosforados, organoclorados y carbamatos).</t>
  </si>
  <si>
    <t>4076</t>
  </si>
  <si>
    <t xml:space="preserve">Resolución No. 2025067201 del 19 de diciembre de 2025
“Mediante la cual se modifica parcialmente la Resolución 2024057944 del 18 de diciembre de 2024, modificada por la Resolución No. 2025029573 del 18 de julio de 2025
 “Por la cual se actualizan las tarifas en el Instituto Nacional de Vigilancia de Medicamentos y Alimentos – INVIMA”
</t>
  </si>
  <si>
    <t>Modificación</t>
  </si>
  <si>
    <t xml:space="preserve">Servicio  </t>
  </si>
  <si>
    <t>Registro</t>
  </si>
  <si>
    <t>Renovación</t>
  </si>
  <si>
    <t>Registro y renovación</t>
  </si>
  <si>
    <t>Permiso Sanitario</t>
  </si>
  <si>
    <t>Notificación</t>
  </si>
  <si>
    <t>Analis de Laboratorio</t>
  </si>
  <si>
    <t>Plantas de Benefecio Animal</t>
  </si>
  <si>
    <t>Licencias de Cannabis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</si>
</sst>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000_);_(&quot;$&quot;\ * \(#,##0.000\);_(&quot;$&quot;\ * &quot;-&quot;??_);_(@_)"/>
    <numFmt numFmtId="167" formatCode="_-&quot;$&quot;\ * #,##0_-;\-&quot;$&quot;\ * #,##0_-;_-&quot;$&quot;\ * &quot;-&quot;??_-;_-@_-"/>
    <numFmt numFmtId="168" formatCode="0.0"/>
    <numFmt numFmtId="169" formatCode="0_);\(0\)"/>
    <numFmt numFmtId="170" formatCode="_-&quot;$&quot;\ * #,##0.000_-;\-&quot;$&quot;\ * #,##0.000_-;_-&quot;$&quot;\ * &quot;-&quot;??_-;_-@_-"/>
    <numFmt numFmtId="171" formatCode="#,##0.00_ ;\-#,##0.00\ "/>
    <numFmt numFmtId="172" formatCode="0.0000"/>
  </numFmts>
  <fonts count="35" x14ac:knownFonts="1">
    <font>
      <sz val="11"/>
      <color theme="1"/>
      <name val="Calibri"/>
      <family val="2"/>
      <scheme val="minor"/>
    </font>
    <font>
      <sz val="11"/>
      <color theme="1"/>
      <name val="Calibri"/>
      <family val="2"/>
      <scheme val="minor"/>
    </font>
    <font>
      <sz val="11"/>
      <color theme="1"/>
      <name val="Arial"/>
      <family val="2"/>
    </font>
    <font>
      <sz val="16"/>
      <color theme="1"/>
      <name val="Arial"/>
      <family val="2"/>
    </font>
    <font>
      <sz val="16"/>
      <name val="Arial"/>
      <family val="2"/>
    </font>
    <font>
      <sz val="11"/>
      <name val="Arial"/>
      <family val="2"/>
    </font>
    <font>
      <sz val="10"/>
      <name val="Book Antiqua"/>
      <family val="1"/>
    </font>
    <font>
      <b/>
      <sz val="12"/>
      <name val="Arial"/>
      <family val="2"/>
    </font>
    <font>
      <b/>
      <sz val="12"/>
      <color rgb="FFFF0000"/>
      <name val="Arial"/>
      <family val="2"/>
    </font>
    <font>
      <b/>
      <sz val="11"/>
      <color theme="1"/>
      <name val="Arial"/>
      <family val="2"/>
    </font>
    <font>
      <b/>
      <sz val="11"/>
      <name val="Arial"/>
      <family val="2"/>
    </font>
    <font>
      <sz val="11"/>
      <color rgb="FF002060"/>
      <name val="Arial"/>
      <family val="2"/>
    </font>
    <font>
      <sz val="10"/>
      <color rgb="FF000000"/>
      <name val="Arial"/>
      <family val="2"/>
    </font>
    <font>
      <b/>
      <sz val="11"/>
      <color rgb="FF002060"/>
      <name val="Arial"/>
      <family val="2"/>
    </font>
    <font>
      <sz val="10"/>
      <color theme="1"/>
      <name val="Arial"/>
      <family val="2"/>
    </font>
    <font>
      <sz val="11"/>
      <name val="Calibri"/>
      <family val="2"/>
      <scheme val="minor"/>
    </font>
    <font>
      <sz val="11"/>
      <color rgb="FF000000"/>
      <name val="Calibri"/>
      <family val="2"/>
      <scheme val="minor"/>
    </font>
    <font>
      <sz val="10"/>
      <name val="Arial"/>
      <family val="2"/>
    </font>
    <font>
      <b/>
      <sz val="9"/>
      <color indexed="81"/>
      <name val="Tahoma"/>
      <family val="2"/>
    </font>
    <font>
      <sz val="9"/>
      <color indexed="81"/>
      <name val="Tahoma"/>
      <family val="2"/>
    </font>
    <font>
      <sz val="11"/>
      <color rgb="FF000000"/>
      <name val="Arial"/>
      <family val="2"/>
    </font>
    <font>
      <b/>
      <sz val="11"/>
      <color rgb="FF000000"/>
      <name val="Arial"/>
      <family val="2"/>
    </font>
    <font>
      <sz val="11"/>
      <color rgb="FF000000"/>
      <name val="Calibri"/>
      <family val="2"/>
    </font>
    <font>
      <sz val="11"/>
      <color rgb="FFFF0000"/>
      <name val="Arial"/>
      <family val="2"/>
    </font>
    <font>
      <b/>
      <sz val="11"/>
      <color rgb="FFFF0000"/>
      <name val="Arial"/>
      <family val="2"/>
    </font>
    <font>
      <sz val="13"/>
      <name val="Calibri"/>
      <family val="2"/>
      <scheme val="minor"/>
    </font>
    <font>
      <sz val="14"/>
      <color rgb="FF001D35"/>
      <name val="Arial"/>
      <family val="2"/>
    </font>
    <font>
      <sz val="11"/>
      <color theme="1"/>
      <name val="Arial"/>
      <family val="2"/>
    </font>
    <font>
      <sz val="11"/>
      <color rgb="FF001D35"/>
      <name val="Arial"/>
      <family val="2"/>
    </font>
    <font>
      <b/>
      <sz val="11"/>
      <color theme="1"/>
      <name val="Arial"/>
      <family val="2"/>
    </font>
    <font>
      <sz val="11"/>
      <color rgb="FF002060"/>
      <name val="Arial"/>
      <family val="2"/>
    </font>
    <font>
      <sz val="11"/>
      <name val="Arial"/>
      <family val="2"/>
    </font>
    <font>
      <sz val="12"/>
      <color theme="1"/>
      <name val="Aptos"/>
      <family val="2"/>
    </font>
    <font>
      <sz val="12"/>
      <name val="Arial"/>
      <family val="2"/>
    </font>
    <font>
      <sz val="14"/>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indexed="65"/>
        <bgColor theme="0"/>
      </patternFill>
    </fill>
    <fill>
      <patternFill patternType="solid">
        <fgColor theme="0"/>
        <bgColor theme="0"/>
      </patternFill>
    </fill>
  </fills>
  <borders count="65">
    <border>
      <left/>
      <right/>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0" fontId="6" fillId="0" borderId="0"/>
    <xf numFmtId="0" fontId="1" fillId="0" borderId="0"/>
    <xf numFmtId="0" fontId="17" fillId="0" borderId="0"/>
    <xf numFmtId="44" fontId="1" fillId="0" borderId="0" applyFont="0" applyFill="0" applyBorder="0" applyAlignment="0" applyProtection="0"/>
  </cellStyleXfs>
  <cellXfs count="855">
    <xf numFmtId="0" fontId="0" fillId="0" borderId="0" xfId="0"/>
    <xf numFmtId="0" fontId="2" fillId="0" borderId="0" xfId="0" applyFont="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xf numFmtId="0" fontId="2" fillId="0" borderId="0" xfId="0" applyFont="1"/>
    <xf numFmtId="0" fontId="7" fillId="0" borderId="0" xfId="2" applyFont="1" applyAlignment="1">
      <alignment horizontal="center" vertical="top" wrapText="1"/>
    </xf>
    <xf numFmtId="0" fontId="8" fillId="0" borderId="0" xfId="2" applyFont="1" applyAlignment="1">
      <alignment horizontal="center" vertical="top" wrapText="1"/>
    </xf>
    <xf numFmtId="0" fontId="9" fillId="0" borderId="12" xfId="2" applyFont="1" applyBorder="1" applyAlignment="1">
      <alignment horizontal="center" vertical="center" wrapText="1"/>
    </xf>
    <xf numFmtId="0" fontId="9" fillId="0" borderId="13" xfId="2" applyFont="1" applyBorder="1" applyAlignment="1">
      <alignment horizontal="center" vertical="center" wrapText="1"/>
    </xf>
    <xf numFmtId="1" fontId="10" fillId="0" borderId="13" xfId="0" applyNumberFormat="1" applyFont="1" applyBorder="1" applyAlignment="1">
      <alignment horizontal="center" vertical="center"/>
    </xf>
    <xf numFmtId="2" fontId="2" fillId="0" borderId="13" xfId="2" applyNumberFormat="1" applyFont="1" applyBorder="1" applyAlignment="1">
      <alignment horizontal="center" vertical="center" wrapText="1"/>
    </xf>
    <xf numFmtId="165" fontId="5" fillId="2" borderId="11" xfId="1" applyNumberFormat="1" applyFont="1" applyFill="1" applyBorder="1" applyAlignment="1" applyProtection="1">
      <alignment horizontal="center" vertical="center"/>
      <protection hidden="1"/>
    </xf>
    <xf numFmtId="1" fontId="5" fillId="0" borderId="13" xfId="0" applyNumberFormat="1" applyFont="1" applyBorder="1" applyAlignment="1">
      <alignment horizontal="center" vertical="center"/>
    </xf>
    <xf numFmtId="49" fontId="2" fillId="0" borderId="13" xfId="3" applyNumberFormat="1" applyFont="1" applyBorder="1" applyAlignment="1">
      <alignment horizontal="center" vertical="center" wrapText="1"/>
    </xf>
    <xf numFmtId="0" fontId="2" fillId="0" borderId="13" xfId="0" applyFont="1" applyBorder="1" applyAlignment="1">
      <alignment horizontal="center" vertical="center" wrapText="1"/>
    </xf>
    <xf numFmtId="165" fontId="11" fillId="2" borderId="11" xfId="1" applyNumberFormat="1" applyFont="1" applyFill="1" applyBorder="1" applyAlignment="1" applyProtection="1">
      <alignment horizontal="center" vertical="center"/>
      <protection hidden="1"/>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1"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2" fillId="0" borderId="13" xfId="0" applyFont="1" applyBorder="1" applyAlignment="1">
      <alignment horizontal="center" vertical="center"/>
    </xf>
    <xf numFmtId="166" fontId="5" fillId="2" borderId="11" xfId="1" applyNumberFormat="1" applyFont="1" applyFill="1" applyBorder="1" applyAlignment="1" applyProtection="1">
      <alignment horizontal="center" vertical="center"/>
      <protection hidden="1"/>
    </xf>
    <xf numFmtId="0" fontId="5" fillId="2" borderId="11" xfId="0" applyFont="1" applyFill="1" applyBorder="1" applyAlignment="1">
      <alignment horizontal="center" vertical="center"/>
    </xf>
    <xf numFmtId="1" fontId="5" fillId="2" borderId="13" xfId="0" applyNumberFormat="1" applyFont="1" applyFill="1" applyBorder="1" applyAlignment="1">
      <alignment horizontal="center" vertical="center"/>
    </xf>
    <xf numFmtId="1" fontId="5" fillId="2" borderId="0" xfId="0" applyNumberFormat="1" applyFont="1" applyFill="1" applyAlignment="1">
      <alignment horizontal="center" vertical="center"/>
    </xf>
    <xf numFmtId="0" fontId="5" fillId="2" borderId="13" xfId="0" applyFont="1" applyFill="1" applyBorder="1" applyAlignment="1">
      <alignment horizontal="center" vertical="center"/>
    </xf>
    <xf numFmtId="0" fontId="10" fillId="2" borderId="11" xfId="2" applyFont="1" applyFill="1" applyBorder="1" applyAlignment="1">
      <alignment horizontal="center" vertical="center" wrapText="1"/>
    </xf>
    <xf numFmtId="0" fontId="9" fillId="0" borderId="14" xfId="2" applyFont="1" applyBorder="1" applyAlignment="1">
      <alignment horizontal="center" vertical="center" wrapText="1"/>
    </xf>
    <xf numFmtId="3" fontId="10" fillId="2" borderId="3" xfId="1" applyNumberFormat="1" applyFont="1" applyFill="1" applyBorder="1" applyAlignment="1">
      <alignment horizontal="center" vertical="center" wrapText="1"/>
    </xf>
    <xf numFmtId="0" fontId="2" fillId="0" borderId="15" xfId="2" quotePrefix="1" applyFont="1" applyBorder="1" applyAlignment="1">
      <alignment horizontal="center" vertical="center" wrapText="1"/>
    </xf>
    <xf numFmtId="165" fontId="5" fillId="2" borderId="0" xfId="1" applyNumberFormat="1" applyFont="1" applyFill="1" applyBorder="1" applyAlignment="1" applyProtection="1">
      <alignment horizontal="center" vertical="center"/>
      <protection hidden="1"/>
    </xf>
    <xf numFmtId="0" fontId="5" fillId="0" borderId="13" xfId="0" applyFont="1" applyBorder="1" applyAlignment="1">
      <alignment vertical="center"/>
    </xf>
    <xf numFmtId="49" fontId="2" fillId="0" borderId="12" xfId="2" quotePrefix="1" applyNumberFormat="1" applyFont="1" applyBorder="1" applyAlignment="1">
      <alignment horizontal="center" vertical="center" wrapText="1"/>
    </xf>
    <xf numFmtId="0" fontId="2" fillId="0" borderId="12" xfId="2" quotePrefix="1" applyFont="1" applyBorder="1" applyAlignment="1">
      <alignment horizontal="center" vertical="center" wrapText="1"/>
    </xf>
    <xf numFmtId="44" fontId="5" fillId="2" borderId="0" xfId="1" applyFont="1" applyFill="1" applyBorder="1" applyAlignment="1" applyProtection="1">
      <alignment horizontal="center" vertical="center"/>
      <protection hidden="1"/>
    </xf>
    <xf numFmtId="49" fontId="2" fillId="0" borderId="14" xfId="2" quotePrefix="1" applyNumberFormat="1" applyFont="1" applyBorder="1" applyAlignment="1">
      <alignment horizontal="center" vertical="center" wrapText="1"/>
    </xf>
    <xf numFmtId="0" fontId="2" fillId="0" borderId="16" xfId="2" quotePrefix="1"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2" quotePrefix="1" applyFont="1" applyBorder="1" applyAlignment="1">
      <alignment horizontal="center" vertical="center" wrapText="1"/>
    </xf>
    <xf numFmtId="1" fontId="5" fillId="2" borderId="13" xfId="0" applyNumberFormat="1" applyFont="1" applyFill="1" applyBorder="1" applyAlignment="1">
      <alignment horizontal="center" vertical="center" wrapText="1"/>
    </xf>
    <xf numFmtId="0" fontId="2" fillId="0" borderId="19" xfId="0" applyFont="1" applyBorder="1" applyAlignment="1">
      <alignment horizontal="center" vertical="center"/>
    </xf>
    <xf numFmtId="0" fontId="2" fillId="0" borderId="10" xfId="2" quotePrefix="1" applyFont="1" applyBorder="1" applyAlignment="1">
      <alignment horizontal="center" vertical="center" wrapText="1"/>
    </xf>
    <xf numFmtId="0" fontId="2" fillId="0" borderId="20" xfId="0" applyFont="1" applyBorder="1" applyAlignment="1">
      <alignment horizontal="center" vertical="center"/>
    </xf>
    <xf numFmtId="0" fontId="2" fillId="0" borderId="21" xfId="2" quotePrefix="1"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2" quotePrefix="1" applyFont="1" applyBorder="1" applyAlignment="1">
      <alignment horizontal="center" vertical="center" wrapText="1"/>
    </xf>
    <xf numFmtId="0" fontId="9" fillId="0" borderId="22" xfId="2" applyFont="1" applyBorder="1" applyAlignment="1">
      <alignment horizontal="center" vertical="center" wrapText="1"/>
    </xf>
    <xf numFmtId="49" fontId="2" fillId="0" borderId="17" xfId="2" quotePrefix="1" applyNumberFormat="1" applyFont="1" applyBorder="1" applyAlignment="1">
      <alignment horizontal="center" vertical="center" wrapText="1"/>
    </xf>
    <xf numFmtId="0" fontId="2" fillId="0" borderId="14" xfId="2" quotePrefix="1" applyFont="1" applyBorder="1" applyAlignment="1">
      <alignment horizontal="center" vertical="center" wrapText="1"/>
    </xf>
    <xf numFmtId="49" fontId="2" fillId="0" borderId="19" xfId="2" quotePrefix="1" applyNumberFormat="1" applyFont="1" applyBorder="1" applyAlignment="1">
      <alignment horizontal="center" vertical="center" wrapText="1"/>
    </xf>
    <xf numFmtId="49" fontId="2" fillId="0" borderId="23" xfId="2" quotePrefix="1" applyNumberFormat="1" applyFont="1" applyBorder="1" applyAlignment="1">
      <alignment horizontal="center" vertical="center" wrapText="1"/>
    </xf>
    <xf numFmtId="0" fontId="2" fillId="0" borderId="17" xfId="0" applyFont="1" applyBorder="1" applyAlignment="1">
      <alignment horizontal="center" vertical="center"/>
    </xf>
    <xf numFmtId="0" fontId="2" fillId="0" borderId="2" xfId="2" quotePrefix="1" applyFont="1" applyBorder="1" applyAlignment="1">
      <alignment horizontal="center" vertical="center" wrapText="1"/>
    </xf>
    <xf numFmtId="1" fontId="5" fillId="2" borderId="0" xfId="0" applyNumberFormat="1" applyFont="1" applyFill="1" applyAlignment="1">
      <alignment horizontal="center" vertical="center" wrapText="1"/>
    </xf>
    <xf numFmtId="0" fontId="2" fillId="0" borderId="23" xfId="0" applyFont="1" applyBorder="1" applyAlignment="1">
      <alignment horizontal="center" vertical="center"/>
    </xf>
    <xf numFmtId="167" fontId="5" fillId="2" borderId="0" xfId="1" applyNumberFormat="1" applyFont="1" applyFill="1" applyBorder="1" applyAlignment="1" applyProtection="1">
      <alignment horizontal="left" vertical="center" indent="2"/>
      <protection hidden="1"/>
    </xf>
    <xf numFmtId="0" fontId="2" fillId="0" borderId="24" xfId="0" applyFont="1" applyBorder="1" applyAlignment="1">
      <alignment horizontal="center" vertical="center"/>
    </xf>
    <xf numFmtId="0" fontId="2" fillId="0" borderId="0" xfId="2" quotePrefix="1" applyFont="1" applyAlignment="1">
      <alignment horizontal="center" vertical="center" wrapText="1"/>
    </xf>
    <xf numFmtId="0" fontId="10" fillId="2" borderId="0" xfId="2" applyFont="1" applyFill="1" applyAlignment="1">
      <alignment horizontal="center" vertical="center" wrapText="1"/>
    </xf>
    <xf numFmtId="3" fontId="10" fillId="2" borderId="0" xfId="1" applyNumberFormat="1" applyFont="1" applyFill="1" applyBorder="1" applyAlignment="1">
      <alignment horizontal="center" vertical="center" wrapText="1"/>
    </xf>
    <xf numFmtId="0" fontId="2" fillId="0" borderId="19" xfId="3" applyFont="1" applyBorder="1" applyAlignment="1">
      <alignment horizontal="center" vertical="center" wrapText="1"/>
    </xf>
    <xf numFmtId="0" fontId="2" fillId="0" borderId="20" xfId="0" applyFont="1" applyBorder="1" applyAlignment="1">
      <alignment horizontal="center" vertical="center" wrapText="1"/>
    </xf>
    <xf numFmtId="44" fontId="5" fillId="2" borderId="0" xfId="1" applyFont="1" applyFill="1" applyBorder="1" applyAlignment="1" applyProtection="1">
      <alignment horizontal="left" vertical="center" indent="2"/>
      <protection hidden="1"/>
    </xf>
    <xf numFmtId="0" fontId="2" fillId="0" borderId="12" xfId="2" applyFont="1" applyBorder="1" applyAlignment="1">
      <alignment horizontal="center" vertical="center" wrapText="1"/>
    </xf>
    <xf numFmtId="165" fontId="11" fillId="2" borderId="0" xfId="1" applyNumberFormat="1" applyFont="1" applyFill="1" applyBorder="1" applyAlignment="1" applyProtection="1">
      <alignment horizontal="center" vertical="center"/>
      <protection hidden="1"/>
    </xf>
    <xf numFmtId="165" fontId="5" fillId="2" borderId="28" xfId="1" applyNumberFormat="1" applyFont="1" applyFill="1" applyBorder="1" applyAlignment="1" applyProtection="1">
      <alignment horizontal="center" vertical="center"/>
      <protection hidden="1"/>
    </xf>
    <xf numFmtId="44" fontId="5" fillId="2" borderId="28" xfId="1" applyFont="1" applyFill="1" applyBorder="1" applyAlignment="1" applyProtection="1">
      <alignment horizontal="left" vertical="center" indent="2"/>
      <protection hidden="1"/>
    </xf>
    <xf numFmtId="44" fontId="5" fillId="2" borderId="28" xfId="1" applyFont="1" applyFill="1" applyBorder="1" applyAlignment="1" applyProtection="1">
      <alignment horizontal="center" vertical="center"/>
      <protection hidden="1"/>
    </xf>
    <xf numFmtId="0" fontId="2" fillId="0" borderId="13" xfId="0" applyFont="1" applyBorder="1" applyAlignment="1">
      <alignment horizontal="justify" vertical="center" wrapText="1"/>
    </xf>
    <xf numFmtId="0" fontId="2" fillId="0" borderId="22" xfId="2" applyFont="1" applyBorder="1" applyAlignment="1">
      <alignment horizontal="center" vertical="center" wrapText="1"/>
    </xf>
    <xf numFmtId="1" fontId="11" fillId="2" borderId="13" xfId="0" applyNumberFormat="1" applyFont="1" applyFill="1" applyBorder="1" applyAlignment="1">
      <alignment horizontal="center" vertical="center" wrapText="1"/>
    </xf>
    <xf numFmtId="0" fontId="2" fillId="0" borderId="14" xfId="2" applyFont="1" applyBorder="1" applyAlignment="1">
      <alignment horizontal="center" vertical="center" wrapText="1"/>
    </xf>
    <xf numFmtId="166" fontId="11" fillId="2" borderId="11" xfId="1" applyNumberFormat="1" applyFont="1" applyFill="1" applyBorder="1" applyAlignment="1" applyProtection="1">
      <alignment horizontal="center" vertical="center"/>
      <protection hidden="1"/>
    </xf>
    <xf numFmtId="44" fontId="5" fillId="2" borderId="11" xfId="1" applyFont="1" applyFill="1" applyBorder="1" applyAlignment="1" applyProtection="1">
      <alignment horizontal="center" vertical="center"/>
      <protection hidden="1"/>
    </xf>
    <xf numFmtId="0" fontId="2" fillId="0" borderId="10" xfId="2" applyFont="1" applyBorder="1" applyAlignment="1">
      <alignment horizontal="center" vertical="center" wrapText="1"/>
    </xf>
    <xf numFmtId="49" fontId="5" fillId="2" borderId="13" xfId="3" applyNumberFormat="1" applyFont="1" applyFill="1" applyBorder="1" applyAlignment="1">
      <alignment horizontal="center" vertical="center" wrapText="1"/>
    </xf>
    <xf numFmtId="44" fontId="5" fillId="2" borderId="11" xfId="1" applyFont="1" applyFill="1" applyBorder="1" applyAlignment="1" applyProtection="1">
      <alignment horizontal="left" vertical="center" indent="2"/>
      <protection hidden="1"/>
    </xf>
    <xf numFmtId="0" fontId="2" fillId="0" borderId="30" xfId="0" applyFont="1" applyBorder="1" applyAlignment="1">
      <alignment horizontal="center" vertical="center"/>
    </xf>
    <xf numFmtId="0" fontId="13" fillId="2" borderId="11" xfId="2" applyFont="1" applyFill="1" applyBorder="1" applyAlignment="1">
      <alignment horizontal="center" vertical="center" wrapText="1"/>
    </xf>
    <xf numFmtId="165" fontId="10" fillId="2" borderId="11" xfId="1" applyNumberFormat="1" applyFont="1" applyFill="1" applyBorder="1" applyAlignment="1" applyProtection="1">
      <alignment horizontal="center" vertical="center"/>
      <protection hidden="1"/>
    </xf>
    <xf numFmtId="44" fontId="10" fillId="2" borderId="11" xfId="1" applyFont="1" applyFill="1" applyBorder="1" applyAlignment="1" applyProtection="1">
      <alignment horizontal="center" vertical="center"/>
      <protection hidden="1"/>
    </xf>
    <xf numFmtId="0" fontId="2" fillId="0" borderId="12" xfId="0" applyFont="1" applyBorder="1" applyAlignment="1">
      <alignment horizontal="center" vertical="center"/>
    </xf>
    <xf numFmtId="0" fontId="2" fillId="0" borderId="13" xfId="0" applyFont="1" applyBorder="1"/>
    <xf numFmtId="0" fontId="14" fillId="0" borderId="13" xfId="0" applyFont="1" applyBorder="1" applyAlignment="1">
      <alignment horizontal="center" vertical="center" wrapText="1"/>
    </xf>
    <xf numFmtId="0" fontId="5" fillId="0" borderId="0" xfId="0" applyFont="1" applyAlignment="1">
      <alignment vertical="center"/>
    </xf>
    <xf numFmtId="44" fontId="5" fillId="2" borderId="6" xfId="1" applyFont="1" applyFill="1" applyBorder="1" applyAlignment="1" applyProtection="1">
      <alignment horizontal="left" vertical="center" indent="2"/>
      <protection hidden="1"/>
    </xf>
    <xf numFmtId="0" fontId="12" fillId="2" borderId="0" xfId="0" applyFont="1" applyFill="1"/>
    <xf numFmtId="0" fontId="2" fillId="0" borderId="12" xfId="3" applyFont="1" applyBorder="1" applyAlignment="1">
      <alignment horizontal="center" vertical="center" wrapText="1"/>
    </xf>
    <xf numFmtId="0" fontId="2" fillId="0" borderId="14" xfId="3" applyFont="1" applyBorder="1" applyAlignment="1">
      <alignment horizontal="center" vertical="center" wrapText="1"/>
    </xf>
    <xf numFmtId="165" fontId="5" fillId="0" borderId="11" xfId="1" applyNumberFormat="1" applyFont="1" applyFill="1" applyBorder="1" applyAlignment="1" applyProtection="1">
      <alignment horizontal="center" vertical="center"/>
      <protection hidden="1"/>
    </xf>
    <xf numFmtId="0" fontId="2" fillId="0" borderId="5" xfId="2" applyFont="1" applyBorder="1" applyAlignment="1">
      <alignment horizontal="center" vertical="center" wrapText="1"/>
    </xf>
    <xf numFmtId="49" fontId="2" fillId="0" borderId="19" xfId="3" applyNumberFormat="1" applyFont="1" applyBorder="1" applyAlignment="1">
      <alignment horizontal="center" vertical="center" wrapText="1"/>
    </xf>
    <xf numFmtId="49" fontId="2" fillId="0" borderId="20" xfId="3" applyNumberFormat="1" applyFont="1" applyBorder="1" applyAlignment="1">
      <alignment horizontal="center" vertical="center" wrapText="1"/>
    </xf>
    <xf numFmtId="1" fontId="2" fillId="0" borderId="12" xfId="2"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4" applyFont="1" applyBorder="1" applyAlignment="1">
      <alignment horizontal="center" vertical="center" wrapText="1"/>
    </xf>
    <xf numFmtId="0" fontId="2" fillId="0" borderId="14" xfId="4" applyFont="1" applyBorder="1" applyAlignment="1">
      <alignment horizontal="center" vertical="center" wrapText="1"/>
    </xf>
    <xf numFmtId="0" fontId="2" fillId="0" borderId="22" xfId="4" applyFont="1" applyBorder="1" applyAlignment="1">
      <alignment horizontal="center" vertical="center" wrapText="1"/>
    </xf>
    <xf numFmtId="169" fontId="2" fillId="0" borderId="14" xfId="1" applyNumberFormat="1" applyFont="1" applyFill="1" applyBorder="1" applyAlignment="1">
      <alignment horizontal="center" vertical="center" wrapText="1"/>
    </xf>
    <xf numFmtId="0" fontId="2" fillId="0" borderId="12" xfId="2" applyFont="1" applyBorder="1" applyAlignment="1">
      <alignment horizontal="center" vertical="center"/>
    </xf>
    <xf numFmtId="0" fontId="2" fillId="0" borderId="22" xfId="2" applyFont="1" applyBorder="1" applyAlignment="1">
      <alignment horizontal="center" vertical="center"/>
    </xf>
    <xf numFmtId="0" fontId="2" fillId="0" borderId="1" xfId="2" applyFont="1" applyBorder="1" applyAlignment="1">
      <alignment horizontal="center" vertical="center"/>
    </xf>
    <xf numFmtId="0" fontId="2" fillId="0" borderId="14" xfId="2" applyFont="1" applyBorder="1" applyAlignment="1">
      <alignment horizontal="center" vertical="center"/>
    </xf>
    <xf numFmtId="2" fontId="5" fillId="2" borderId="11" xfId="1" applyNumberFormat="1" applyFont="1" applyFill="1" applyBorder="1" applyAlignment="1" applyProtection="1">
      <alignment horizontal="center" vertical="center"/>
      <protection hidden="1"/>
    </xf>
    <xf numFmtId="1" fontId="2" fillId="0" borderId="22" xfId="2" applyNumberFormat="1" applyFont="1" applyBorder="1" applyAlignment="1">
      <alignment horizontal="center" vertical="center" wrapText="1"/>
    </xf>
    <xf numFmtId="1" fontId="2" fillId="0" borderId="14" xfId="2" applyNumberFormat="1" applyFont="1" applyBorder="1" applyAlignment="1">
      <alignment horizontal="center" vertical="center" wrapText="1"/>
    </xf>
    <xf numFmtId="0" fontId="2" fillId="2" borderId="13" xfId="0" applyFont="1" applyFill="1" applyBorder="1" applyAlignment="1">
      <alignment horizontal="center" vertical="center" wrapText="1"/>
    </xf>
    <xf numFmtId="2" fontId="2" fillId="2" borderId="13" xfId="2" applyNumberFormat="1" applyFont="1" applyFill="1" applyBorder="1" applyAlignment="1">
      <alignment horizontal="center" vertical="center" wrapText="1"/>
    </xf>
    <xf numFmtId="0" fontId="2" fillId="3" borderId="12" xfId="3" applyFont="1" applyFill="1" applyBorder="1" applyAlignment="1">
      <alignment horizontal="center" vertical="center" wrapText="1"/>
    </xf>
    <xf numFmtId="0" fontId="2" fillId="3" borderId="12" xfId="2" applyFont="1" applyFill="1" applyBorder="1" applyAlignment="1">
      <alignment horizontal="center" vertical="center" wrapText="1"/>
    </xf>
    <xf numFmtId="0" fontId="2" fillId="3" borderId="14" xfId="2"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2" borderId="13" xfId="0" applyFont="1" applyFill="1" applyBorder="1" applyAlignment="1">
      <alignment vertical="center" wrapText="1"/>
    </xf>
    <xf numFmtId="0" fontId="2" fillId="2" borderId="13" xfId="0" applyFont="1" applyFill="1" applyBorder="1" applyAlignment="1">
      <alignment vertical="top" wrapText="1"/>
    </xf>
    <xf numFmtId="0" fontId="2" fillId="2" borderId="13" xfId="0" applyFont="1" applyFill="1" applyBorder="1" applyAlignment="1">
      <alignment horizontal="center" vertical="center"/>
    </xf>
    <xf numFmtId="0" fontId="2" fillId="3" borderId="0" xfId="0" applyFont="1" applyFill="1" applyAlignment="1">
      <alignment horizontal="center" vertical="center"/>
    </xf>
    <xf numFmtId="0" fontId="2" fillId="2" borderId="33" xfId="0" applyFont="1" applyFill="1" applyBorder="1" applyAlignment="1">
      <alignment horizontal="center" vertical="center" wrapText="1"/>
    </xf>
    <xf numFmtId="0" fontId="2" fillId="2" borderId="30" xfId="0" applyFont="1" applyFill="1" applyBorder="1" applyAlignment="1">
      <alignment horizontal="center" vertical="center" wrapText="1"/>
    </xf>
    <xf numFmtId="49" fontId="2" fillId="2" borderId="33" xfId="3" applyNumberFormat="1" applyFont="1" applyFill="1" applyBorder="1" applyAlignment="1">
      <alignment horizontal="center" vertical="center" wrapText="1"/>
    </xf>
    <xf numFmtId="2" fontId="0" fillId="0" borderId="0" xfId="0" applyNumberFormat="1"/>
    <xf numFmtId="0" fontId="4" fillId="2" borderId="0" xfId="0" applyFont="1" applyFill="1" applyAlignment="1">
      <alignment horizontal="center"/>
    </xf>
    <xf numFmtId="49" fontId="2" fillId="2" borderId="13" xfId="3" applyNumberFormat="1" applyFont="1" applyFill="1" applyBorder="1" applyAlignment="1">
      <alignment horizontal="center" vertical="center" wrapText="1"/>
    </xf>
    <xf numFmtId="0" fontId="9" fillId="0" borderId="33" xfId="2" applyFont="1" applyBorder="1" applyAlignment="1">
      <alignment horizontal="center" vertical="center" wrapText="1"/>
    </xf>
    <xf numFmtId="0" fontId="2" fillId="2" borderId="13" xfId="0" applyFont="1" applyFill="1" applyBorder="1" applyAlignment="1">
      <alignment horizontal="justify" vertical="center" wrapText="1"/>
    </xf>
    <xf numFmtId="2" fontId="2" fillId="2" borderId="33" xfId="2" applyNumberFormat="1" applyFont="1" applyFill="1" applyBorder="1" applyAlignment="1">
      <alignment horizontal="center" vertical="center" wrapText="1"/>
    </xf>
    <xf numFmtId="0" fontId="2" fillId="2" borderId="30" xfId="2" applyFont="1" applyFill="1" applyBorder="1" applyAlignment="1">
      <alignment horizontal="center" vertical="center" wrapText="1"/>
    </xf>
    <xf numFmtId="0" fontId="2" fillId="2" borderId="37" xfId="0" applyFont="1" applyFill="1" applyBorder="1" applyAlignment="1">
      <alignment horizontal="center" vertical="center" wrapText="1"/>
    </xf>
    <xf numFmtId="2" fontId="2" fillId="2" borderId="37" xfId="2" applyNumberFormat="1" applyFont="1" applyFill="1" applyBorder="1" applyAlignment="1">
      <alignment horizontal="center" vertical="center" wrapText="1"/>
    </xf>
    <xf numFmtId="0" fontId="2" fillId="2" borderId="42" xfId="0" applyFont="1" applyFill="1" applyBorder="1" applyAlignment="1">
      <alignment horizontal="center" vertical="center" wrapText="1"/>
    </xf>
    <xf numFmtId="2" fontId="2" fillId="2" borderId="42" xfId="2" applyNumberFormat="1" applyFont="1" applyFill="1" applyBorder="1" applyAlignment="1">
      <alignment horizontal="center" vertical="center" wrapText="1"/>
    </xf>
    <xf numFmtId="0" fontId="2" fillId="2" borderId="33" xfId="0" applyFont="1" applyFill="1" applyBorder="1" applyAlignment="1">
      <alignment horizontal="justify" vertical="center" wrapText="1"/>
    </xf>
    <xf numFmtId="0" fontId="2" fillId="2" borderId="13" xfId="3" applyFont="1" applyFill="1" applyBorder="1" applyAlignment="1">
      <alignment horizontal="center" vertical="center" wrapText="1"/>
    </xf>
    <xf numFmtId="0" fontId="2" fillId="2" borderId="13" xfId="0" applyFont="1" applyFill="1" applyBorder="1" applyAlignment="1">
      <alignment horizontal="justify" wrapText="1"/>
    </xf>
    <xf numFmtId="4" fontId="3" fillId="2" borderId="0" xfId="0" applyNumberFormat="1" applyFont="1" applyFill="1"/>
    <xf numFmtId="4" fontId="7" fillId="2" borderId="0" xfId="2" applyNumberFormat="1" applyFont="1" applyFill="1" applyAlignment="1">
      <alignment horizontal="center" vertical="center" wrapText="1"/>
    </xf>
    <xf numFmtId="4" fontId="9" fillId="2" borderId="9" xfId="1" applyNumberFormat="1" applyFont="1" applyFill="1" applyBorder="1" applyAlignment="1">
      <alignment horizontal="center" vertical="center" wrapText="1"/>
    </xf>
    <xf numFmtId="4" fontId="2" fillId="2" borderId="11" xfId="1" applyNumberFormat="1" applyFont="1" applyFill="1" applyBorder="1" applyAlignment="1" applyProtection="1">
      <alignment horizontal="center" vertical="center"/>
      <protection hidden="1"/>
    </xf>
    <xf numFmtId="4" fontId="2" fillId="2" borderId="3" xfId="1" applyNumberFormat="1" applyFont="1" applyFill="1" applyBorder="1" applyAlignment="1" applyProtection="1">
      <alignment horizontal="center" vertical="center"/>
      <protection hidden="1"/>
    </xf>
    <xf numFmtId="4" fontId="2" fillId="2" borderId="0" xfId="1" applyNumberFormat="1" applyFont="1" applyFill="1" applyBorder="1" applyAlignment="1" applyProtection="1">
      <alignment horizontal="center" vertical="center"/>
      <protection hidden="1"/>
    </xf>
    <xf numFmtId="4" fontId="2" fillId="2" borderId="6" xfId="1" applyNumberFormat="1" applyFont="1" applyFill="1" applyBorder="1" applyAlignment="1" applyProtection="1">
      <alignment horizontal="center" vertical="center"/>
      <protection hidden="1"/>
    </xf>
    <xf numFmtId="4" fontId="2" fillId="2" borderId="5" xfId="1" applyNumberFormat="1" applyFont="1" applyFill="1" applyBorder="1" applyAlignment="1" applyProtection="1">
      <alignment horizontal="center" vertical="center"/>
      <protection hidden="1"/>
    </xf>
    <xf numFmtId="4" fontId="2" fillId="2" borderId="10" xfId="1" applyNumberFormat="1" applyFont="1" applyFill="1" applyBorder="1" applyAlignment="1" applyProtection="1">
      <alignment horizontal="center" vertical="center"/>
      <protection hidden="1"/>
    </xf>
    <xf numFmtId="4" fontId="2" fillId="2" borderId="2" xfId="1" applyNumberFormat="1" applyFont="1" applyFill="1" applyBorder="1" applyAlignment="1" applyProtection="1">
      <alignment horizontal="center" vertical="center"/>
      <protection hidden="1"/>
    </xf>
    <xf numFmtId="4" fontId="2" fillId="2" borderId="4" xfId="1" applyNumberFormat="1" applyFont="1" applyFill="1" applyBorder="1" applyAlignment="1" applyProtection="1">
      <alignment horizontal="center" vertical="center"/>
      <protection hidden="1"/>
    </xf>
    <xf numFmtId="4" fontId="0" fillId="2" borderId="0" xfId="0" applyNumberFormat="1" applyFill="1"/>
    <xf numFmtId="4" fontId="0" fillId="2" borderId="0" xfId="0" applyNumberFormat="1" applyFill="1" applyAlignment="1">
      <alignment horizontal="center"/>
    </xf>
    <xf numFmtId="165" fontId="5" fillId="2" borderId="10" xfId="1" applyNumberFormat="1" applyFont="1" applyFill="1" applyBorder="1" applyAlignment="1" applyProtection="1">
      <alignment horizontal="center" vertical="center"/>
      <protection hidden="1"/>
    </xf>
    <xf numFmtId="165" fontId="5" fillId="2" borderId="21" xfId="1" applyNumberFormat="1" applyFont="1" applyFill="1" applyBorder="1" applyAlignment="1" applyProtection="1">
      <alignment horizontal="center" vertical="center"/>
      <protection hidden="1"/>
    </xf>
    <xf numFmtId="164" fontId="5" fillId="2" borderId="11" xfId="1" applyNumberFormat="1" applyFont="1" applyFill="1" applyBorder="1" applyAlignment="1" applyProtection="1">
      <alignment horizontal="center" vertical="center"/>
      <protection hidden="1"/>
    </xf>
    <xf numFmtId="0" fontId="2" fillId="2" borderId="13" xfId="2" applyFont="1" applyFill="1" applyBorder="1" applyAlignment="1">
      <alignment horizontal="center" vertical="center" wrapText="1"/>
    </xf>
    <xf numFmtId="2" fontId="17" fillId="2" borderId="13" xfId="0" applyNumberFormat="1" applyFont="1" applyFill="1" applyBorder="1" applyAlignment="1">
      <alignment horizontal="center" vertical="center" wrapText="1"/>
    </xf>
    <xf numFmtId="0" fontId="9" fillId="2" borderId="33" xfId="2" applyFont="1" applyFill="1" applyBorder="1" applyAlignment="1">
      <alignment horizontal="center" vertical="center" wrapText="1"/>
    </xf>
    <xf numFmtId="2" fontId="2" fillId="2" borderId="30" xfId="2" applyNumberFormat="1" applyFont="1" applyFill="1" applyBorder="1" applyAlignment="1">
      <alignment horizontal="center" vertical="center" wrapText="1"/>
    </xf>
    <xf numFmtId="0" fontId="9" fillId="2" borderId="13" xfId="2" applyFont="1" applyFill="1" applyBorder="1" applyAlignment="1">
      <alignment horizontal="center" vertical="center" wrapText="1"/>
    </xf>
    <xf numFmtId="0" fontId="2" fillId="2" borderId="13" xfId="0" applyFont="1" applyFill="1" applyBorder="1" applyAlignment="1">
      <alignment horizontal="justify" vertical="top" wrapText="1"/>
    </xf>
    <xf numFmtId="49" fontId="2" fillId="2" borderId="34" xfId="3" applyNumberFormat="1" applyFont="1" applyFill="1" applyBorder="1" applyAlignment="1">
      <alignment horizontal="center" vertical="center" wrapText="1"/>
    </xf>
    <xf numFmtId="0" fontId="2" fillId="2" borderId="34" xfId="0" applyFont="1" applyFill="1" applyBorder="1" applyAlignment="1">
      <alignment horizontal="center" vertical="center" wrapText="1"/>
    </xf>
    <xf numFmtId="2" fontId="2" fillId="2" borderId="34" xfId="2" applyNumberFormat="1" applyFont="1" applyFill="1" applyBorder="1" applyAlignment="1">
      <alignment horizontal="center" vertical="center" wrapText="1"/>
    </xf>
    <xf numFmtId="2" fontId="2" fillId="2" borderId="37" xfId="0" applyNumberFormat="1" applyFont="1" applyFill="1" applyBorder="1" applyAlignment="1">
      <alignment horizontal="center" vertical="center" wrapText="1"/>
    </xf>
    <xf numFmtId="2" fontId="2" fillId="2" borderId="13" xfId="0" applyNumberFormat="1" applyFont="1" applyFill="1" applyBorder="1" applyAlignment="1">
      <alignment horizontal="center" vertical="center" wrapText="1"/>
    </xf>
    <xf numFmtId="2" fontId="2" fillId="2" borderId="42" xfId="0" applyNumberFormat="1" applyFont="1" applyFill="1" applyBorder="1" applyAlignment="1">
      <alignment horizontal="center" vertical="center" wrapText="1"/>
    </xf>
    <xf numFmtId="49" fontId="2" fillId="2" borderId="30" xfId="3" applyNumberFormat="1" applyFont="1" applyFill="1" applyBorder="1" applyAlignment="1">
      <alignment horizontal="center" vertical="center" wrapText="1"/>
    </xf>
    <xf numFmtId="0" fontId="2" fillId="2" borderId="30" xfId="0" applyFont="1" applyFill="1" applyBorder="1" applyAlignment="1">
      <alignment horizontal="justify" vertical="center" wrapText="1"/>
    </xf>
    <xf numFmtId="1" fontId="2" fillId="2" borderId="13" xfId="0" applyNumberFormat="1" applyFont="1" applyFill="1" applyBorder="1" applyAlignment="1">
      <alignment horizontal="center" vertical="center" wrapText="1"/>
    </xf>
    <xf numFmtId="0" fontId="2" fillId="2" borderId="33"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33" xfId="2" applyFont="1" applyFill="1" applyBorder="1" applyAlignment="1">
      <alignment horizontal="center" vertical="center" wrapText="1"/>
    </xf>
    <xf numFmtId="0" fontId="2" fillId="2" borderId="13" xfId="2" applyFont="1" applyFill="1" applyBorder="1" applyAlignment="1">
      <alignment horizontal="left" vertical="center" wrapText="1"/>
    </xf>
    <xf numFmtId="0" fontId="2" fillId="2" borderId="13" xfId="4" applyFont="1" applyFill="1" applyBorder="1" applyAlignment="1">
      <alignment horizontal="center" vertical="center" wrapText="1"/>
    </xf>
    <xf numFmtId="0" fontId="2" fillId="2" borderId="33" xfId="2" applyFont="1" applyFill="1" applyBorder="1" applyAlignment="1">
      <alignment horizontal="center" vertical="center"/>
    </xf>
    <xf numFmtId="1" fontId="2" fillId="2" borderId="13" xfId="2" applyNumberFormat="1" applyFont="1" applyFill="1" applyBorder="1" applyAlignment="1">
      <alignment horizontal="center" vertical="center" wrapText="1"/>
    </xf>
    <xf numFmtId="0" fontId="0" fillId="2" borderId="13" xfId="0" applyFill="1" applyBorder="1" applyAlignment="1">
      <alignment horizontal="center"/>
    </xf>
    <xf numFmtId="0" fontId="22" fillId="2" borderId="13" xfId="0" applyFont="1" applyFill="1" applyBorder="1" applyAlignment="1">
      <alignment horizontal="center" vertical="center"/>
    </xf>
    <xf numFmtId="0" fontId="0" fillId="2" borderId="42" xfId="0" applyFill="1" applyBorder="1" applyAlignment="1">
      <alignment horizontal="center"/>
    </xf>
    <xf numFmtId="0" fontId="22" fillId="2" borderId="42" xfId="0" applyFont="1" applyFill="1" applyBorder="1" applyAlignment="1">
      <alignment horizontal="center" vertical="center"/>
    </xf>
    <xf numFmtId="0" fontId="0" fillId="2" borderId="0" xfId="0" applyFill="1"/>
    <xf numFmtId="49" fontId="2" fillId="2" borderId="12" xfId="3" applyNumberFormat="1" applyFont="1" applyFill="1" applyBorder="1" applyAlignment="1">
      <alignment horizontal="center" vertical="center" wrapText="1"/>
    </xf>
    <xf numFmtId="49" fontId="2" fillId="2" borderId="0" xfId="3" applyNumberFormat="1" applyFont="1" applyFill="1" applyAlignment="1">
      <alignment horizontal="center" vertical="center" wrapText="1"/>
    </xf>
    <xf numFmtId="0" fontId="2" fillId="2" borderId="30" xfId="0" applyFont="1" applyFill="1" applyBorder="1" applyAlignment="1">
      <alignment vertical="center" wrapText="1"/>
    </xf>
    <xf numFmtId="0" fontId="2" fillId="2" borderId="0" xfId="0" applyFont="1" applyFill="1" applyAlignment="1">
      <alignment horizontal="center" vertical="center"/>
    </xf>
    <xf numFmtId="0" fontId="2" fillId="2" borderId="34" xfId="0" applyFont="1" applyFill="1" applyBorder="1" applyAlignment="1">
      <alignment horizontal="justify" vertical="center" wrapText="1"/>
    </xf>
    <xf numFmtId="2" fontId="2" fillId="2" borderId="33" xfId="0" applyNumberFormat="1" applyFont="1" applyFill="1" applyBorder="1" applyAlignment="1">
      <alignment horizontal="center" vertical="center" wrapText="1"/>
    </xf>
    <xf numFmtId="0" fontId="2" fillId="2" borderId="12" xfId="2" applyFont="1" applyFill="1" applyBorder="1" applyAlignment="1">
      <alignment horizontal="center" vertical="center" wrapText="1"/>
    </xf>
    <xf numFmtId="167" fontId="0" fillId="0" borderId="0" xfId="0" applyNumberFormat="1"/>
    <xf numFmtId="0" fontId="9" fillId="0" borderId="0" xfId="2" applyFont="1" applyAlignment="1">
      <alignment horizontal="center" vertical="center" wrapText="1"/>
    </xf>
    <xf numFmtId="4" fontId="9" fillId="2" borderId="10" xfId="1" applyNumberFormat="1" applyFont="1" applyFill="1" applyBorder="1" applyAlignment="1">
      <alignment horizontal="center" vertical="center" wrapText="1"/>
    </xf>
    <xf numFmtId="0" fontId="0" fillId="0" borderId="0" xfId="0" applyAlignment="1">
      <alignment vertical="center"/>
    </xf>
    <xf numFmtId="4" fontId="2" fillId="2" borderId="18" xfId="1" applyNumberFormat="1" applyFont="1" applyFill="1" applyBorder="1" applyAlignment="1" applyProtection="1">
      <alignment horizontal="center" vertical="center"/>
      <protection hidden="1"/>
    </xf>
    <xf numFmtId="49" fontId="2" fillId="2" borderId="38" xfId="3" applyNumberFormat="1" applyFont="1" applyFill="1" applyBorder="1" applyAlignment="1">
      <alignment horizontal="center" vertical="center" wrapText="1"/>
    </xf>
    <xf numFmtId="0" fontId="2" fillId="2" borderId="34" xfId="0" applyFont="1" applyFill="1" applyBorder="1" applyAlignment="1">
      <alignment vertical="center"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44" fontId="0" fillId="0" borderId="0" xfId="1" applyFont="1"/>
    <xf numFmtId="44" fontId="0" fillId="0" borderId="0" xfId="0" applyNumberFormat="1"/>
    <xf numFmtId="0" fontId="2" fillId="0" borderId="0" xfId="2" applyFont="1" applyAlignment="1">
      <alignment horizontal="center"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2" fontId="5" fillId="6" borderId="18" xfId="2" applyNumberFormat="1" applyFont="1" applyFill="1" applyBorder="1" applyAlignment="1">
      <alignment horizontal="center" vertical="center" wrapText="1"/>
    </xf>
    <xf numFmtId="2" fontId="5" fillId="6" borderId="29" xfId="1" applyNumberFormat="1" applyFont="1" applyFill="1" applyBorder="1" applyAlignment="1" applyProtection="1">
      <alignment horizontal="center" vertical="center"/>
      <protection hidden="1"/>
    </xf>
    <xf numFmtId="2" fontId="5" fillId="6" borderId="18" xfId="1" applyNumberFormat="1" applyFont="1" applyFill="1" applyBorder="1" applyAlignment="1" applyProtection="1">
      <alignment horizontal="center" vertical="center"/>
      <protection hidden="1"/>
    </xf>
    <xf numFmtId="2" fontId="11" fillId="6" borderId="11" xfId="1" applyNumberFormat="1" applyFont="1" applyFill="1" applyBorder="1" applyAlignment="1" applyProtection="1">
      <alignment horizontal="center" vertical="center"/>
      <protection hidden="1"/>
    </xf>
    <xf numFmtId="2" fontId="5" fillId="6" borderId="11" xfId="1" applyNumberFormat="1" applyFont="1" applyFill="1" applyBorder="1" applyAlignment="1" applyProtection="1">
      <alignment horizontal="center" vertical="center"/>
      <protection hidden="1"/>
    </xf>
    <xf numFmtId="4" fontId="2" fillId="6" borderId="11" xfId="1" applyNumberFormat="1" applyFont="1" applyFill="1" applyBorder="1" applyAlignment="1" applyProtection="1">
      <alignment horizontal="center" vertical="center"/>
      <protection hidden="1"/>
    </xf>
    <xf numFmtId="167" fontId="8" fillId="0" borderId="0" xfId="1" applyNumberFormat="1" applyFont="1" applyAlignment="1">
      <alignment horizontal="center" vertical="top" wrapText="1"/>
    </xf>
    <xf numFmtId="170" fontId="0" fillId="0" borderId="0" xfId="0" applyNumberFormat="1"/>
    <xf numFmtId="165" fontId="11" fillId="3" borderId="11" xfId="1" applyNumberFormat="1" applyFont="1" applyFill="1" applyBorder="1" applyAlignment="1" applyProtection="1">
      <alignment horizontal="center" vertical="center"/>
      <protection hidden="1"/>
    </xf>
    <xf numFmtId="167" fontId="2" fillId="0" borderId="11" xfId="1" applyNumberFormat="1" applyFont="1" applyFill="1" applyBorder="1" applyAlignment="1" applyProtection="1">
      <alignment horizontal="center" vertical="center"/>
      <protection hidden="1"/>
    </xf>
    <xf numFmtId="167" fontId="9" fillId="0" borderId="13" xfId="1" applyNumberFormat="1" applyFont="1" applyFill="1" applyBorder="1" applyAlignment="1">
      <alignment horizontal="center" vertical="center" wrapText="1"/>
    </xf>
    <xf numFmtId="0" fontId="9" fillId="0" borderId="11" xfId="0" applyFont="1" applyBorder="1" applyAlignment="1">
      <alignment vertical="center" wrapText="1"/>
    </xf>
    <xf numFmtId="165" fontId="11" fillId="0" borderId="11" xfId="1" applyNumberFormat="1" applyFont="1" applyFill="1" applyBorder="1" applyAlignment="1" applyProtection="1">
      <alignment horizontal="center" vertical="center"/>
      <protection hidden="1"/>
    </xf>
    <xf numFmtId="49" fontId="2" fillId="0" borderId="33" xfId="3" applyNumberFormat="1" applyFont="1" applyBorder="1" applyAlignment="1">
      <alignment horizontal="center" vertical="center" wrapText="1"/>
    </xf>
    <xf numFmtId="0" fontId="2" fillId="0" borderId="33" xfId="0" applyFont="1" applyBorder="1" applyAlignment="1">
      <alignment horizontal="justify" vertical="center" wrapText="1"/>
    </xf>
    <xf numFmtId="0" fontId="2" fillId="0" borderId="33" xfId="0" applyFont="1" applyBorder="1" applyAlignment="1">
      <alignment horizontal="center" vertical="center" wrapText="1"/>
    </xf>
    <xf numFmtId="2" fontId="2" fillId="0" borderId="33" xfId="2" applyNumberFormat="1" applyFont="1" applyBorder="1" applyAlignment="1">
      <alignment horizontal="center" vertical="center" wrapText="1"/>
    </xf>
    <xf numFmtId="0" fontId="2" fillId="0" borderId="37" xfId="0" applyFont="1" applyBorder="1" applyAlignment="1">
      <alignment horizontal="center" vertical="center" wrapText="1"/>
    </xf>
    <xf numFmtId="0" fontId="20" fillId="0" borderId="37" xfId="0" applyFont="1" applyBorder="1" applyAlignment="1">
      <alignment horizontal="center" vertical="center" wrapText="1"/>
    </xf>
    <xf numFmtId="2" fontId="2" fillId="0" borderId="37" xfId="2" applyNumberFormat="1" applyFont="1" applyBorder="1" applyAlignment="1">
      <alignment horizontal="center" vertical="center" wrapText="1"/>
    </xf>
    <xf numFmtId="0" fontId="20" fillId="0" borderId="13" xfId="0" applyFont="1" applyBorder="1" applyAlignment="1">
      <alignment horizontal="center" vertical="center" wrapText="1"/>
    </xf>
    <xf numFmtId="164" fontId="11" fillId="0" borderId="11" xfId="1" applyNumberFormat="1" applyFont="1" applyFill="1" applyBorder="1" applyAlignment="1" applyProtection="1">
      <alignment horizontal="center" vertical="center"/>
      <protection hidden="1"/>
    </xf>
    <xf numFmtId="0" fontId="2" fillId="0" borderId="42" xfId="0" applyFont="1" applyBorder="1" applyAlignment="1">
      <alignment horizontal="center" vertical="center" wrapText="1"/>
    </xf>
    <xf numFmtId="0" fontId="20" fillId="0" borderId="42" xfId="0" applyFont="1" applyBorder="1" applyAlignment="1">
      <alignment horizontal="center" vertical="center" wrapText="1"/>
    </xf>
    <xf numFmtId="2" fontId="2" fillId="0" borderId="42" xfId="2" applyNumberFormat="1" applyFont="1" applyBorder="1" applyAlignment="1">
      <alignment horizontal="center" vertical="center" wrapText="1"/>
    </xf>
    <xf numFmtId="0" fontId="2" fillId="0" borderId="30" xfId="0" applyFont="1" applyBorder="1" applyAlignment="1">
      <alignment horizontal="center" vertical="center" wrapText="1"/>
    </xf>
    <xf numFmtId="0" fontId="20" fillId="0" borderId="30" xfId="0" applyFont="1" applyBorder="1" applyAlignment="1">
      <alignment horizontal="center" vertical="center" wrapText="1"/>
    </xf>
    <xf numFmtId="2" fontId="2" fillId="0" borderId="30" xfId="2" applyNumberFormat="1" applyFont="1" applyBorder="1" applyAlignment="1">
      <alignment horizontal="center" vertical="center" wrapText="1"/>
    </xf>
    <xf numFmtId="0" fontId="2" fillId="0" borderId="41" xfId="0" applyFont="1" applyBorder="1" applyAlignment="1">
      <alignment horizontal="center" vertical="center" wrapText="1"/>
    </xf>
    <xf numFmtId="0" fontId="20" fillId="0" borderId="41" xfId="0" applyFont="1" applyBorder="1" applyAlignment="1">
      <alignment horizontal="center" vertical="center" wrapText="1"/>
    </xf>
    <xf numFmtId="0" fontId="2" fillId="0" borderId="30" xfId="2" applyFont="1" applyBorder="1" applyAlignment="1">
      <alignment horizontal="center" vertical="center" wrapText="1"/>
    </xf>
    <xf numFmtId="49" fontId="2" fillId="0" borderId="30" xfId="3" applyNumberFormat="1" applyFont="1" applyBorder="1" applyAlignment="1">
      <alignment horizontal="center" vertical="center" wrapText="1"/>
    </xf>
    <xf numFmtId="0" fontId="2" fillId="0" borderId="30" xfId="0" applyFont="1" applyBorder="1" applyAlignment="1">
      <alignment horizontal="justify" vertical="center" wrapText="1"/>
    </xf>
    <xf numFmtId="2" fontId="2" fillId="0" borderId="30" xfId="0" applyNumberFormat="1" applyFont="1" applyBorder="1" applyAlignment="1">
      <alignment horizontal="center" vertical="center" wrapText="1"/>
    </xf>
    <xf numFmtId="164" fontId="5" fillId="0" borderId="11" xfId="1" applyNumberFormat="1" applyFont="1" applyFill="1" applyBorder="1" applyAlignment="1" applyProtection="1">
      <alignment horizontal="center" vertical="center"/>
      <protection hidden="1"/>
    </xf>
    <xf numFmtId="44" fontId="5" fillId="0" borderId="11" xfId="1" applyFont="1" applyFill="1" applyBorder="1" applyAlignment="1" applyProtection="1">
      <alignment horizontal="center" vertical="center"/>
      <protection hidden="1"/>
    </xf>
    <xf numFmtId="0" fontId="2" fillId="0" borderId="13" xfId="2" applyFont="1" applyBorder="1" applyAlignment="1">
      <alignment horizontal="center" vertical="center" wrapText="1"/>
    </xf>
    <xf numFmtId="166" fontId="5" fillId="0" borderId="11" xfId="1" applyNumberFormat="1" applyFont="1" applyFill="1" applyBorder="1" applyAlignment="1" applyProtection="1">
      <alignment horizontal="center" vertical="center"/>
      <protection hidden="1"/>
    </xf>
    <xf numFmtId="0" fontId="2" fillId="0" borderId="33" xfId="2" applyFont="1" applyBorder="1" applyAlignment="1">
      <alignment horizontal="center" vertical="center" wrapText="1"/>
    </xf>
    <xf numFmtId="0" fontId="3" fillId="8" borderId="0" xfId="0" applyFont="1" applyFill="1"/>
    <xf numFmtId="3" fontId="26" fillId="0" borderId="0" xfId="0" applyNumberFormat="1" applyFont="1"/>
    <xf numFmtId="167" fontId="2" fillId="0" borderId="13" xfId="1" applyNumberFormat="1" applyFont="1" applyFill="1" applyBorder="1" applyAlignment="1" applyProtection="1">
      <alignment horizontal="center" vertical="center"/>
      <protection hidden="1"/>
    </xf>
    <xf numFmtId="167" fontId="0" fillId="0" borderId="13" xfId="0" applyNumberFormat="1" applyBorder="1"/>
    <xf numFmtId="167" fontId="9" fillId="0" borderId="13" xfId="1" applyNumberFormat="1" applyFont="1" applyFill="1" applyBorder="1" applyAlignment="1">
      <alignment horizontal="center" wrapText="1"/>
    </xf>
    <xf numFmtId="167" fontId="2" fillId="0" borderId="33" xfId="1" applyNumberFormat="1" applyFont="1" applyFill="1" applyBorder="1" applyAlignment="1" applyProtection="1">
      <alignment horizontal="center" vertical="center"/>
      <protection hidden="1"/>
    </xf>
    <xf numFmtId="44" fontId="0" fillId="0" borderId="13" xfId="1" applyFont="1" applyBorder="1"/>
    <xf numFmtId="167" fontId="2" fillId="0" borderId="6" xfId="1" applyNumberFormat="1" applyFont="1" applyFill="1" applyBorder="1" applyAlignment="1" applyProtection="1">
      <alignment horizontal="center" vertical="center"/>
      <protection hidden="1"/>
    </xf>
    <xf numFmtId="167" fontId="9" fillId="0" borderId="33" xfId="1" applyNumberFormat="1" applyFont="1" applyFill="1" applyBorder="1" applyAlignment="1">
      <alignment horizontal="center" vertical="center" wrapText="1"/>
    </xf>
    <xf numFmtId="44" fontId="0" fillId="0" borderId="33" xfId="1" applyFont="1" applyBorder="1"/>
    <xf numFmtId="44" fontId="5" fillId="2" borderId="3" xfId="1" applyFont="1" applyFill="1" applyBorder="1" applyAlignment="1" applyProtection="1">
      <alignment horizontal="center" vertical="center"/>
      <protection hidden="1"/>
    </xf>
    <xf numFmtId="165" fontId="11" fillId="2" borderId="3" xfId="1" applyNumberFormat="1" applyFont="1" applyFill="1" applyBorder="1" applyAlignment="1" applyProtection="1">
      <alignment horizontal="center" vertical="center"/>
      <protection hidden="1"/>
    </xf>
    <xf numFmtId="1" fontId="5" fillId="2" borderId="33" xfId="0" applyNumberFormat="1" applyFont="1" applyFill="1" applyBorder="1" applyAlignment="1">
      <alignment horizontal="center" vertical="center" wrapText="1"/>
    </xf>
    <xf numFmtId="165" fontId="11" fillId="2" borderId="13" xfId="1" applyNumberFormat="1" applyFont="1" applyFill="1" applyBorder="1" applyAlignment="1" applyProtection="1">
      <alignment horizontal="center" vertical="center"/>
      <protection hidden="1"/>
    </xf>
    <xf numFmtId="0" fontId="5" fillId="2" borderId="13" xfId="0" applyFont="1" applyFill="1" applyBorder="1"/>
    <xf numFmtId="44" fontId="5" fillId="2" borderId="13" xfId="1" applyFont="1" applyFill="1" applyBorder="1" applyAlignment="1" applyProtection="1">
      <alignment horizontal="center" vertical="center"/>
      <protection hidden="1"/>
    </xf>
    <xf numFmtId="0" fontId="5" fillId="0" borderId="13" xfId="0" applyFont="1" applyBorder="1"/>
    <xf numFmtId="165" fontId="5" fillId="2" borderId="37" xfId="1" applyNumberFormat="1" applyFont="1" applyFill="1" applyBorder="1" applyAlignment="1" applyProtection="1">
      <alignment horizontal="center" vertical="center"/>
      <protection hidden="1"/>
    </xf>
    <xf numFmtId="165" fontId="11" fillId="2" borderId="37" xfId="1" applyNumberFormat="1" applyFont="1" applyFill="1" applyBorder="1" applyAlignment="1" applyProtection="1">
      <alignment horizontal="center" vertical="center"/>
      <protection hidden="1"/>
    </xf>
    <xf numFmtId="1" fontId="5" fillId="2" borderId="37" xfId="0" applyNumberFormat="1" applyFont="1" applyFill="1" applyBorder="1" applyAlignment="1">
      <alignment horizontal="center" vertical="center"/>
    </xf>
    <xf numFmtId="1" fontId="5" fillId="2" borderId="37" xfId="0" applyNumberFormat="1" applyFont="1" applyFill="1" applyBorder="1" applyAlignment="1">
      <alignment horizontal="center" vertical="center" wrapText="1"/>
    </xf>
    <xf numFmtId="0" fontId="5" fillId="2" borderId="37" xfId="0" applyFont="1" applyFill="1" applyBorder="1"/>
    <xf numFmtId="0" fontId="5" fillId="0" borderId="37" xfId="0" applyFont="1" applyBorder="1" applyAlignment="1">
      <alignment vertical="center"/>
    </xf>
    <xf numFmtId="0" fontId="5" fillId="0" borderId="37" xfId="0" applyFont="1" applyBorder="1" applyAlignment="1">
      <alignment horizontal="center" vertical="center"/>
    </xf>
    <xf numFmtId="44" fontId="5" fillId="2" borderId="42" xfId="1" applyFont="1" applyFill="1" applyBorder="1" applyAlignment="1" applyProtection="1">
      <alignment horizontal="center" vertical="center"/>
      <protection hidden="1"/>
    </xf>
    <xf numFmtId="165" fontId="11" fillId="2" borderId="42" xfId="1" applyNumberFormat="1" applyFont="1" applyFill="1" applyBorder="1" applyAlignment="1" applyProtection="1">
      <alignment horizontal="center" vertical="center"/>
      <protection hidden="1"/>
    </xf>
    <xf numFmtId="0" fontId="5" fillId="2" borderId="42" xfId="0" applyFont="1" applyFill="1" applyBorder="1" applyAlignment="1">
      <alignment horizontal="center" vertical="center"/>
    </xf>
    <xf numFmtId="1" fontId="5" fillId="2" borderId="42" xfId="0" applyNumberFormat="1" applyFont="1" applyFill="1" applyBorder="1" applyAlignment="1">
      <alignment horizontal="center" vertical="center"/>
    </xf>
    <xf numFmtId="1" fontId="5" fillId="2" borderId="42" xfId="0" applyNumberFormat="1" applyFont="1" applyFill="1" applyBorder="1" applyAlignment="1">
      <alignment horizontal="center" vertical="center" wrapText="1"/>
    </xf>
    <xf numFmtId="0" fontId="5" fillId="2" borderId="42" xfId="0" applyFont="1" applyFill="1" applyBorder="1"/>
    <xf numFmtId="0" fontId="5" fillId="0" borderId="42" xfId="0" applyFont="1" applyBorder="1" applyAlignment="1">
      <alignment vertical="center"/>
    </xf>
    <xf numFmtId="0" fontId="5" fillId="0" borderId="42" xfId="0" applyFont="1" applyBorder="1"/>
    <xf numFmtId="167" fontId="0" fillId="0" borderId="0" xfId="1" applyNumberFormat="1" applyFont="1"/>
    <xf numFmtId="4" fontId="25" fillId="0" borderId="51" xfId="1" applyNumberFormat="1" applyFont="1" applyFill="1" applyBorder="1" applyAlignment="1" applyProtection="1">
      <alignment vertical="center" wrapText="1"/>
    </xf>
    <xf numFmtId="171" fontId="0" fillId="0" borderId="0" xfId="0" applyNumberFormat="1"/>
    <xf numFmtId="0" fontId="9" fillId="2" borderId="10" xfId="2"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0" borderId="2" xfId="0" applyFont="1" applyBorder="1" applyAlignment="1">
      <alignment horizontal="center" vertical="center" wrapText="1"/>
    </xf>
    <xf numFmtId="3" fontId="28" fillId="0" borderId="0" xfId="0" applyNumberFormat="1" applyFont="1"/>
    <xf numFmtId="4" fontId="0" fillId="0" borderId="0" xfId="0" applyNumberFormat="1"/>
    <xf numFmtId="167" fontId="2" fillId="2" borderId="11" xfId="1" applyNumberFormat="1" applyFont="1" applyFill="1" applyBorder="1" applyAlignment="1" applyProtection="1">
      <alignment horizontal="center" vertical="center"/>
      <protection hidden="1"/>
    </xf>
    <xf numFmtId="167" fontId="0" fillId="2" borderId="0" xfId="0" applyNumberFormat="1" applyFill="1"/>
    <xf numFmtId="0" fontId="29" fillId="2" borderId="5" xfId="2" applyFont="1" applyFill="1" applyBorder="1" applyAlignment="1">
      <alignment horizontal="center" vertical="center" wrapText="1"/>
    </xf>
    <xf numFmtId="0" fontId="27" fillId="0" borderId="0" xfId="0" applyFont="1" applyAlignment="1">
      <alignment horizontal="center" vertical="center"/>
    </xf>
    <xf numFmtId="0" fontId="27" fillId="0" borderId="12" xfId="2" applyFont="1" applyBorder="1" applyAlignment="1">
      <alignment horizontal="center" vertical="center" wrapText="1"/>
    </xf>
    <xf numFmtId="0" fontId="27" fillId="2" borderId="13" xfId="0" applyFont="1" applyFill="1" applyBorder="1" applyAlignment="1">
      <alignment horizontal="center" vertical="center" wrapText="1"/>
    </xf>
    <xf numFmtId="2" fontId="27" fillId="2" borderId="13" xfId="2" applyNumberFormat="1" applyFont="1" applyFill="1" applyBorder="1" applyAlignment="1">
      <alignment horizontal="center" vertical="center" wrapText="1"/>
    </xf>
    <xf numFmtId="165" fontId="30" fillId="2" borderId="11" xfId="1" applyNumberFormat="1" applyFont="1" applyFill="1" applyBorder="1" applyAlignment="1" applyProtection="1">
      <alignment horizontal="center" vertical="center"/>
      <protection hidden="1"/>
    </xf>
    <xf numFmtId="1" fontId="31" fillId="2" borderId="13" xfId="0" applyNumberFormat="1" applyFont="1" applyFill="1" applyBorder="1" applyAlignment="1">
      <alignment horizontal="center" vertical="center"/>
    </xf>
    <xf numFmtId="1" fontId="31" fillId="2" borderId="13" xfId="0" applyNumberFormat="1" applyFont="1" applyFill="1" applyBorder="1" applyAlignment="1">
      <alignment horizontal="center" vertical="center" wrapText="1"/>
    </xf>
    <xf numFmtId="165" fontId="31" fillId="2" borderId="11" xfId="1" applyNumberFormat="1" applyFont="1" applyFill="1" applyBorder="1" applyAlignment="1" applyProtection="1">
      <alignment horizontal="center" vertical="center"/>
      <protection hidden="1"/>
    </xf>
    <xf numFmtId="170" fontId="0" fillId="2" borderId="0" xfId="0" applyNumberFormat="1" applyFill="1"/>
    <xf numFmtId="0" fontId="27" fillId="0" borderId="17" xfId="0" applyFont="1" applyBorder="1" applyAlignment="1">
      <alignment horizontal="center" vertical="center"/>
    </xf>
    <xf numFmtId="44" fontId="31" fillId="2" borderId="11" xfId="1" applyFont="1" applyFill="1" applyBorder="1" applyAlignment="1" applyProtection="1">
      <alignment horizontal="center" vertical="center"/>
      <protection hidden="1"/>
    </xf>
    <xf numFmtId="0" fontId="27" fillId="0" borderId="19" xfId="0" applyFont="1" applyBorder="1" applyAlignment="1">
      <alignment horizontal="center" vertical="center"/>
    </xf>
    <xf numFmtId="0" fontId="27" fillId="0" borderId="20" xfId="0" applyFont="1" applyBorder="1" applyAlignment="1">
      <alignment horizontal="center" vertical="center"/>
    </xf>
    <xf numFmtId="4" fontId="27" fillId="2" borderId="10" xfId="1" applyNumberFormat="1" applyFont="1" applyFill="1" applyBorder="1" applyAlignment="1" applyProtection="1">
      <alignment horizontal="center" vertical="center"/>
      <protection hidden="1"/>
    </xf>
    <xf numFmtId="0" fontId="27" fillId="0" borderId="0" xfId="2" applyFont="1" applyAlignment="1">
      <alignment horizontal="center" vertical="center" wrapText="1"/>
    </xf>
    <xf numFmtId="0" fontId="27" fillId="0" borderId="10" xfId="2" applyFont="1" applyBorder="1" applyAlignment="1">
      <alignment horizontal="center" vertical="center" wrapText="1"/>
    </xf>
    <xf numFmtId="167" fontId="29" fillId="0" borderId="13" xfId="1" applyNumberFormat="1" applyFont="1" applyBorder="1" applyAlignment="1">
      <alignment horizontal="center" vertical="center" wrapText="1"/>
    </xf>
    <xf numFmtId="0" fontId="2" fillId="2" borderId="10" xfId="0" applyFont="1" applyFill="1" applyBorder="1" applyAlignment="1">
      <alignment horizontal="center" vertical="center" wrapText="1"/>
    </xf>
    <xf numFmtId="167" fontId="2" fillId="2" borderId="13" xfId="1" applyNumberFormat="1" applyFont="1" applyFill="1" applyBorder="1" applyAlignment="1" applyProtection="1">
      <alignment horizontal="center" vertical="center"/>
      <protection hidden="1"/>
    </xf>
    <xf numFmtId="0" fontId="27" fillId="2" borderId="37" xfId="0" applyFont="1" applyFill="1" applyBorder="1" applyAlignment="1">
      <alignment horizontal="center" vertical="center" wrapText="1"/>
    </xf>
    <xf numFmtId="0" fontId="27" fillId="2" borderId="42" xfId="0" applyFont="1" applyFill="1" applyBorder="1" applyAlignment="1">
      <alignment horizontal="center" vertical="center" wrapText="1"/>
    </xf>
    <xf numFmtId="0" fontId="27" fillId="2" borderId="33" xfId="0" applyFont="1" applyFill="1" applyBorder="1" applyAlignment="1">
      <alignment horizontal="center" vertical="center" wrapText="1"/>
    </xf>
    <xf numFmtId="0" fontId="20" fillId="2" borderId="37" xfId="0" applyFont="1" applyFill="1" applyBorder="1" applyAlignment="1">
      <alignment horizontal="center" vertical="center" wrapText="1"/>
    </xf>
    <xf numFmtId="2" fontId="27" fillId="2" borderId="37" xfId="2" applyNumberFormat="1" applyFont="1" applyFill="1" applyBorder="1" applyAlignment="1">
      <alignment horizontal="center" vertical="center" wrapText="1"/>
    </xf>
    <xf numFmtId="2" fontId="27" fillId="2" borderId="42" xfId="2" applyNumberFormat="1" applyFont="1" applyFill="1" applyBorder="1" applyAlignment="1">
      <alignment horizontal="center" vertical="center" wrapText="1"/>
    </xf>
    <xf numFmtId="0" fontId="0" fillId="2" borderId="13" xfId="0" applyFill="1" applyBorder="1"/>
    <xf numFmtId="167" fontId="2" fillId="2" borderId="33" xfId="1" applyNumberFormat="1" applyFont="1" applyFill="1" applyBorder="1" applyAlignment="1" applyProtection="1">
      <alignment horizontal="center" vertical="center"/>
      <protection hidden="1"/>
    </xf>
    <xf numFmtId="0" fontId="0" fillId="2" borderId="33" xfId="0" applyFill="1" applyBorder="1"/>
    <xf numFmtId="0" fontId="2" fillId="2" borderId="2" xfId="0" applyFont="1" applyFill="1" applyBorder="1" applyAlignment="1">
      <alignment horizontal="center" vertical="center" wrapText="1"/>
    </xf>
    <xf numFmtId="0" fontId="2" fillId="2" borderId="33" xfId="0" applyFont="1" applyFill="1" applyBorder="1" applyAlignment="1">
      <alignment vertical="center" wrapText="1"/>
    </xf>
    <xf numFmtId="167" fontId="2" fillId="0" borderId="3" xfId="1" applyNumberFormat="1" applyFont="1" applyFill="1" applyBorder="1" applyAlignment="1" applyProtection="1">
      <alignment horizontal="center" vertical="center"/>
      <protection hidden="1"/>
    </xf>
    <xf numFmtId="1" fontId="2" fillId="2" borderId="13" xfId="0" applyNumberFormat="1" applyFont="1" applyFill="1" applyBorder="1" applyAlignment="1">
      <alignment horizontal="center" vertical="center"/>
    </xf>
    <xf numFmtId="44" fontId="0" fillId="2" borderId="0" xfId="0" applyNumberFormat="1" applyFill="1"/>
    <xf numFmtId="44" fontId="2" fillId="0" borderId="11" xfId="1" applyFont="1" applyFill="1" applyBorder="1" applyAlignment="1" applyProtection="1">
      <alignment horizontal="center" vertical="center"/>
      <protection hidden="1"/>
    </xf>
    <xf numFmtId="172" fontId="0" fillId="2" borderId="0" xfId="0" applyNumberFormat="1" applyFill="1"/>
    <xf numFmtId="44" fontId="2" fillId="2" borderId="11" xfId="1" applyFont="1" applyFill="1" applyBorder="1" applyAlignment="1" applyProtection="1">
      <alignment horizontal="center" vertical="center"/>
      <protection hidden="1"/>
    </xf>
    <xf numFmtId="167" fontId="2" fillId="0" borderId="47" xfId="1" applyNumberFormat="1" applyFont="1" applyFill="1" applyBorder="1" applyAlignment="1" applyProtection="1">
      <alignment horizontal="center" vertical="center"/>
      <protection hidden="1"/>
    </xf>
    <xf numFmtId="167" fontId="2" fillId="0" borderId="26" xfId="1" applyNumberFormat="1" applyFont="1" applyFill="1" applyBorder="1" applyAlignment="1" applyProtection="1">
      <alignment horizontal="center" vertical="center"/>
      <protection hidden="1"/>
    </xf>
    <xf numFmtId="167" fontId="2" fillId="0" borderId="27" xfId="1" applyNumberFormat="1" applyFont="1" applyFill="1" applyBorder="1" applyAlignment="1" applyProtection="1">
      <alignment horizontal="center" vertical="center"/>
      <protection hidden="1"/>
    </xf>
    <xf numFmtId="0" fontId="2" fillId="2" borderId="17" xfId="0" applyFont="1" applyFill="1" applyBorder="1" applyAlignment="1">
      <alignment horizontal="center" vertical="center"/>
    </xf>
    <xf numFmtId="167" fontId="0" fillId="2" borderId="13" xfId="0" applyNumberFormat="1" applyFill="1" applyBorder="1"/>
    <xf numFmtId="2" fontId="0" fillId="2" borderId="0" xfId="0" applyNumberFormat="1" applyFill="1"/>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2" fontId="27" fillId="2" borderId="33" xfId="2" applyNumberFormat="1" applyFont="1" applyFill="1" applyBorder="1" applyAlignment="1">
      <alignment horizontal="center" vertical="center" wrapText="1"/>
    </xf>
    <xf numFmtId="167" fontId="2" fillId="2" borderId="25" xfId="1" applyNumberFormat="1" applyFont="1" applyFill="1" applyBorder="1" applyAlignment="1" applyProtection="1">
      <alignment horizontal="center" vertical="center"/>
      <protection hidden="1"/>
    </xf>
    <xf numFmtId="167" fontId="2" fillId="2" borderId="39" xfId="1" applyNumberFormat="1" applyFont="1" applyFill="1" applyBorder="1" applyAlignment="1" applyProtection="1">
      <alignment horizontal="center" vertical="center"/>
      <protection hidden="1"/>
    </xf>
    <xf numFmtId="167" fontId="2" fillId="2" borderId="53" xfId="1" applyNumberFormat="1" applyFont="1" applyFill="1" applyBorder="1" applyAlignment="1" applyProtection="1">
      <alignment horizontal="center" vertical="center"/>
      <protection hidden="1"/>
    </xf>
    <xf numFmtId="2" fontId="5" fillId="2" borderId="37" xfId="2" applyNumberFormat="1" applyFont="1" applyFill="1" applyBorder="1" applyAlignment="1">
      <alignment horizontal="center" vertical="center" wrapText="1"/>
    </xf>
    <xf numFmtId="167" fontId="5" fillId="2" borderId="25" xfId="1" applyNumberFormat="1" applyFont="1" applyFill="1" applyBorder="1" applyAlignment="1" applyProtection="1">
      <alignment horizontal="center" vertical="center"/>
      <protection hidden="1"/>
    </xf>
    <xf numFmtId="2" fontId="5" fillId="2" borderId="13" xfId="2" applyNumberFormat="1" applyFont="1" applyFill="1" applyBorder="1" applyAlignment="1">
      <alignment horizontal="center" vertical="center" wrapText="1"/>
    </xf>
    <xf numFmtId="167" fontId="5" fillId="2" borderId="39" xfId="1" applyNumberFormat="1" applyFont="1" applyFill="1" applyBorder="1" applyAlignment="1" applyProtection="1">
      <alignment horizontal="center" vertical="center"/>
      <protection hidden="1"/>
    </xf>
    <xf numFmtId="2" fontId="5" fillId="2" borderId="42" xfId="2" applyNumberFormat="1" applyFont="1" applyFill="1" applyBorder="1" applyAlignment="1">
      <alignment horizontal="center" vertical="center" wrapText="1"/>
    </xf>
    <xf numFmtId="167" fontId="5" fillId="2" borderId="53" xfId="1" applyNumberFormat="1" applyFont="1" applyFill="1" applyBorder="1" applyAlignment="1" applyProtection="1">
      <alignment horizontal="center" vertical="center"/>
      <protection hidden="1"/>
    </xf>
    <xf numFmtId="167" fontId="2" fillId="2" borderId="47" xfId="1" applyNumberFormat="1" applyFont="1" applyFill="1" applyBorder="1" applyAlignment="1" applyProtection="1">
      <alignment horizontal="center" vertical="center"/>
      <protection hidden="1"/>
    </xf>
    <xf numFmtId="167" fontId="2" fillId="2" borderId="26" xfId="1" applyNumberFormat="1" applyFont="1" applyFill="1" applyBorder="1" applyAlignment="1" applyProtection="1">
      <alignment horizontal="center" vertical="center"/>
      <protection hidden="1"/>
    </xf>
    <xf numFmtId="167" fontId="2" fillId="2" borderId="27" xfId="1" applyNumberFormat="1" applyFont="1" applyFill="1" applyBorder="1" applyAlignment="1" applyProtection="1">
      <alignment horizontal="center" vertical="center"/>
      <protection hidden="1"/>
    </xf>
    <xf numFmtId="0" fontId="5" fillId="2" borderId="3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2" fillId="2" borderId="0" xfId="2" applyFont="1" applyFill="1" applyAlignment="1">
      <alignment horizontal="center" vertical="center" wrapText="1"/>
    </xf>
    <xf numFmtId="165" fontId="5" fillId="2" borderId="6" xfId="1" applyNumberFormat="1" applyFont="1" applyFill="1" applyBorder="1" applyAlignment="1" applyProtection="1">
      <alignment horizontal="center" vertical="center"/>
      <protection hidden="1"/>
    </xf>
    <xf numFmtId="165" fontId="11" fillId="2" borderId="6" xfId="1" applyNumberFormat="1" applyFont="1" applyFill="1" applyBorder="1" applyAlignment="1" applyProtection="1">
      <alignment horizontal="center" vertical="center"/>
      <protection hidden="1"/>
    </xf>
    <xf numFmtId="1" fontId="5" fillId="2" borderId="30" xfId="0" applyNumberFormat="1" applyFont="1" applyFill="1" applyBorder="1" applyAlignment="1">
      <alignment horizontal="center" vertical="center"/>
    </xf>
    <xf numFmtId="0" fontId="5" fillId="2" borderId="17" xfId="0" applyFont="1" applyFill="1" applyBorder="1" applyAlignment="1">
      <alignment horizontal="center" vertical="center"/>
    </xf>
    <xf numFmtId="0" fontId="5" fillId="2" borderId="10" xfId="2" applyFont="1" applyFill="1" applyBorder="1" applyAlignment="1">
      <alignment horizontal="center" vertical="center" wrapText="1"/>
    </xf>
    <xf numFmtId="167" fontId="5" fillId="2" borderId="11" xfId="1" applyNumberFormat="1" applyFont="1" applyFill="1" applyBorder="1" applyAlignment="1" applyProtection="1">
      <alignment horizontal="center" vertical="center"/>
      <protection hidden="1"/>
    </xf>
    <xf numFmtId="167" fontId="15" fillId="2" borderId="0" xfId="0" applyNumberFormat="1" applyFont="1" applyFill="1"/>
    <xf numFmtId="0" fontId="15" fillId="2" borderId="0" xfId="0" applyFont="1" applyFill="1"/>
    <xf numFmtId="0" fontId="5" fillId="2" borderId="19" xfId="0" applyFont="1" applyFill="1" applyBorder="1" applyAlignment="1">
      <alignment horizontal="center" vertical="center"/>
    </xf>
    <xf numFmtId="4" fontId="5" fillId="2" borderId="10" xfId="1" applyNumberFormat="1" applyFont="1" applyFill="1" applyBorder="1" applyAlignment="1" applyProtection="1">
      <alignment horizontal="center" vertical="center"/>
      <protection hidden="1"/>
    </xf>
    <xf numFmtId="0" fontId="5" fillId="2" borderId="20" xfId="0" applyFont="1" applyFill="1" applyBorder="1" applyAlignment="1">
      <alignment horizontal="center" vertical="center"/>
    </xf>
    <xf numFmtId="2" fontId="5" fillId="2" borderId="33" xfId="2" applyNumberFormat="1" applyFont="1" applyFill="1" applyBorder="1" applyAlignment="1">
      <alignment horizontal="center" vertical="center" wrapText="1"/>
    </xf>
    <xf numFmtId="0" fontId="5" fillId="2" borderId="30" xfId="0" applyFont="1" applyFill="1" applyBorder="1" applyAlignment="1">
      <alignment horizontal="center" vertical="center" wrapText="1"/>
    </xf>
    <xf numFmtId="167" fontId="27" fillId="2" borderId="47" xfId="1" applyNumberFormat="1" applyFont="1" applyFill="1" applyBorder="1" applyAlignment="1" applyProtection="1">
      <alignment horizontal="center" vertical="center"/>
      <protection hidden="1"/>
    </xf>
    <xf numFmtId="167" fontId="27" fillId="2" borderId="26" xfId="1" applyNumberFormat="1" applyFont="1" applyFill="1" applyBorder="1" applyAlignment="1" applyProtection="1">
      <alignment horizontal="center" vertical="center"/>
      <protection hidden="1"/>
    </xf>
    <xf numFmtId="167" fontId="27" fillId="2" borderId="27" xfId="1" applyNumberFormat="1" applyFont="1" applyFill="1" applyBorder="1" applyAlignment="1" applyProtection="1">
      <alignment horizontal="center" vertical="center"/>
      <protection hidden="1"/>
    </xf>
    <xf numFmtId="165" fontId="11" fillId="2" borderId="10" xfId="1" applyNumberFormat="1" applyFont="1" applyFill="1" applyBorder="1" applyAlignment="1" applyProtection="1">
      <alignment horizontal="center" vertical="center"/>
      <protection hidden="1"/>
    </xf>
    <xf numFmtId="165" fontId="11" fillId="2" borderId="4" xfId="1" applyNumberFormat="1" applyFont="1" applyFill="1" applyBorder="1" applyAlignment="1" applyProtection="1">
      <alignment horizontal="center" vertical="center"/>
      <protection hidden="1"/>
    </xf>
    <xf numFmtId="0" fontId="32" fillId="2" borderId="13" xfId="0" applyFont="1" applyFill="1" applyBorder="1" applyAlignment="1">
      <alignment horizontal="center" vertical="center" wrapText="1"/>
    </xf>
    <xf numFmtId="0" fontId="2" fillId="2" borderId="35" xfId="2" applyFont="1" applyFill="1" applyBorder="1" applyAlignment="1">
      <alignment horizontal="center" vertical="center" wrapText="1"/>
    </xf>
    <xf numFmtId="165" fontId="5" fillId="2" borderId="13" xfId="1" applyNumberFormat="1" applyFont="1" applyFill="1" applyBorder="1" applyAlignment="1" applyProtection="1">
      <alignment horizontal="center" vertical="center"/>
      <protection hidden="1"/>
    </xf>
    <xf numFmtId="1" fontId="5" fillId="2" borderId="30" xfId="0" applyNumberFormat="1"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2" borderId="42" xfId="0" applyFont="1" applyFill="1" applyBorder="1" applyAlignment="1">
      <alignment horizontal="center" vertical="center" wrapText="1"/>
    </xf>
    <xf numFmtId="165" fontId="11" fillId="0" borderId="13" xfId="1" applyNumberFormat="1" applyFont="1" applyFill="1" applyBorder="1" applyAlignment="1" applyProtection="1">
      <alignment horizontal="center" vertical="center"/>
      <protection hidden="1"/>
    </xf>
    <xf numFmtId="0" fontId="5" fillId="0" borderId="0" xfId="0" applyFont="1" applyAlignment="1">
      <alignment horizontal="center"/>
    </xf>
    <xf numFmtId="0" fontId="5" fillId="0" borderId="13" xfId="0" applyFont="1" applyBorder="1" applyAlignment="1">
      <alignment horizontal="center"/>
    </xf>
    <xf numFmtId="0" fontId="5" fillId="0" borderId="42" xfId="0" applyFont="1" applyBorder="1" applyAlignment="1">
      <alignment horizontal="center"/>
    </xf>
    <xf numFmtId="0" fontId="0" fillId="0" borderId="0" xfId="0" applyAlignment="1">
      <alignment horizontal="center"/>
    </xf>
    <xf numFmtId="2" fontId="5" fillId="2" borderId="57" xfId="2" applyNumberFormat="1" applyFont="1" applyFill="1" applyBorder="1" applyAlignment="1">
      <alignment horizontal="center" vertical="center" wrapText="1"/>
    </xf>
    <xf numFmtId="2" fontId="5" fillId="2" borderId="11" xfId="2" applyNumberFormat="1" applyFont="1" applyFill="1" applyBorder="1" applyAlignment="1">
      <alignment horizontal="center" vertical="center" wrapText="1"/>
    </xf>
    <xf numFmtId="2" fontId="5" fillId="2" borderId="3" xfId="2" applyNumberFormat="1" applyFont="1" applyFill="1" applyBorder="1" applyAlignment="1">
      <alignment horizontal="center" vertical="center" wrapText="1"/>
    </xf>
    <xf numFmtId="0" fontId="5" fillId="2" borderId="13" xfId="0" applyFont="1" applyFill="1" applyBorder="1" applyAlignment="1">
      <alignment horizontal="center"/>
    </xf>
    <xf numFmtId="165" fontId="5" fillId="2" borderId="3" xfId="1" applyNumberFormat="1" applyFont="1" applyFill="1" applyBorder="1" applyAlignment="1" applyProtection="1">
      <alignment horizontal="center" vertical="center"/>
      <protection hidden="1"/>
    </xf>
    <xf numFmtId="1" fontId="5" fillId="2" borderId="33" xfId="0" applyNumberFormat="1" applyFont="1" applyFill="1" applyBorder="1" applyAlignment="1">
      <alignment horizontal="center" vertical="center"/>
    </xf>
    <xf numFmtId="1" fontId="31" fillId="2" borderId="33" xfId="0" applyNumberFormat="1" applyFont="1" applyFill="1" applyBorder="1" applyAlignment="1">
      <alignment horizontal="center" vertical="center" wrapText="1"/>
    </xf>
    <xf numFmtId="0" fontId="5" fillId="2" borderId="30" xfId="0" applyFont="1" applyFill="1" applyBorder="1" applyAlignment="1">
      <alignment horizontal="center" vertical="center"/>
    </xf>
    <xf numFmtId="4" fontId="5" fillId="2" borderId="18" xfId="1" applyNumberFormat="1" applyFont="1" applyFill="1" applyBorder="1" applyAlignment="1" applyProtection="1">
      <alignment horizontal="center" vertical="center"/>
      <protection hidden="1"/>
    </xf>
    <xf numFmtId="165" fontId="5" fillId="2" borderId="57" xfId="1" applyNumberFormat="1" applyFont="1" applyFill="1" applyBorder="1" applyAlignment="1" applyProtection="1">
      <alignment horizontal="center" vertical="center"/>
      <protection hidden="1"/>
    </xf>
    <xf numFmtId="165" fontId="11" fillId="2" borderId="57" xfId="1" applyNumberFormat="1" applyFont="1" applyFill="1" applyBorder="1" applyAlignment="1" applyProtection="1">
      <alignment horizontal="center" vertical="center"/>
      <protection hidden="1"/>
    </xf>
    <xf numFmtId="0" fontId="5" fillId="2" borderId="37" xfId="0" applyFont="1" applyFill="1" applyBorder="1" applyAlignment="1">
      <alignment horizontal="center" vertical="center"/>
    </xf>
    <xf numFmtId="1" fontId="5" fillId="2" borderId="25" xfId="0" applyNumberFormat="1" applyFont="1" applyFill="1" applyBorder="1" applyAlignment="1">
      <alignment horizontal="center" vertical="center"/>
    </xf>
    <xf numFmtId="0" fontId="5" fillId="2" borderId="39" xfId="0" applyFont="1" applyFill="1" applyBorder="1" applyAlignment="1">
      <alignment horizontal="center" vertical="center"/>
    </xf>
    <xf numFmtId="4" fontId="5" fillId="2" borderId="21" xfId="1" applyNumberFormat="1" applyFont="1" applyFill="1" applyBorder="1" applyAlignment="1" applyProtection="1">
      <alignment horizontal="center" vertical="center"/>
      <protection hidden="1"/>
    </xf>
    <xf numFmtId="165" fontId="5" fillId="2" borderId="58" xfId="1" applyNumberFormat="1" applyFont="1" applyFill="1" applyBorder="1" applyAlignment="1" applyProtection="1">
      <alignment horizontal="center" vertical="center"/>
      <protection hidden="1"/>
    </xf>
    <xf numFmtId="165" fontId="11" fillId="2" borderId="58" xfId="1" applyNumberFormat="1" applyFont="1" applyFill="1" applyBorder="1" applyAlignment="1" applyProtection="1">
      <alignment horizontal="center" vertical="center"/>
      <protection hidden="1"/>
    </xf>
    <xf numFmtId="0" fontId="5" fillId="2" borderId="42" xfId="0" applyFont="1" applyFill="1" applyBorder="1" applyAlignment="1">
      <alignment horizontal="center"/>
    </xf>
    <xf numFmtId="0" fontId="5" fillId="2" borderId="53" xfId="0" applyFont="1" applyFill="1" applyBorder="1" applyAlignment="1">
      <alignment horizontal="center" vertical="center"/>
    </xf>
    <xf numFmtId="0" fontId="31" fillId="0" borderId="13" xfId="0" applyFont="1" applyBorder="1" applyAlignment="1">
      <alignment horizontal="center"/>
    </xf>
    <xf numFmtId="2" fontId="2" fillId="2" borderId="11" xfId="2" applyNumberFormat="1" applyFont="1" applyFill="1" applyBorder="1" applyAlignment="1">
      <alignment horizontal="center" vertical="center" wrapText="1"/>
    </xf>
    <xf numFmtId="2" fontId="2" fillId="2" borderId="6" xfId="2" applyNumberFormat="1" applyFont="1" applyFill="1" applyBorder="1" applyAlignment="1">
      <alignment horizontal="center" vertical="center" wrapText="1"/>
    </xf>
    <xf numFmtId="2" fontId="2" fillId="2" borderId="3" xfId="2" applyNumberFormat="1" applyFont="1" applyFill="1" applyBorder="1" applyAlignment="1">
      <alignment horizontal="center" vertical="center" wrapText="1"/>
    </xf>
    <xf numFmtId="0" fontId="9" fillId="0" borderId="11" xfId="2" applyFont="1" applyBorder="1" applyAlignment="1">
      <alignment horizontal="center" vertical="center" wrapText="1"/>
    </xf>
    <xf numFmtId="2" fontId="2" fillId="2" borderId="57" xfId="2" applyNumberFormat="1" applyFont="1" applyFill="1" applyBorder="1" applyAlignment="1">
      <alignment horizontal="center" vertical="center" wrapText="1"/>
    </xf>
    <xf numFmtId="2" fontId="2" fillId="2" borderId="58" xfId="2" applyNumberFormat="1" applyFont="1" applyFill="1" applyBorder="1" applyAlignment="1">
      <alignment horizontal="center" vertical="center" wrapText="1"/>
    </xf>
    <xf numFmtId="2" fontId="2" fillId="2" borderId="47" xfId="2" applyNumberFormat="1" applyFont="1" applyFill="1" applyBorder="1" applyAlignment="1">
      <alignment horizontal="center" vertical="center" wrapText="1"/>
    </xf>
    <xf numFmtId="2" fontId="2" fillId="2" borderId="26" xfId="2" applyNumberFormat="1" applyFont="1" applyFill="1" applyBorder="1" applyAlignment="1">
      <alignment horizontal="center" vertical="center" wrapText="1"/>
    </xf>
    <xf numFmtId="2" fontId="2" fillId="2" borderId="27" xfId="2" applyNumberFormat="1" applyFont="1" applyFill="1" applyBorder="1" applyAlignment="1">
      <alignment horizontal="center" vertical="center" wrapText="1"/>
    </xf>
    <xf numFmtId="1" fontId="5" fillId="0" borderId="33" xfId="0" applyNumberFormat="1" applyFont="1" applyBorder="1" applyAlignment="1">
      <alignment horizontal="center" vertical="center"/>
    </xf>
    <xf numFmtId="0" fontId="5" fillId="0" borderId="33" xfId="0" applyFont="1" applyBorder="1"/>
    <xf numFmtId="165" fontId="10" fillId="0" borderId="13" xfId="0" applyNumberFormat="1" applyFont="1" applyBorder="1" applyAlignment="1">
      <alignment horizontal="center" vertical="center"/>
    </xf>
    <xf numFmtId="0" fontId="5" fillId="2" borderId="13" xfId="0" applyFont="1" applyFill="1" applyBorder="1" applyAlignment="1">
      <alignment horizontal="justify" vertical="top"/>
    </xf>
    <xf numFmtId="0" fontId="5" fillId="0" borderId="13" xfId="0" applyFont="1" applyBorder="1" applyAlignment="1">
      <alignment horizontal="center" vertical="top"/>
    </xf>
    <xf numFmtId="0" fontId="5" fillId="2" borderId="13" xfId="0" applyFont="1" applyFill="1" applyBorder="1" applyAlignment="1">
      <alignment vertical="center"/>
    </xf>
    <xf numFmtId="44" fontId="5" fillId="2" borderId="13" xfId="1" applyFont="1" applyFill="1" applyBorder="1"/>
    <xf numFmtId="2" fontId="5" fillId="2" borderId="13" xfId="0" applyNumberFormat="1" applyFont="1" applyFill="1" applyBorder="1"/>
    <xf numFmtId="0" fontId="11" fillId="0" borderId="13" xfId="0" applyFont="1" applyBorder="1" applyAlignment="1">
      <alignment horizontal="center" vertical="center" wrapText="1"/>
    </xf>
    <xf numFmtId="0" fontId="31" fillId="2" borderId="13" xfId="0" applyFont="1" applyFill="1" applyBorder="1"/>
    <xf numFmtId="0" fontId="31" fillId="0" borderId="13" xfId="0" applyFont="1" applyBorder="1" applyAlignment="1">
      <alignment vertical="center"/>
    </xf>
    <xf numFmtId="0" fontId="5" fillId="2" borderId="13" xfId="0" applyFont="1" applyFill="1" applyBorder="1" applyAlignment="1">
      <alignment horizontal="justify" vertical="center" wrapText="1"/>
    </xf>
    <xf numFmtId="2" fontId="5" fillId="2" borderId="13" xfId="0" applyNumberFormat="1" applyFont="1" applyFill="1" applyBorder="1" applyAlignment="1">
      <alignment horizontal="justify" vertical="center" wrapText="1"/>
    </xf>
    <xf numFmtId="2" fontId="5" fillId="0" borderId="13" xfId="2" applyNumberFormat="1" applyFont="1" applyBorder="1" applyAlignment="1">
      <alignment horizontal="center" vertical="center" wrapText="1"/>
    </xf>
    <xf numFmtId="0" fontId="12" fillId="2" borderId="13" xfId="0" applyFont="1" applyFill="1" applyBorder="1"/>
    <xf numFmtId="165" fontId="5" fillId="0" borderId="13" xfId="1" applyNumberFormat="1" applyFont="1" applyFill="1" applyBorder="1" applyAlignment="1" applyProtection="1">
      <alignment horizontal="center" vertical="center"/>
      <protection hidden="1"/>
    </xf>
    <xf numFmtId="0" fontId="16" fillId="0" borderId="13" xfId="0" applyFont="1" applyBorder="1"/>
    <xf numFmtId="0" fontId="5" fillId="4" borderId="13" xfId="0" applyFont="1" applyFill="1" applyBorder="1"/>
    <xf numFmtId="2" fontId="5" fillId="4" borderId="13" xfId="0" applyNumberFormat="1" applyFont="1" applyFill="1" applyBorder="1"/>
    <xf numFmtId="0" fontId="0" fillId="0" borderId="13" xfId="0" applyBorder="1"/>
    <xf numFmtId="0" fontId="0" fillId="0" borderId="13" xfId="0" applyBorder="1" applyAlignment="1">
      <alignment horizontal="center"/>
    </xf>
    <xf numFmtId="165" fontId="5" fillId="2" borderId="33" xfId="1" applyNumberFormat="1" applyFont="1" applyFill="1" applyBorder="1" applyAlignment="1" applyProtection="1">
      <alignment horizontal="center" vertical="center"/>
      <protection hidden="1"/>
    </xf>
    <xf numFmtId="0" fontId="5" fillId="2" borderId="33" xfId="0" applyFont="1" applyFill="1" applyBorder="1"/>
    <xf numFmtId="0" fontId="5" fillId="0" borderId="33" xfId="0" applyFont="1" applyBorder="1" applyAlignment="1">
      <alignment vertical="center"/>
    </xf>
    <xf numFmtId="165" fontId="5" fillId="0" borderId="30" xfId="0" applyNumberFormat="1" applyFont="1" applyBorder="1" applyAlignment="1">
      <alignment horizontal="center" vertical="center"/>
    </xf>
    <xf numFmtId="0" fontId="5" fillId="2" borderId="30" xfId="0" applyFont="1" applyFill="1" applyBorder="1"/>
    <xf numFmtId="0" fontId="5" fillId="0" borderId="30" xfId="0" applyFont="1" applyBorder="1" applyAlignment="1">
      <alignment vertical="center"/>
    </xf>
    <xf numFmtId="0" fontId="5" fillId="0" borderId="30" xfId="0" applyFont="1" applyBorder="1" applyAlignment="1">
      <alignment horizontal="center" vertical="center"/>
    </xf>
    <xf numFmtId="167" fontId="2" fillId="0" borderId="57" xfId="1" applyNumberFormat="1" applyFont="1" applyFill="1" applyBorder="1" applyAlignment="1" applyProtection="1">
      <alignment horizontal="center" vertical="center"/>
      <protection hidden="1"/>
    </xf>
    <xf numFmtId="4" fontId="2" fillId="2" borderId="29" xfId="1" applyNumberFormat="1" applyFont="1" applyFill="1" applyBorder="1" applyAlignment="1" applyProtection="1">
      <alignment horizontal="center" vertical="center"/>
      <protection hidden="1"/>
    </xf>
    <xf numFmtId="165" fontId="5" fillId="2" borderId="29" xfId="1" applyNumberFormat="1" applyFont="1" applyFill="1" applyBorder="1" applyAlignment="1" applyProtection="1">
      <alignment horizontal="center" vertical="center"/>
      <protection hidden="1"/>
    </xf>
    <xf numFmtId="165" fontId="5" fillId="0" borderId="37" xfId="0" applyNumberFormat="1" applyFont="1" applyBorder="1" applyAlignment="1">
      <alignment horizontal="center" vertical="center"/>
    </xf>
    <xf numFmtId="0" fontId="5" fillId="2" borderId="25" xfId="0" applyFont="1" applyFill="1" applyBorder="1" applyAlignment="1">
      <alignment horizontal="center" vertical="center"/>
    </xf>
    <xf numFmtId="167" fontId="2" fillId="0" borderId="58" xfId="1" applyNumberFormat="1" applyFont="1" applyFill="1" applyBorder="1" applyAlignment="1" applyProtection="1">
      <alignment horizontal="center" vertical="center"/>
      <protection hidden="1"/>
    </xf>
    <xf numFmtId="165" fontId="5" fillId="0" borderId="42" xfId="0" applyNumberFormat="1" applyFont="1" applyBorder="1" applyAlignment="1">
      <alignment horizontal="center" vertical="center"/>
    </xf>
    <xf numFmtId="165" fontId="11" fillId="2" borderId="5" xfId="1" applyNumberFormat="1" applyFont="1" applyFill="1" applyBorder="1" applyAlignment="1" applyProtection="1">
      <alignment horizontal="center" vertical="center"/>
      <protection hidden="1"/>
    </xf>
    <xf numFmtId="165" fontId="5" fillId="0" borderId="44" xfId="0" applyNumberFormat="1" applyFont="1" applyBorder="1" applyAlignment="1">
      <alignment horizontal="center" vertical="center"/>
    </xf>
    <xf numFmtId="165" fontId="5" fillId="0" borderId="45" xfId="0" applyNumberFormat="1" applyFont="1" applyBorder="1" applyAlignment="1">
      <alignment horizontal="center" vertical="center"/>
    </xf>
    <xf numFmtId="167" fontId="2" fillId="0" borderId="59" xfId="1" applyNumberFormat="1" applyFont="1" applyFill="1" applyBorder="1" applyAlignment="1" applyProtection="1">
      <alignment horizontal="center" vertical="center"/>
      <protection hidden="1"/>
    </xf>
    <xf numFmtId="165" fontId="11" fillId="2" borderId="2" xfId="1" applyNumberFormat="1" applyFont="1" applyFill="1" applyBorder="1" applyAlignment="1" applyProtection="1">
      <alignment horizontal="center" vertical="center"/>
      <protection hidden="1"/>
    </xf>
    <xf numFmtId="165" fontId="5" fillId="0" borderId="56" xfId="0" applyNumberFormat="1" applyFont="1" applyBorder="1" applyAlignment="1">
      <alignment horizontal="center" vertical="center"/>
    </xf>
    <xf numFmtId="0" fontId="5" fillId="0" borderId="33" xfId="0" applyFont="1" applyBorder="1" applyAlignment="1">
      <alignment horizontal="center"/>
    </xf>
    <xf numFmtId="0" fontId="5" fillId="2" borderId="43" xfId="0" applyFont="1" applyFill="1" applyBorder="1" applyAlignment="1">
      <alignment horizontal="center" vertical="center"/>
    </xf>
    <xf numFmtId="4" fontId="2" fillId="2" borderId="28" xfId="1" applyNumberFormat="1" applyFont="1" applyFill="1" applyBorder="1" applyAlignment="1" applyProtection="1">
      <alignment horizontal="center" vertical="center"/>
      <protection hidden="1"/>
    </xf>
    <xf numFmtId="0" fontId="5" fillId="2" borderId="53" xfId="0" applyFont="1" applyFill="1" applyBorder="1"/>
    <xf numFmtId="1" fontId="5" fillId="2" borderId="37" xfId="0" applyNumberFormat="1" applyFont="1" applyFill="1" applyBorder="1" applyAlignment="1">
      <alignment vertical="center" wrapText="1"/>
    </xf>
    <xf numFmtId="0" fontId="10" fillId="2" borderId="6" xfId="2" applyFont="1" applyFill="1" applyBorder="1" applyAlignment="1">
      <alignment horizontal="center" vertical="center" wrapText="1"/>
    </xf>
    <xf numFmtId="165" fontId="11" fillId="2" borderId="30" xfId="1" applyNumberFormat="1" applyFont="1" applyFill="1" applyBorder="1" applyAlignment="1" applyProtection="1">
      <alignment horizontal="center" vertical="center"/>
      <protection hidden="1"/>
    </xf>
    <xf numFmtId="1" fontId="5" fillId="0" borderId="30" xfId="0" applyNumberFormat="1" applyFont="1" applyBorder="1" applyAlignment="1">
      <alignment horizontal="center" vertical="center"/>
    </xf>
    <xf numFmtId="165" fontId="11" fillId="2" borderId="33" xfId="1" applyNumberFormat="1" applyFont="1" applyFill="1" applyBorder="1" applyAlignment="1" applyProtection="1">
      <alignment horizontal="center" vertical="center"/>
      <protection hidden="1"/>
    </xf>
    <xf numFmtId="0" fontId="5" fillId="0" borderId="30" xfId="0" applyFont="1" applyBorder="1" applyAlignment="1">
      <alignment horizontal="center" vertical="center" wrapText="1"/>
    </xf>
    <xf numFmtId="4" fontId="0" fillId="2" borderId="28" xfId="0" applyNumberFormat="1" applyFill="1" applyBorder="1" applyAlignment="1">
      <alignment horizontal="center"/>
    </xf>
    <xf numFmtId="0" fontId="5" fillId="0" borderId="37" xfId="0" applyFont="1" applyBorder="1" applyAlignment="1">
      <alignment horizontal="center" vertical="center" wrapText="1"/>
    </xf>
    <xf numFmtId="1" fontId="5" fillId="2" borderId="25" xfId="0" applyNumberFormat="1" applyFont="1" applyFill="1" applyBorder="1" applyAlignment="1">
      <alignment horizontal="center" vertical="center" wrapText="1"/>
    </xf>
    <xf numFmtId="167" fontId="5" fillId="2" borderId="28" xfId="1" applyNumberFormat="1" applyFont="1" applyFill="1" applyBorder="1" applyAlignment="1" applyProtection="1">
      <alignment horizontal="left" vertical="center" indent="2"/>
      <protection hidden="1"/>
    </xf>
    <xf numFmtId="0" fontId="5" fillId="2" borderId="37" xfId="0" applyFont="1" applyFill="1" applyBorder="1" applyAlignment="1">
      <alignment horizontal="justify" vertical="top"/>
    </xf>
    <xf numFmtId="0" fontId="5" fillId="2" borderId="42" xfId="0" applyFont="1" applyFill="1" applyBorder="1" applyAlignment="1">
      <alignment horizontal="justify" vertical="top"/>
    </xf>
    <xf numFmtId="0" fontId="5" fillId="0" borderId="42" xfId="0" applyFont="1" applyBorder="1" applyAlignment="1">
      <alignment horizontal="center" vertical="top"/>
    </xf>
    <xf numFmtId="167" fontId="5" fillId="2" borderId="29" xfId="1" applyNumberFormat="1" applyFont="1" applyFill="1" applyBorder="1" applyAlignment="1" applyProtection="1">
      <alignment horizontal="left" vertical="center" indent="2"/>
      <protection hidden="1"/>
    </xf>
    <xf numFmtId="167" fontId="2" fillId="0" borderId="4" xfId="1" applyNumberFormat="1" applyFont="1" applyFill="1" applyBorder="1" applyAlignment="1" applyProtection="1">
      <alignment horizontal="center" vertical="center"/>
      <protection hidden="1"/>
    </xf>
    <xf numFmtId="165" fontId="5" fillId="0" borderId="34" xfId="0" applyNumberFormat="1" applyFont="1" applyBorder="1" applyAlignment="1">
      <alignment horizontal="center" vertical="center"/>
    </xf>
    <xf numFmtId="1" fontId="5" fillId="2" borderId="34" xfId="0" applyNumberFormat="1" applyFont="1" applyFill="1" applyBorder="1" applyAlignment="1">
      <alignment horizontal="center" vertical="center"/>
    </xf>
    <xf numFmtId="1" fontId="5" fillId="2" borderId="34" xfId="0" applyNumberFormat="1" applyFont="1" applyFill="1" applyBorder="1" applyAlignment="1">
      <alignment horizontal="center" vertical="center" wrapText="1"/>
    </xf>
    <xf numFmtId="0" fontId="5" fillId="2" borderId="34" xfId="0" applyFont="1" applyFill="1" applyBorder="1"/>
    <xf numFmtId="0" fontId="5" fillId="0" borderId="34" xfId="0" applyFont="1" applyBorder="1" applyAlignment="1">
      <alignment vertical="center"/>
    </xf>
    <xf numFmtId="0" fontId="5" fillId="0" borderId="34" xfId="0" applyFont="1" applyBorder="1" applyAlignment="1">
      <alignment horizontal="center" vertical="center"/>
    </xf>
    <xf numFmtId="0" fontId="5" fillId="2" borderId="30" xfId="0" applyFont="1" applyFill="1" applyBorder="1" applyAlignment="1">
      <alignment vertical="center"/>
    </xf>
    <xf numFmtId="165" fontId="11" fillId="3" borderId="57" xfId="1" applyNumberFormat="1" applyFont="1" applyFill="1" applyBorder="1" applyAlignment="1" applyProtection="1">
      <alignment horizontal="center" vertical="center"/>
      <protection hidden="1"/>
    </xf>
    <xf numFmtId="2" fontId="5" fillId="5" borderId="18" xfId="2" applyNumberFormat="1" applyFont="1" applyFill="1" applyBorder="1" applyAlignment="1">
      <alignment horizontal="center" vertical="center" wrapText="1"/>
    </xf>
    <xf numFmtId="0" fontId="5" fillId="2" borderId="37" xfId="0" applyFont="1" applyFill="1" applyBorder="1" applyAlignment="1">
      <alignment vertical="center"/>
    </xf>
    <xf numFmtId="0" fontId="5" fillId="2" borderId="42" xfId="0" applyFont="1" applyFill="1" applyBorder="1" applyAlignment="1">
      <alignment vertical="center"/>
    </xf>
    <xf numFmtId="44" fontId="5" fillId="2" borderId="30" xfId="1" applyFont="1" applyFill="1" applyBorder="1"/>
    <xf numFmtId="0" fontId="5" fillId="2" borderId="33" xfId="0" applyFont="1" applyFill="1" applyBorder="1" applyAlignment="1">
      <alignment vertical="center"/>
    </xf>
    <xf numFmtId="0" fontId="5" fillId="0" borderId="33" xfId="0" applyFont="1" applyBorder="1" applyAlignment="1">
      <alignment horizontal="center" vertical="center" wrapText="1"/>
    </xf>
    <xf numFmtId="1" fontId="5" fillId="2" borderId="39" xfId="0" applyNumberFormat="1" applyFont="1" applyFill="1" applyBorder="1" applyAlignment="1">
      <alignment horizontal="center" vertical="center"/>
    </xf>
    <xf numFmtId="0" fontId="5" fillId="0" borderId="42" xfId="0" applyFont="1" applyBorder="1" applyAlignment="1">
      <alignment horizontal="center" vertical="center"/>
    </xf>
    <xf numFmtId="1" fontId="5" fillId="2" borderId="53" xfId="0" applyNumberFormat="1" applyFont="1" applyFill="1" applyBorder="1" applyAlignment="1">
      <alignment horizontal="center" vertical="center"/>
    </xf>
    <xf numFmtId="44" fontId="5" fillId="2" borderId="57" xfId="1" applyFont="1" applyFill="1" applyBorder="1" applyAlignment="1" applyProtection="1">
      <alignment horizontal="center" vertical="center"/>
      <protection hidden="1"/>
    </xf>
    <xf numFmtId="4" fontId="2" fillId="2" borderId="21" xfId="1" applyNumberFormat="1" applyFont="1" applyFill="1" applyBorder="1" applyAlignment="1" applyProtection="1">
      <alignment horizontal="center" vertical="center"/>
      <protection hidden="1"/>
    </xf>
    <xf numFmtId="44" fontId="5" fillId="2" borderId="58" xfId="1" applyFont="1" applyFill="1" applyBorder="1" applyAlignment="1" applyProtection="1">
      <alignment horizontal="center" vertical="center"/>
      <protection hidden="1"/>
    </xf>
    <xf numFmtId="167" fontId="5" fillId="2" borderId="43" xfId="1" applyNumberFormat="1" applyFont="1" applyFill="1" applyBorder="1" applyAlignment="1" applyProtection="1">
      <alignment horizontal="center" vertical="center"/>
      <protection hidden="1"/>
    </xf>
    <xf numFmtId="1" fontId="5" fillId="2" borderId="6" xfId="0" applyNumberFormat="1" applyFont="1" applyFill="1" applyBorder="1" applyAlignment="1">
      <alignment horizontal="center" vertical="center" wrapText="1"/>
    </xf>
    <xf numFmtId="0" fontId="5" fillId="2" borderId="33" xfId="0" applyFont="1" applyFill="1" applyBorder="1" applyAlignment="1">
      <alignment horizontal="center"/>
    </xf>
    <xf numFmtId="165" fontId="5" fillId="2" borderId="42" xfId="1" applyNumberFormat="1" applyFont="1" applyFill="1" applyBorder="1" applyAlignment="1" applyProtection="1">
      <alignment horizontal="center" vertical="center"/>
      <protection hidden="1"/>
    </xf>
    <xf numFmtId="4" fontId="2" fillId="2" borderId="57" xfId="1" applyNumberFormat="1" applyFont="1" applyFill="1" applyBorder="1" applyAlignment="1" applyProtection="1">
      <alignment horizontal="center" vertical="center"/>
      <protection hidden="1"/>
    </xf>
    <xf numFmtId="4" fontId="2" fillId="2" borderId="58" xfId="1" applyNumberFormat="1" applyFont="1" applyFill="1" applyBorder="1" applyAlignment="1" applyProtection="1">
      <alignment horizontal="center" vertical="center"/>
      <protection hidden="1"/>
    </xf>
    <xf numFmtId="167" fontId="2" fillId="2" borderId="57" xfId="1" applyNumberFormat="1" applyFont="1" applyFill="1" applyBorder="1" applyAlignment="1" applyProtection="1">
      <alignment horizontal="center" vertical="center"/>
      <protection hidden="1"/>
    </xf>
    <xf numFmtId="167" fontId="2" fillId="2" borderId="58" xfId="1" applyNumberFormat="1" applyFont="1" applyFill="1" applyBorder="1" applyAlignment="1" applyProtection="1">
      <alignment horizontal="center" vertical="center"/>
      <protection hidden="1"/>
    </xf>
    <xf numFmtId="1" fontId="31" fillId="2" borderId="37" xfId="0" applyNumberFormat="1" applyFont="1" applyFill="1" applyBorder="1" applyAlignment="1">
      <alignment horizontal="center" vertical="center" wrapText="1"/>
    </xf>
    <xf numFmtId="1" fontId="31" fillId="2" borderId="42" xfId="0" applyNumberFormat="1" applyFont="1" applyFill="1" applyBorder="1" applyAlignment="1">
      <alignment horizontal="center" vertical="center" wrapText="1"/>
    </xf>
    <xf numFmtId="167" fontId="5" fillId="2" borderId="47" xfId="1" applyNumberFormat="1" applyFont="1" applyFill="1" applyBorder="1" applyAlignment="1" applyProtection="1">
      <alignment horizontal="center" vertical="center"/>
      <protection hidden="1"/>
    </xf>
    <xf numFmtId="167" fontId="5" fillId="2" borderId="26" xfId="1" applyNumberFormat="1" applyFont="1" applyFill="1" applyBorder="1" applyAlignment="1" applyProtection="1">
      <alignment horizontal="center" vertical="center"/>
      <protection hidden="1"/>
    </xf>
    <xf numFmtId="167" fontId="5" fillId="2" borderId="27" xfId="1" applyNumberFormat="1" applyFont="1" applyFill="1" applyBorder="1" applyAlignment="1" applyProtection="1">
      <alignment horizontal="center" vertical="center"/>
      <protection hidden="1"/>
    </xf>
    <xf numFmtId="0" fontId="5" fillId="2" borderId="37" xfId="0" applyFont="1" applyFill="1" applyBorder="1" applyAlignment="1">
      <alignment horizontal="center"/>
    </xf>
    <xf numFmtId="4" fontId="27" fillId="2" borderId="18" xfId="1" applyNumberFormat="1" applyFont="1" applyFill="1" applyBorder="1" applyAlignment="1" applyProtection="1">
      <alignment horizontal="center" vertical="center"/>
      <protection hidden="1"/>
    </xf>
    <xf numFmtId="44" fontId="31" fillId="2" borderId="57" xfId="1" applyFont="1" applyFill="1" applyBorder="1" applyAlignment="1" applyProtection="1">
      <alignment horizontal="center" vertical="center"/>
      <protection hidden="1"/>
    </xf>
    <xf numFmtId="165" fontId="30" fillId="2" borderId="57" xfId="1" applyNumberFormat="1" applyFont="1" applyFill="1" applyBorder="1" applyAlignment="1" applyProtection="1">
      <alignment horizontal="center" vertical="center"/>
      <protection hidden="1"/>
    </xf>
    <xf numFmtId="1" fontId="31" fillId="2" borderId="37" xfId="0" applyNumberFormat="1" applyFont="1" applyFill="1" applyBorder="1" applyAlignment="1">
      <alignment horizontal="center" vertical="center"/>
    </xf>
    <xf numFmtId="0" fontId="31" fillId="2" borderId="37" xfId="0" applyFont="1" applyFill="1" applyBorder="1"/>
    <xf numFmtId="0" fontId="31" fillId="0" borderId="37" xfId="0" applyFont="1" applyBorder="1" applyAlignment="1">
      <alignment vertical="center"/>
    </xf>
    <xf numFmtId="0" fontId="31" fillId="0" borderId="37" xfId="0" applyFont="1" applyBorder="1" applyAlignment="1">
      <alignment horizontal="center" vertical="center"/>
    </xf>
    <xf numFmtId="1" fontId="31" fillId="2" borderId="25" xfId="0" applyNumberFormat="1" applyFont="1" applyFill="1" applyBorder="1" applyAlignment="1">
      <alignment horizontal="center" vertical="center"/>
    </xf>
    <xf numFmtId="0" fontId="31" fillId="2" borderId="39" xfId="0" applyFont="1" applyFill="1" applyBorder="1" applyAlignment="1">
      <alignment horizontal="center" vertical="center"/>
    </xf>
    <xf numFmtId="44" fontId="31" fillId="2" borderId="58" xfId="1" applyFont="1" applyFill="1" applyBorder="1" applyAlignment="1" applyProtection="1">
      <alignment horizontal="center" vertical="center"/>
      <protection hidden="1"/>
    </xf>
    <xf numFmtId="165" fontId="30" fillId="2" borderId="58" xfId="1" applyNumberFormat="1" applyFont="1" applyFill="1" applyBorder="1" applyAlignment="1" applyProtection="1">
      <alignment horizontal="center" vertical="center"/>
      <protection hidden="1"/>
    </xf>
    <xf numFmtId="1" fontId="31" fillId="2" borderId="42" xfId="0" applyNumberFormat="1" applyFont="1" applyFill="1" applyBorder="1" applyAlignment="1">
      <alignment horizontal="center" vertical="center"/>
    </xf>
    <xf numFmtId="0" fontId="31" fillId="2" borderId="42" xfId="0" applyFont="1" applyFill="1" applyBorder="1"/>
    <xf numFmtId="0" fontId="31" fillId="0" borderId="42" xfId="0" applyFont="1" applyBorder="1" applyAlignment="1">
      <alignment vertical="center"/>
    </xf>
    <xf numFmtId="0" fontId="31" fillId="0" borderId="42" xfId="0" applyFont="1" applyBorder="1" applyAlignment="1">
      <alignment horizontal="center"/>
    </xf>
    <xf numFmtId="0" fontId="31" fillId="2" borderId="53" xfId="0" applyFont="1" applyFill="1" applyBorder="1" applyAlignment="1">
      <alignment horizontal="center" vertical="center"/>
    </xf>
    <xf numFmtId="0" fontId="29" fillId="2" borderId="35" xfId="2" applyFont="1" applyFill="1" applyBorder="1" applyAlignment="1">
      <alignment horizontal="center" vertical="center" wrapText="1"/>
    </xf>
    <xf numFmtId="0" fontId="29" fillId="2" borderId="36" xfId="2" applyFont="1" applyFill="1" applyBorder="1" applyAlignment="1">
      <alignment horizontal="center" vertical="center" wrapText="1"/>
    </xf>
    <xf numFmtId="0" fontId="29" fillId="0" borderId="36" xfId="2" applyFont="1" applyBorder="1" applyAlignment="1">
      <alignment horizontal="center" vertical="center" wrapText="1"/>
    </xf>
    <xf numFmtId="167" fontId="29" fillId="0" borderId="60" xfId="1" applyNumberFormat="1" applyFont="1" applyBorder="1" applyAlignment="1">
      <alignment horizontal="center" vertical="center" wrapText="1"/>
    </xf>
    <xf numFmtId="165" fontId="31" fillId="2" borderId="57" xfId="1" applyNumberFormat="1" applyFont="1" applyFill="1" applyBorder="1" applyAlignment="1" applyProtection="1">
      <alignment horizontal="center" vertical="center"/>
      <protection hidden="1"/>
    </xf>
    <xf numFmtId="0" fontId="31" fillId="0" borderId="37" xfId="0" applyFont="1" applyBorder="1" applyAlignment="1">
      <alignment horizontal="center" vertical="center" wrapText="1"/>
    </xf>
    <xf numFmtId="1" fontId="31" fillId="2" borderId="25" xfId="0" applyNumberFormat="1" applyFont="1" applyFill="1" applyBorder="1" applyAlignment="1">
      <alignment horizontal="center" vertical="center" wrapText="1"/>
    </xf>
    <xf numFmtId="4" fontId="27" fillId="2" borderId="21" xfId="1" applyNumberFormat="1" applyFont="1" applyFill="1" applyBorder="1" applyAlignment="1" applyProtection="1">
      <alignment horizontal="center" vertical="center"/>
      <protection hidden="1"/>
    </xf>
    <xf numFmtId="165" fontId="31" fillId="2" borderId="58" xfId="1" applyNumberFormat="1" applyFont="1" applyFill="1" applyBorder="1" applyAlignment="1" applyProtection="1">
      <alignment horizontal="center" vertical="center"/>
      <protection hidden="1"/>
    </xf>
    <xf numFmtId="167" fontId="27" fillId="2" borderId="59" xfId="1" applyNumberFormat="1" applyFont="1" applyFill="1" applyBorder="1" applyAlignment="1" applyProtection="1">
      <alignment horizontal="center" vertical="center"/>
      <protection hidden="1"/>
    </xf>
    <xf numFmtId="167" fontId="27" fillId="2" borderId="25" xfId="1" applyNumberFormat="1" applyFont="1" applyFill="1" applyBorder="1" applyAlignment="1" applyProtection="1">
      <alignment horizontal="center" vertical="center"/>
      <protection hidden="1"/>
    </xf>
    <xf numFmtId="167" fontId="27" fillId="2" borderId="39" xfId="1" applyNumberFormat="1" applyFont="1" applyFill="1" applyBorder="1" applyAlignment="1" applyProtection="1">
      <alignment horizontal="center" vertical="center"/>
      <protection hidden="1"/>
    </xf>
    <xf numFmtId="167" fontId="27" fillId="2" borderId="53" xfId="1" applyNumberFormat="1" applyFont="1" applyFill="1" applyBorder="1" applyAlignment="1" applyProtection="1">
      <alignment horizontal="center" vertical="center"/>
      <protection hidden="1"/>
    </xf>
    <xf numFmtId="4" fontId="27" fillId="2" borderId="29" xfId="1" applyNumberFormat="1" applyFont="1" applyFill="1" applyBorder="1" applyAlignment="1" applyProtection="1">
      <alignment horizontal="center" vertical="center"/>
      <protection hidden="1"/>
    </xf>
    <xf numFmtId="0" fontId="31" fillId="2" borderId="25" xfId="0" applyFont="1" applyFill="1" applyBorder="1" applyAlignment="1">
      <alignment horizontal="center" vertical="center"/>
    </xf>
    <xf numFmtId="4" fontId="27" fillId="2" borderId="0" xfId="1" applyNumberFormat="1" applyFont="1" applyFill="1" applyBorder="1" applyAlignment="1" applyProtection="1">
      <alignment horizontal="center" vertical="center"/>
      <protection hidden="1"/>
    </xf>
    <xf numFmtId="4" fontId="27" fillId="2" borderId="28" xfId="1" applyNumberFormat="1" applyFont="1" applyFill="1" applyBorder="1" applyAlignment="1" applyProtection="1">
      <alignment horizontal="center" vertical="center"/>
      <protection hidden="1"/>
    </xf>
    <xf numFmtId="49" fontId="5" fillId="2" borderId="37" xfId="3" applyNumberFormat="1" applyFont="1" applyFill="1" applyBorder="1" applyAlignment="1">
      <alignment horizontal="center" vertical="center" wrapText="1"/>
    </xf>
    <xf numFmtId="0" fontId="5" fillId="2" borderId="37" xfId="0" applyFont="1" applyFill="1" applyBorder="1" applyAlignment="1">
      <alignment horizontal="justify" vertical="center" wrapText="1"/>
    </xf>
    <xf numFmtId="2" fontId="5" fillId="2" borderId="37" xfId="0" applyNumberFormat="1" applyFont="1" applyFill="1" applyBorder="1" applyAlignment="1">
      <alignment horizontal="justify" vertical="center" wrapText="1"/>
    </xf>
    <xf numFmtId="1" fontId="5" fillId="0" borderId="37" xfId="0" applyNumberFormat="1" applyFont="1" applyBorder="1" applyAlignment="1">
      <alignment horizontal="center" vertical="center"/>
    </xf>
    <xf numFmtId="49" fontId="5" fillId="2" borderId="25" xfId="3" applyNumberFormat="1" applyFont="1" applyFill="1" applyBorder="1" applyAlignment="1">
      <alignment horizontal="center" vertical="center" wrapText="1"/>
    </xf>
    <xf numFmtId="165" fontId="5" fillId="2" borderId="39" xfId="1" applyNumberFormat="1" applyFont="1" applyFill="1" applyBorder="1" applyAlignment="1" applyProtection="1">
      <alignment horizontal="center" vertical="center"/>
      <protection hidden="1"/>
    </xf>
    <xf numFmtId="44" fontId="5" fillId="2" borderId="58" xfId="1" applyFont="1" applyFill="1" applyBorder="1" applyAlignment="1" applyProtection="1">
      <alignment horizontal="left" vertical="center" indent="2"/>
      <protection hidden="1"/>
    </xf>
    <xf numFmtId="49" fontId="5" fillId="2" borderId="42" xfId="3" applyNumberFormat="1" applyFont="1" applyFill="1" applyBorder="1" applyAlignment="1">
      <alignment horizontal="center" vertical="center" wrapText="1"/>
    </xf>
    <xf numFmtId="0" fontId="5" fillId="2" borderId="42" xfId="0" applyFont="1" applyFill="1" applyBorder="1" applyAlignment="1">
      <alignment horizontal="justify" vertical="center" wrapText="1"/>
    </xf>
    <xf numFmtId="2" fontId="5" fillId="2" borderId="42" xfId="0" applyNumberFormat="1" applyFont="1" applyFill="1" applyBorder="1" applyAlignment="1">
      <alignment horizontal="justify" vertical="center" wrapText="1"/>
    </xf>
    <xf numFmtId="2" fontId="5" fillId="0" borderId="42" xfId="2" applyNumberFormat="1" applyFont="1" applyBorder="1" applyAlignment="1">
      <alignment horizontal="center" vertical="center" wrapText="1"/>
    </xf>
    <xf numFmtId="165" fontId="5" fillId="2" borderId="53" xfId="1" applyNumberFormat="1" applyFont="1" applyFill="1" applyBorder="1" applyAlignment="1" applyProtection="1">
      <alignment horizontal="center" vertical="center"/>
      <protection hidden="1"/>
    </xf>
    <xf numFmtId="44" fontId="5" fillId="2" borderId="3" xfId="1" applyFont="1" applyFill="1" applyBorder="1" applyAlignment="1" applyProtection="1">
      <alignment horizontal="left" vertical="center" indent="2"/>
      <protection hidden="1"/>
    </xf>
    <xf numFmtId="165" fontId="5" fillId="0" borderId="33" xfId="0" applyNumberFormat="1" applyFont="1" applyBorder="1" applyAlignment="1">
      <alignment horizontal="center" vertical="center"/>
    </xf>
    <xf numFmtId="0" fontId="5" fillId="2" borderId="33" xfId="0" applyFont="1" applyFill="1" applyBorder="1" applyAlignment="1">
      <alignment horizontal="center" vertical="center" wrapText="1"/>
    </xf>
    <xf numFmtId="0" fontId="5" fillId="2" borderId="33" xfId="0" applyFont="1" applyFill="1" applyBorder="1" applyAlignment="1">
      <alignment horizontal="center" vertical="center"/>
    </xf>
    <xf numFmtId="0" fontId="32" fillId="2" borderId="30" xfId="0" applyFont="1" applyFill="1" applyBorder="1" applyAlignment="1">
      <alignment horizontal="center" vertical="center" wrapText="1"/>
    </xf>
    <xf numFmtId="0" fontId="32" fillId="2" borderId="37" xfId="0" applyFont="1" applyFill="1" applyBorder="1" applyAlignment="1">
      <alignment horizontal="center" vertical="center" wrapText="1"/>
    </xf>
    <xf numFmtId="0" fontId="32" fillId="2" borderId="42" xfId="0" applyFont="1" applyFill="1" applyBorder="1" applyAlignment="1">
      <alignment horizontal="center" vertical="center" wrapText="1"/>
    </xf>
    <xf numFmtId="0" fontId="5" fillId="2" borderId="34" xfId="0" applyFont="1" applyFill="1" applyBorder="1" applyAlignment="1">
      <alignment horizontal="center" vertical="center"/>
    </xf>
    <xf numFmtId="0" fontId="32" fillId="2" borderId="34" xfId="0" applyFont="1" applyFill="1" applyBorder="1" applyAlignment="1">
      <alignment horizontal="center" vertical="center" wrapText="1"/>
    </xf>
    <xf numFmtId="0" fontId="32" fillId="2" borderId="33" xfId="0" applyFont="1" applyFill="1" applyBorder="1" applyAlignment="1">
      <alignment horizontal="center" vertical="center" wrapText="1"/>
    </xf>
    <xf numFmtId="0" fontId="5" fillId="0" borderId="33" xfId="0" applyFont="1" applyBorder="1" applyAlignment="1">
      <alignment horizontal="center" vertical="center"/>
    </xf>
    <xf numFmtId="167" fontId="5" fillId="2" borderId="58" xfId="1" applyNumberFormat="1" applyFont="1" applyFill="1" applyBorder="1" applyAlignment="1" applyProtection="1">
      <alignment horizontal="left" vertical="center" indent="2"/>
      <protection hidden="1"/>
    </xf>
    <xf numFmtId="166" fontId="5" fillId="2" borderId="6" xfId="1" applyNumberFormat="1" applyFont="1" applyFill="1" applyBorder="1" applyAlignment="1" applyProtection="1">
      <alignment horizontal="center" vertical="center"/>
      <protection hidden="1"/>
    </xf>
    <xf numFmtId="165" fontId="10" fillId="2" borderId="57" xfId="1" applyNumberFormat="1" applyFont="1" applyFill="1" applyBorder="1" applyAlignment="1" applyProtection="1">
      <alignment horizontal="center" vertical="center"/>
      <protection hidden="1"/>
    </xf>
    <xf numFmtId="165" fontId="10" fillId="2" borderId="58" xfId="1" applyNumberFormat="1" applyFont="1" applyFill="1" applyBorder="1" applyAlignment="1" applyProtection="1">
      <alignment horizontal="center" vertical="center"/>
      <protection hidden="1"/>
    </xf>
    <xf numFmtId="166" fontId="5" fillId="2" borderId="57" xfId="1" applyNumberFormat="1" applyFont="1" applyFill="1" applyBorder="1" applyAlignment="1" applyProtection="1">
      <alignment horizontal="center" vertical="center"/>
      <protection hidden="1"/>
    </xf>
    <xf numFmtId="166" fontId="5" fillId="2" borderId="58" xfId="1" applyNumberFormat="1" applyFont="1" applyFill="1" applyBorder="1" applyAlignment="1" applyProtection="1">
      <alignment horizontal="center" vertical="center"/>
      <protection hidden="1"/>
    </xf>
    <xf numFmtId="1" fontId="2" fillId="2" borderId="37" xfId="0" applyNumberFormat="1" applyFont="1" applyFill="1" applyBorder="1" applyAlignment="1">
      <alignment horizontal="center" vertical="center" wrapText="1"/>
    </xf>
    <xf numFmtId="1" fontId="2" fillId="2" borderId="42" xfId="0" applyNumberFormat="1" applyFont="1" applyFill="1" applyBorder="1" applyAlignment="1">
      <alignment horizontal="center" vertical="center" wrapText="1"/>
    </xf>
    <xf numFmtId="2" fontId="5" fillId="2" borderId="58" xfId="1" applyNumberFormat="1" applyFont="1" applyFill="1" applyBorder="1" applyAlignment="1" applyProtection="1">
      <alignment horizontal="center" vertical="center"/>
      <protection hidden="1"/>
    </xf>
    <xf numFmtId="2" fontId="5" fillId="6" borderId="6" xfId="1" applyNumberFormat="1" applyFont="1" applyFill="1" applyBorder="1" applyAlignment="1" applyProtection="1">
      <alignment horizontal="center" vertical="center"/>
      <protection hidden="1"/>
    </xf>
    <xf numFmtId="2" fontId="5" fillId="6" borderId="58" xfId="1" applyNumberFormat="1" applyFont="1" applyFill="1" applyBorder="1" applyAlignment="1" applyProtection="1">
      <alignment horizontal="center" vertical="center"/>
      <protection hidden="1"/>
    </xf>
    <xf numFmtId="2" fontId="5" fillId="6" borderId="57" xfId="1" applyNumberFormat="1" applyFont="1" applyFill="1" applyBorder="1" applyAlignment="1" applyProtection="1">
      <alignment horizontal="center" vertical="center"/>
      <protection hidden="1"/>
    </xf>
    <xf numFmtId="0" fontId="5" fillId="0" borderId="25" xfId="0" applyFont="1" applyBorder="1" applyAlignment="1">
      <alignment horizontal="center" vertical="center" wrapText="1"/>
    </xf>
    <xf numFmtId="0" fontId="5" fillId="0" borderId="39" xfId="0" applyFont="1" applyBorder="1" applyAlignment="1">
      <alignment horizontal="center"/>
    </xf>
    <xf numFmtId="2" fontId="5" fillId="6" borderId="3" xfId="1" applyNumberFormat="1" applyFont="1" applyFill="1" applyBorder="1" applyAlignment="1" applyProtection="1">
      <alignment horizontal="center" vertical="center"/>
      <protection hidden="1"/>
    </xf>
    <xf numFmtId="0" fontId="5" fillId="0" borderId="43" xfId="0" applyFont="1" applyBorder="1" applyAlignment="1">
      <alignment horizontal="center"/>
    </xf>
    <xf numFmtId="0" fontId="5" fillId="2" borderId="3" xfId="0" applyFont="1" applyFill="1" applyBorder="1" applyAlignment="1">
      <alignment horizontal="center" vertical="center"/>
    </xf>
    <xf numFmtId="1" fontId="5" fillId="2" borderId="52" xfId="0" applyNumberFormat="1" applyFont="1" applyFill="1" applyBorder="1" applyAlignment="1">
      <alignment horizontal="center" vertical="center" wrapText="1"/>
    </xf>
    <xf numFmtId="44" fontId="5" fillId="2" borderId="61" xfId="1" applyFont="1" applyFill="1" applyBorder="1" applyAlignment="1" applyProtection="1">
      <alignment horizontal="left" vertical="center" indent="2"/>
      <protection hidden="1"/>
    </xf>
    <xf numFmtId="166" fontId="11" fillId="0" borderId="3" xfId="1" applyNumberFormat="1" applyFont="1" applyFill="1" applyBorder="1" applyAlignment="1" applyProtection="1">
      <alignment horizontal="center" vertical="center"/>
      <protection hidden="1"/>
    </xf>
    <xf numFmtId="165" fontId="11" fillId="0" borderId="3" xfId="1" applyNumberFormat="1" applyFont="1" applyFill="1" applyBorder="1" applyAlignment="1" applyProtection="1">
      <alignment horizontal="center" vertical="center"/>
      <protection hidden="1"/>
    </xf>
    <xf numFmtId="0" fontId="15" fillId="0" borderId="33" xfId="0" applyFont="1" applyBorder="1" applyAlignment="1">
      <alignment horizontal="center" vertical="center"/>
    </xf>
    <xf numFmtId="165" fontId="11" fillId="0" borderId="6" xfId="1" applyNumberFormat="1" applyFont="1" applyFill="1" applyBorder="1" applyAlignment="1" applyProtection="1">
      <alignment horizontal="center" vertical="center"/>
      <protection hidden="1"/>
    </xf>
    <xf numFmtId="0" fontId="5" fillId="0" borderId="30" xfId="0" applyFont="1" applyBorder="1"/>
    <xf numFmtId="165" fontId="11" fillId="0" borderId="57" xfId="1" applyNumberFormat="1" applyFont="1" applyFill="1" applyBorder="1" applyAlignment="1" applyProtection="1">
      <alignment horizontal="center" vertical="center"/>
      <protection hidden="1"/>
    </xf>
    <xf numFmtId="0" fontId="5" fillId="0" borderId="37" xfId="0" applyFont="1" applyBorder="1"/>
    <xf numFmtId="1" fontId="5" fillId="0" borderId="25" xfId="0" applyNumberFormat="1" applyFont="1" applyBorder="1" applyAlignment="1">
      <alignment horizontal="center" vertical="center"/>
    </xf>
    <xf numFmtId="1" fontId="5" fillId="0" borderId="39" xfId="0" applyNumberFormat="1" applyFont="1" applyBorder="1" applyAlignment="1">
      <alignment horizontal="center" vertical="center"/>
    </xf>
    <xf numFmtId="164" fontId="11" fillId="0" borderId="58" xfId="1" applyNumberFormat="1" applyFont="1" applyFill="1" applyBorder="1" applyAlignment="1" applyProtection="1">
      <alignment horizontal="center" vertical="center"/>
      <protection hidden="1"/>
    </xf>
    <xf numFmtId="165" fontId="11" fillId="0" borderId="58" xfId="1" applyNumberFormat="1" applyFont="1" applyFill="1" applyBorder="1" applyAlignment="1" applyProtection="1">
      <alignment horizontal="center" vertical="center"/>
      <protection hidden="1"/>
    </xf>
    <xf numFmtId="1" fontId="5" fillId="0" borderId="42" xfId="0" applyNumberFormat="1" applyFont="1" applyBorder="1" applyAlignment="1">
      <alignment horizontal="center" vertical="center"/>
    </xf>
    <xf numFmtId="1" fontId="5" fillId="0" borderId="53" xfId="0" applyNumberFormat="1" applyFont="1" applyBorder="1" applyAlignment="1">
      <alignment horizontal="center" vertical="center"/>
    </xf>
    <xf numFmtId="166" fontId="11" fillId="0" borderId="6" xfId="1" applyNumberFormat="1" applyFont="1" applyFill="1" applyBorder="1" applyAlignment="1" applyProtection="1">
      <alignment horizontal="center" vertical="center"/>
      <protection hidden="1"/>
    </xf>
    <xf numFmtId="165" fontId="11" fillId="0" borderId="30" xfId="1" applyNumberFormat="1" applyFont="1" applyFill="1" applyBorder="1" applyAlignment="1" applyProtection="1">
      <alignment horizontal="center" vertical="center"/>
      <protection hidden="1"/>
    </xf>
    <xf numFmtId="165" fontId="11" fillId="0" borderId="33" xfId="1" applyNumberFormat="1" applyFont="1" applyFill="1" applyBorder="1" applyAlignment="1" applyProtection="1">
      <alignment horizontal="center" vertical="center"/>
      <protection hidden="1"/>
    </xf>
    <xf numFmtId="164" fontId="5" fillId="2" borderId="58" xfId="1" applyNumberFormat="1" applyFont="1" applyFill="1" applyBorder="1" applyAlignment="1" applyProtection="1">
      <alignment horizontal="center" vertical="center"/>
      <protection hidden="1"/>
    </xf>
    <xf numFmtId="165" fontId="5" fillId="0" borderId="6" xfId="1" applyNumberFormat="1" applyFont="1" applyFill="1" applyBorder="1" applyAlignment="1" applyProtection="1">
      <alignment horizontal="center" vertical="center"/>
      <protection hidden="1"/>
    </xf>
    <xf numFmtId="164" fontId="5" fillId="2" borderId="3" xfId="1" applyNumberFormat="1" applyFont="1" applyFill="1" applyBorder="1" applyAlignment="1" applyProtection="1">
      <alignment horizontal="center" vertical="center"/>
      <protection hidden="1"/>
    </xf>
    <xf numFmtId="4" fontId="2" fillId="2" borderId="62" xfId="1" applyNumberFormat="1" applyFont="1" applyFill="1" applyBorder="1" applyAlignment="1" applyProtection="1">
      <alignment horizontal="center" vertical="center"/>
      <protection hidden="1"/>
    </xf>
    <xf numFmtId="0" fontId="5" fillId="0" borderId="39" xfId="0" applyFont="1" applyBorder="1" applyAlignment="1">
      <alignment horizontal="center" vertical="center"/>
    </xf>
    <xf numFmtId="164" fontId="5" fillId="0" borderId="58" xfId="1" applyNumberFormat="1" applyFont="1" applyFill="1" applyBorder="1" applyAlignment="1" applyProtection="1">
      <alignment horizontal="center" vertical="center"/>
      <protection hidden="1"/>
    </xf>
    <xf numFmtId="0" fontId="5" fillId="0" borderId="53" xfId="0" applyFont="1" applyBorder="1" applyAlignment="1">
      <alignment horizontal="center" vertical="center"/>
    </xf>
    <xf numFmtId="166" fontId="5" fillId="2" borderId="62" xfId="1" applyNumberFormat="1" applyFont="1" applyFill="1" applyBorder="1" applyAlignment="1" applyProtection="1">
      <alignment horizontal="center" vertical="center"/>
      <protection hidden="1"/>
    </xf>
    <xf numFmtId="165" fontId="11" fillId="2" borderId="62" xfId="1" applyNumberFormat="1" applyFont="1" applyFill="1" applyBorder="1" applyAlignment="1" applyProtection="1">
      <alignment horizontal="center" vertical="center"/>
      <protection hidden="1"/>
    </xf>
    <xf numFmtId="165" fontId="11" fillId="2" borderId="36" xfId="1" applyNumberFormat="1" applyFont="1" applyFill="1" applyBorder="1" applyAlignment="1" applyProtection="1">
      <alignment horizontal="center" vertical="center"/>
      <protection hidden="1"/>
    </xf>
    <xf numFmtId="0" fontId="5" fillId="2" borderId="36" xfId="0" applyFont="1" applyFill="1" applyBorder="1"/>
    <xf numFmtId="0" fontId="5" fillId="0" borderId="36" xfId="0" applyFont="1" applyBorder="1" applyAlignment="1">
      <alignment vertical="center"/>
    </xf>
    <xf numFmtId="165" fontId="11" fillId="2" borderId="60" xfId="1" applyNumberFormat="1" applyFont="1" applyFill="1" applyBorder="1" applyAlignment="1" applyProtection="1">
      <alignment horizontal="center" vertical="center"/>
      <protection hidden="1"/>
    </xf>
    <xf numFmtId="165" fontId="5" fillId="0" borderId="57" xfId="1" applyNumberFormat="1" applyFont="1" applyFill="1" applyBorder="1" applyAlignment="1" applyProtection="1">
      <alignment horizontal="center" vertical="center"/>
      <protection hidden="1"/>
    </xf>
    <xf numFmtId="165" fontId="5" fillId="0" borderId="3" xfId="1" applyNumberFormat="1" applyFont="1" applyFill="1" applyBorder="1" applyAlignment="1" applyProtection="1">
      <alignment horizontal="center" vertical="center"/>
      <protection hidden="1"/>
    </xf>
    <xf numFmtId="165" fontId="5" fillId="0" borderId="58" xfId="1" applyNumberFormat="1" applyFont="1" applyFill="1" applyBorder="1" applyAlignment="1" applyProtection="1">
      <alignment horizontal="center" vertical="center"/>
      <protection hidden="1"/>
    </xf>
    <xf numFmtId="165" fontId="11" fillId="0" borderId="37" xfId="1" applyNumberFormat="1" applyFont="1" applyFill="1" applyBorder="1" applyAlignment="1" applyProtection="1">
      <alignment horizontal="center" vertical="center"/>
      <protection hidden="1"/>
    </xf>
    <xf numFmtId="165" fontId="11" fillId="0" borderId="42" xfId="1" applyNumberFormat="1" applyFont="1" applyFill="1" applyBorder="1" applyAlignment="1" applyProtection="1">
      <alignment horizontal="center" vertical="center"/>
      <protection hidden="1"/>
    </xf>
    <xf numFmtId="44" fontId="5" fillId="0" borderId="58" xfId="1" applyFont="1" applyFill="1" applyBorder="1" applyAlignment="1" applyProtection="1">
      <alignment horizontal="center" vertical="center"/>
      <protection hidden="1"/>
    </xf>
    <xf numFmtId="0" fontId="5" fillId="4" borderId="33" xfId="0" applyFont="1" applyFill="1" applyBorder="1"/>
    <xf numFmtId="0" fontId="5" fillId="4" borderId="30" xfId="0" applyFont="1" applyFill="1" applyBorder="1"/>
    <xf numFmtId="0" fontId="5" fillId="4" borderId="37" xfId="0" applyFont="1" applyFill="1" applyBorder="1"/>
    <xf numFmtId="0" fontId="5" fillId="4" borderId="42" xfId="0" applyFont="1" applyFill="1" applyBorder="1"/>
    <xf numFmtId="166" fontId="5" fillId="2" borderId="3" xfId="1" applyNumberFormat="1" applyFont="1" applyFill="1" applyBorder="1" applyAlignment="1" applyProtection="1">
      <alignment horizontal="center" vertical="center"/>
      <protection hidden="1"/>
    </xf>
    <xf numFmtId="166" fontId="5" fillId="0" borderId="3" xfId="1" applyNumberFormat="1" applyFont="1" applyFill="1" applyBorder="1" applyAlignment="1" applyProtection="1">
      <alignment horizontal="center" vertical="center"/>
      <protection hidden="1"/>
    </xf>
    <xf numFmtId="1" fontId="5" fillId="0" borderId="37" xfId="0" applyNumberFormat="1" applyFont="1" applyBorder="1" applyAlignment="1">
      <alignment horizontal="center" vertical="center" wrapText="1"/>
    </xf>
    <xf numFmtId="1" fontId="5" fillId="0" borderId="42" xfId="0" applyNumberFormat="1" applyFont="1" applyBorder="1" applyAlignment="1">
      <alignment horizontal="center" vertical="center" wrapText="1"/>
    </xf>
    <xf numFmtId="166" fontId="5" fillId="0" borderId="6" xfId="1" applyNumberFormat="1" applyFont="1" applyFill="1" applyBorder="1" applyAlignment="1" applyProtection="1">
      <alignment horizontal="center" vertical="center"/>
      <protection hidden="1"/>
    </xf>
    <xf numFmtId="0" fontId="0" fillId="0" borderId="39" xfId="0" applyBorder="1"/>
    <xf numFmtId="2" fontId="17" fillId="2" borderId="42" xfId="0" applyNumberFormat="1" applyFont="1" applyFill="1" applyBorder="1" applyAlignment="1">
      <alignment horizontal="center" vertical="center" wrapText="1"/>
    </xf>
    <xf numFmtId="0" fontId="0" fillId="0" borderId="42" xfId="0" applyBorder="1"/>
    <xf numFmtId="0" fontId="0" fillId="0" borderId="42" xfId="0" applyBorder="1" applyAlignment="1">
      <alignment horizontal="center"/>
    </xf>
    <xf numFmtId="0" fontId="0" fillId="0" borderId="53" xfId="0" applyBorder="1"/>
    <xf numFmtId="1" fontId="10" fillId="0" borderId="13" xfId="0" applyNumberFormat="1" applyFont="1" applyBorder="1" applyAlignment="1">
      <alignment horizontal="center" vertical="center" wrapText="1"/>
    </xf>
    <xf numFmtId="0" fontId="33" fillId="7" borderId="0" xfId="0" applyFont="1" applyFill="1"/>
    <xf numFmtId="0" fontId="4" fillId="8" borderId="0" xfId="0" applyFont="1" applyFill="1" applyAlignment="1">
      <alignment horizontal="center" vertical="center"/>
    </xf>
    <xf numFmtId="0" fontId="4" fillId="8" borderId="0" xfId="0" applyFont="1" applyFill="1"/>
    <xf numFmtId="167" fontId="4" fillId="7" borderId="0" xfId="1" applyNumberFormat="1" applyFont="1" applyFill="1" applyBorder="1"/>
    <xf numFmtId="0" fontId="15" fillId="0" borderId="0" xfId="0" applyFont="1"/>
    <xf numFmtId="170" fontId="15" fillId="0" borderId="0" xfId="0" applyNumberFormat="1" applyFont="1"/>
    <xf numFmtId="4" fontId="34" fillId="0" borderId="0" xfId="0" applyNumberFormat="1" applyFont="1"/>
    <xf numFmtId="44" fontId="15" fillId="0" borderId="0" xfId="1" applyFont="1"/>
    <xf numFmtId="3" fontId="34" fillId="0" borderId="0" xfId="0" applyNumberFormat="1" applyFont="1"/>
    <xf numFmtId="44" fontId="15" fillId="0" borderId="0" xfId="0" applyNumberFormat="1" applyFont="1"/>
    <xf numFmtId="0" fontId="5" fillId="2" borderId="13" xfId="3" applyFont="1" applyFill="1" applyBorder="1" applyAlignment="1">
      <alignment horizontal="center" vertical="center" wrapText="1"/>
    </xf>
    <xf numFmtId="0" fontId="5" fillId="2" borderId="13" xfId="0" applyFont="1" applyFill="1" applyBorder="1" applyAlignment="1">
      <alignment vertical="center" wrapText="1"/>
    </xf>
    <xf numFmtId="167" fontId="5" fillId="0" borderId="11" xfId="1" applyNumberFormat="1" applyFont="1" applyFill="1" applyBorder="1" applyAlignment="1" applyProtection="1">
      <alignment horizontal="center" vertical="center"/>
      <protection hidden="1"/>
    </xf>
    <xf numFmtId="0" fontId="5" fillId="2" borderId="13" xfId="0" applyFont="1" applyFill="1" applyBorder="1" applyAlignment="1">
      <alignment vertical="top" wrapText="1"/>
    </xf>
    <xf numFmtId="0" fontId="5" fillId="2" borderId="13" xfId="0" applyFont="1" applyFill="1" applyBorder="1" applyAlignment="1">
      <alignment horizontal="justify" vertical="top" wrapText="1"/>
    </xf>
    <xf numFmtId="0" fontId="5" fillId="2" borderId="33" xfId="0" applyFont="1" applyFill="1" applyBorder="1" applyAlignment="1">
      <alignment horizontal="justify" vertical="center" wrapText="1"/>
    </xf>
    <xf numFmtId="167" fontId="5" fillId="0" borderId="3" xfId="1" applyNumberFormat="1" applyFont="1" applyFill="1" applyBorder="1" applyAlignment="1" applyProtection="1">
      <alignment horizontal="center" vertical="center"/>
      <protection hidden="1"/>
    </xf>
    <xf numFmtId="167" fontId="5" fillId="0" borderId="47" xfId="1" applyNumberFormat="1" applyFont="1" applyFill="1" applyBorder="1" applyAlignment="1" applyProtection="1">
      <alignment horizontal="center" vertical="center"/>
      <protection hidden="1"/>
    </xf>
    <xf numFmtId="167" fontId="5" fillId="0" borderId="26" xfId="1" applyNumberFormat="1" applyFont="1" applyFill="1" applyBorder="1" applyAlignment="1" applyProtection="1">
      <alignment horizontal="center" vertical="center"/>
      <protection hidden="1"/>
    </xf>
    <xf numFmtId="167" fontId="5" fillId="0" borderId="27" xfId="1" applyNumberFormat="1" applyFont="1" applyFill="1" applyBorder="1" applyAlignment="1" applyProtection="1">
      <alignment horizontal="center" vertical="center"/>
      <protection hidden="1"/>
    </xf>
    <xf numFmtId="2" fontId="5" fillId="2" borderId="6" xfId="2" applyNumberFormat="1" applyFont="1" applyFill="1" applyBorder="1" applyAlignment="1">
      <alignment horizontal="center" vertical="center" wrapText="1"/>
    </xf>
    <xf numFmtId="167" fontId="5" fillId="2" borderId="6" xfId="1" applyNumberFormat="1" applyFont="1" applyFill="1" applyBorder="1" applyAlignment="1" applyProtection="1">
      <alignment horizontal="center" vertical="center"/>
      <protection hidden="1"/>
    </xf>
    <xf numFmtId="4" fontId="15" fillId="2" borderId="0" xfId="0" applyNumberFormat="1" applyFont="1" applyFill="1"/>
    <xf numFmtId="0" fontId="10" fillId="2" borderId="13" xfId="2" applyFont="1" applyFill="1" applyBorder="1" applyAlignment="1">
      <alignment horizontal="center" vertical="center" wrapText="1"/>
    </xf>
    <xf numFmtId="0" fontId="5" fillId="2" borderId="33" xfId="2" applyFont="1" applyFill="1" applyBorder="1" applyAlignment="1">
      <alignment horizontal="center" vertical="center" wrapText="1"/>
    </xf>
    <xf numFmtId="49" fontId="5" fillId="0" borderId="13" xfId="3" applyNumberFormat="1" applyFont="1" applyBorder="1" applyAlignment="1">
      <alignment horizontal="center" vertical="center" wrapText="1"/>
    </xf>
    <xf numFmtId="0" fontId="5" fillId="0" borderId="13" xfId="0" applyFont="1" applyBorder="1" applyAlignment="1">
      <alignment horizontal="justify" vertical="center" wrapText="1"/>
    </xf>
    <xf numFmtId="49" fontId="5" fillId="0" borderId="33" xfId="3" applyNumberFormat="1" applyFont="1" applyBorder="1" applyAlignment="1">
      <alignment horizontal="center" vertical="center" wrapText="1"/>
    </xf>
    <xf numFmtId="0" fontId="5" fillId="0" borderId="33" xfId="0" applyFont="1" applyBorder="1" applyAlignment="1">
      <alignment horizontal="justify" vertical="center" wrapText="1"/>
    </xf>
    <xf numFmtId="2" fontId="5" fillId="0" borderId="33" xfId="2" applyNumberFormat="1" applyFont="1" applyBorder="1" applyAlignment="1">
      <alignment horizontal="center" vertical="center" wrapText="1"/>
    </xf>
    <xf numFmtId="167" fontId="15" fillId="0" borderId="0" xfId="1" applyNumberFormat="1" applyFont="1" applyFill="1"/>
    <xf numFmtId="170" fontId="0" fillId="0" borderId="0" xfId="0" applyNumberFormat="1" applyAlignment="1">
      <alignment horizontal="left"/>
    </xf>
    <xf numFmtId="165" fontId="5" fillId="3" borderId="11" xfId="1" applyNumberFormat="1" applyFont="1" applyFill="1" applyBorder="1" applyAlignment="1" applyProtection="1">
      <alignment horizontal="center" vertical="center"/>
      <protection hidden="1"/>
    </xf>
    <xf numFmtId="164" fontId="5" fillId="2" borderId="0" xfId="1" applyNumberFormat="1" applyFont="1" applyFill="1" applyBorder="1" applyAlignment="1" applyProtection="1">
      <alignment horizontal="center" vertical="center"/>
      <protection hidden="1"/>
    </xf>
    <xf numFmtId="4" fontId="5" fillId="2" borderId="11" xfId="1" applyNumberFormat="1" applyFont="1" applyFill="1" applyBorder="1" applyAlignment="1" applyProtection="1">
      <alignment horizontal="center" vertical="center"/>
      <protection hidden="1"/>
    </xf>
    <xf numFmtId="4" fontId="5" fillId="2" borderId="3" xfId="1" applyNumberFormat="1" applyFont="1" applyFill="1" applyBorder="1" applyAlignment="1" applyProtection="1">
      <alignment horizontal="center" vertical="center"/>
      <protection hidden="1"/>
    </xf>
    <xf numFmtId="4" fontId="5" fillId="2" borderId="57" xfId="1" applyNumberFormat="1" applyFont="1" applyFill="1" applyBorder="1" applyAlignment="1" applyProtection="1">
      <alignment horizontal="center" vertical="center"/>
      <protection hidden="1"/>
    </xf>
    <xf numFmtId="4" fontId="5" fillId="2" borderId="58" xfId="1" applyNumberFormat="1" applyFont="1" applyFill="1" applyBorder="1" applyAlignment="1" applyProtection="1">
      <alignment horizontal="center" vertical="center"/>
      <protection hidden="1"/>
    </xf>
    <xf numFmtId="4" fontId="5" fillId="2" borderId="6" xfId="1" applyNumberFormat="1" applyFont="1" applyFill="1" applyBorder="1" applyAlignment="1" applyProtection="1">
      <alignment horizontal="center" vertical="center"/>
      <protection hidden="1"/>
    </xf>
    <xf numFmtId="165" fontId="5" fillId="2" borderId="30" xfId="1" applyNumberFormat="1" applyFont="1" applyFill="1" applyBorder="1" applyAlignment="1" applyProtection="1">
      <alignment horizontal="center" vertical="center"/>
      <protection hidden="1"/>
    </xf>
    <xf numFmtId="4" fontId="5" fillId="2" borderId="2" xfId="1" applyNumberFormat="1" applyFont="1" applyFill="1" applyBorder="1" applyAlignment="1" applyProtection="1">
      <alignment horizontal="center" vertical="center"/>
      <protection hidden="1"/>
    </xf>
    <xf numFmtId="4" fontId="0" fillId="2" borderId="0" xfId="0" applyNumberFormat="1" applyFill="1" applyAlignment="1">
      <alignment horizontal="center" vertical="center"/>
    </xf>
    <xf numFmtId="4" fontId="0" fillId="2" borderId="28" xfId="0" applyNumberFormat="1" applyFill="1" applyBorder="1" applyAlignment="1">
      <alignment horizontal="center" vertical="center"/>
    </xf>
    <xf numFmtId="165" fontId="11" fillId="6" borderId="11" xfId="1" applyNumberFormat="1" applyFont="1" applyFill="1" applyBorder="1" applyAlignment="1" applyProtection="1">
      <alignment horizontal="center" vertical="center"/>
      <protection hidden="1"/>
    </xf>
    <xf numFmtId="0" fontId="29" fillId="2" borderId="8" xfId="2" applyFont="1" applyFill="1" applyBorder="1" applyAlignment="1">
      <alignment horizontal="center" vertical="center" wrapText="1"/>
    </xf>
    <xf numFmtId="3" fontId="34" fillId="3" borderId="0" xfId="0" applyNumberFormat="1" applyFont="1" applyFill="1"/>
    <xf numFmtId="1" fontId="5" fillId="2" borderId="5" xfId="0" applyNumberFormat="1" applyFont="1" applyFill="1" applyBorder="1" applyAlignment="1">
      <alignment horizontal="center" vertical="center"/>
    </xf>
    <xf numFmtId="165" fontId="2" fillId="2" borderId="57" xfId="1" applyNumberFormat="1" applyFont="1" applyFill="1" applyBorder="1" applyAlignment="1" applyProtection="1">
      <alignment horizontal="center" vertical="center"/>
      <protection hidden="1"/>
    </xf>
    <xf numFmtId="1" fontId="2" fillId="2" borderId="37" xfId="0" applyNumberFormat="1" applyFont="1" applyFill="1" applyBorder="1" applyAlignment="1">
      <alignment horizontal="center" vertical="center"/>
    </xf>
    <xf numFmtId="165" fontId="2" fillId="2" borderId="11" xfId="1" applyNumberFormat="1" applyFont="1" applyFill="1" applyBorder="1" applyAlignment="1" applyProtection="1">
      <alignment horizontal="center" vertical="center"/>
      <protection hidden="1"/>
    </xf>
    <xf numFmtId="44" fontId="2" fillId="2" borderId="58" xfId="1" applyFont="1" applyFill="1" applyBorder="1" applyAlignment="1" applyProtection="1">
      <alignment horizontal="center" vertical="center"/>
      <protection hidden="1"/>
    </xf>
    <xf numFmtId="165" fontId="2" fillId="2" borderId="58" xfId="1" applyNumberFormat="1" applyFont="1" applyFill="1" applyBorder="1" applyAlignment="1" applyProtection="1">
      <alignment horizontal="center" vertical="center"/>
      <protection hidden="1"/>
    </xf>
    <xf numFmtId="1" fontId="2" fillId="2" borderId="42" xfId="0" applyNumberFormat="1" applyFont="1" applyFill="1" applyBorder="1" applyAlignment="1">
      <alignment horizontal="center" vertical="center"/>
    </xf>
    <xf numFmtId="0" fontId="9" fillId="2" borderId="31" xfId="0" applyFont="1" applyFill="1" applyBorder="1" applyAlignment="1">
      <alignment vertical="center" wrapText="1"/>
    </xf>
    <xf numFmtId="0" fontId="9" fillId="2" borderId="29" xfId="0" applyFont="1" applyFill="1" applyBorder="1" applyAlignment="1">
      <alignment vertical="center" wrapText="1"/>
    </xf>
    <xf numFmtId="0" fontId="9" fillId="2" borderId="62" xfId="0" applyFont="1" applyFill="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9" fillId="2" borderId="5" xfId="2" applyFont="1" applyFill="1" applyBorder="1" applyAlignment="1">
      <alignment vertical="center" wrapText="1"/>
    </xf>
    <xf numFmtId="0" fontId="9" fillId="2" borderId="6" xfId="2" applyFont="1" applyFill="1" applyBorder="1" applyAlignment="1">
      <alignment vertical="center" wrapText="1"/>
    </xf>
    <xf numFmtId="0" fontId="9" fillId="2" borderId="11" xfId="0" applyFont="1" applyFill="1" applyBorder="1" applyAlignment="1">
      <alignmen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0" borderId="50"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8"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10" fillId="0" borderId="10" xfId="2" applyFont="1" applyBorder="1" applyAlignment="1">
      <alignment vertical="center" wrapText="1"/>
    </xf>
    <xf numFmtId="0" fontId="10" fillId="2" borderId="50" xfId="0" applyFont="1" applyFill="1" applyBorder="1" applyAlignment="1">
      <alignment vertical="center" wrapText="1"/>
    </xf>
    <xf numFmtId="0" fontId="10" fillId="2" borderId="2" xfId="0" applyFont="1" applyFill="1" applyBorder="1" applyAlignment="1">
      <alignment vertical="center" wrapText="1"/>
    </xf>
    <xf numFmtId="0" fontId="10" fillId="2" borderId="3" xfId="0" applyFont="1" applyFill="1" applyBorder="1" applyAlignment="1">
      <alignment vertical="center" wrapText="1"/>
    </xf>
    <xf numFmtId="49" fontId="2" fillId="2" borderId="45" xfId="3" applyNumberFormat="1" applyFont="1" applyFill="1" applyBorder="1" applyAlignment="1">
      <alignment horizontal="center" vertical="center" wrapText="1"/>
    </xf>
    <xf numFmtId="49" fontId="2" fillId="2" borderId="46" xfId="3" applyNumberFormat="1" applyFont="1" applyFill="1" applyBorder="1" applyAlignment="1">
      <alignment horizontal="center" vertical="center" wrapText="1"/>
    </xf>
    <xf numFmtId="0" fontId="9" fillId="0" borderId="10" xfId="2" applyFont="1" applyBorder="1" applyAlignment="1">
      <alignment horizontal="center" vertical="center" wrapText="1"/>
    </xf>
    <xf numFmtId="0" fontId="27" fillId="2" borderId="37" xfId="0" applyFont="1" applyFill="1" applyBorder="1" applyAlignment="1">
      <alignment horizontal="left" vertical="center" wrapText="1"/>
    </xf>
    <xf numFmtId="0" fontId="27" fillId="2" borderId="13" xfId="0" applyFont="1" applyFill="1" applyBorder="1" applyAlignment="1">
      <alignment horizontal="left" vertical="center" wrapText="1"/>
    </xf>
    <xf numFmtId="0" fontId="27" fillId="2" borderId="42" xfId="0" applyFont="1" applyFill="1" applyBorder="1" applyAlignment="1">
      <alignment horizontal="left" vertical="center" wrapText="1"/>
    </xf>
    <xf numFmtId="0" fontId="2" fillId="2" borderId="35"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36"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41" xfId="0" applyFont="1" applyFill="1" applyBorder="1" applyAlignment="1">
      <alignment horizontal="left" vertical="center" wrapText="1"/>
    </xf>
    <xf numFmtId="2" fontId="2" fillId="2" borderId="36" xfId="0" applyNumberFormat="1" applyFont="1" applyFill="1" applyBorder="1" applyAlignment="1">
      <alignment horizontal="left" vertical="center" wrapText="1"/>
    </xf>
    <xf numFmtId="2" fontId="2" fillId="2" borderId="34" xfId="0" applyNumberFormat="1" applyFont="1" applyFill="1" applyBorder="1" applyAlignment="1">
      <alignment horizontal="left" vertical="center" wrapText="1"/>
    </xf>
    <xf numFmtId="2" fontId="2" fillId="2" borderId="41" xfId="0" applyNumberFormat="1" applyFont="1" applyFill="1" applyBorder="1" applyAlignment="1">
      <alignment horizontal="left" vertical="center" wrapText="1"/>
    </xf>
    <xf numFmtId="49" fontId="2" fillId="2" borderId="35" xfId="3" applyNumberFormat="1" applyFont="1" applyFill="1" applyBorder="1" applyAlignment="1">
      <alignment horizontal="center" vertical="center" wrapText="1"/>
    </xf>
    <xf numFmtId="49" fontId="2" fillId="2" borderId="38" xfId="3" applyNumberFormat="1" applyFont="1" applyFill="1" applyBorder="1" applyAlignment="1">
      <alignment horizontal="center" vertical="center" wrapText="1"/>
    </xf>
    <xf numFmtId="49" fontId="2" fillId="2" borderId="40" xfId="3" applyNumberFormat="1" applyFont="1" applyFill="1" applyBorder="1" applyAlignment="1">
      <alignment horizontal="center" vertical="center" wrapText="1"/>
    </xf>
    <xf numFmtId="0" fontId="2" fillId="2" borderId="36" xfId="0" applyFont="1" applyFill="1" applyBorder="1" applyAlignment="1">
      <alignment horizontal="left" wrapText="1"/>
    </xf>
    <xf numFmtId="0" fontId="2" fillId="2" borderId="34" xfId="0" applyFont="1" applyFill="1" applyBorder="1" applyAlignment="1">
      <alignment horizontal="left" wrapText="1"/>
    </xf>
    <xf numFmtId="0" fontId="2" fillId="2" borderId="41" xfId="0" applyFont="1" applyFill="1" applyBorder="1" applyAlignment="1">
      <alignment horizontal="left" wrapText="1"/>
    </xf>
    <xf numFmtId="0" fontId="2" fillId="2" borderId="37"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42" xfId="0" applyFont="1" applyFill="1" applyBorder="1" applyAlignment="1">
      <alignment horizontal="left" vertical="center" wrapText="1"/>
    </xf>
    <xf numFmtId="1" fontId="2" fillId="2" borderId="44" xfId="0" applyNumberFormat="1" applyFont="1" applyFill="1" applyBorder="1" applyAlignment="1">
      <alignment horizontal="center" vertical="center"/>
    </xf>
    <xf numFmtId="1" fontId="2" fillId="2" borderId="45" xfId="0" applyNumberFormat="1" applyFont="1" applyFill="1" applyBorder="1" applyAlignment="1">
      <alignment horizontal="center" vertical="center"/>
    </xf>
    <xf numFmtId="1" fontId="2" fillId="2" borderId="46" xfId="0" applyNumberFormat="1" applyFont="1" applyFill="1" applyBorder="1" applyAlignment="1">
      <alignment horizontal="center" vertical="center"/>
    </xf>
    <xf numFmtId="0" fontId="2" fillId="0" borderId="36" xfId="0" applyFont="1" applyBorder="1" applyAlignment="1">
      <alignment horizontal="left" vertical="center" wrapText="1"/>
    </xf>
    <xf numFmtId="0" fontId="2" fillId="0" borderId="34" xfId="0" applyFont="1" applyBorder="1" applyAlignment="1">
      <alignment horizontal="left" vertical="center" wrapText="1"/>
    </xf>
    <xf numFmtId="0" fontId="2" fillId="0" borderId="41" xfId="0" applyFont="1" applyBorder="1" applyAlignment="1">
      <alignment horizontal="left" vertical="center" wrapText="1"/>
    </xf>
    <xf numFmtId="0" fontId="2" fillId="0" borderId="35" xfId="2" applyFont="1" applyBorder="1" applyAlignment="1">
      <alignment horizontal="center" vertical="center" wrapText="1"/>
    </xf>
    <xf numFmtId="0" fontId="2" fillId="0" borderId="38" xfId="2" applyFont="1" applyBorder="1" applyAlignment="1">
      <alignment horizontal="center" vertical="center" wrapText="1"/>
    </xf>
    <xf numFmtId="0" fontId="2" fillId="0" borderId="40" xfId="2" applyFont="1" applyBorder="1" applyAlignment="1">
      <alignment horizontal="center" vertical="center" wrapText="1"/>
    </xf>
    <xf numFmtId="0" fontId="2" fillId="0" borderId="36" xfId="0" applyFont="1" applyBorder="1" applyAlignment="1">
      <alignment horizontal="left" vertical="top" wrapText="1"/>
    </xf>
    <xf numFmtId="0" fontId="2" fillId="0" borderId="34" xfId="0" applyFont="1" applyBorder="1" applyAlignment="1">
      <alignment horizontal="left" vertical="top" wrapText="1"/>
    </xf>
    <xf numFmtId="0" fontId="2" fillId="0" borderId="41" xfId="0" applyFont="1" applyBorder="1" applyAlignment="1">
      <alignment horizontal="left" vertical="top" wrapText="1"/>
    </xf>
    <xf numFmtId="49" fontId="2" fillId="0" borderId="35" xfId="3" applyNumberFormat="1" applyFont="1" applyBorder="1" applyAlignment="1">
      <alignment horizontal="center" vertical="center" wrapText="1"/>
    </xf>
    <xf numFmtId="49" fontId="2" fillId="0" borderId="38" xfId="3" applyNumberFormat="1" applyFont="1" applyBorder="1" applyAlignment="1">
      <alignment horizontal="center" vertical="center" wrapText="1"/>
    </xf>
    <xf numFmtId="49" fontId="2" fillId="0" borderId="40" xfId="3" applyNumberFormat="1" applyFont="1" applyBorder="1" applyAlignment="1">
      <alignment horizontal="center" vertical="center" wrapText="1"/>
    </xf>
    <xf numFmtId="49" fontId="5" fillId="2" borderId="35" xfId="3" applyNumberFormat="1" applyFont="1" applyFill="1" applyBorder="1" applyAlignment="1">
      <alignment horizontal="center" vertical="center" wrapText="1"/>
    </xf>
    <xf numFmtId="49" fontId="5" fillId="2" borderId="38" xfId="3" applyNumberFormat="1" applyFont="1" applyFill="1" applyBorder="1" applyAlignment="1">
      <alignment horizontal="center" vertical="center" wrapText="1"/>
    </xf>
    <xf numFmtId="49" fontId="5" fillId="2" borderId="40" xfId="3" applyNumberFormat="1" applyFont="1" applyFill="1" applyBorder="1" applyAlignment="1">
      <alignment horizontal="center" vertical="center" wrapText="1"/>
    </xf>
    <xf numFmtId="0" fontId="5" fillId="2" borderId="36"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2" fillId="0" borderId="9" xfId="3" applyFont="1" applyBorder="1" applyAlignment="1">
      <alignment horizontal="center" vertical="center" wrapText="1"/>
    </xf>
    <xf numFmtId="0" fontId="20" fillId="2" borderId="36" xfId="0" applyFont="1" applyFill="1" applyBorder="1" applyAlignment="1">
      <alignment horizontal="left" vertical="center" wrapText="1"/>
    </xf>
    <xf numFmtId="0" fontId="2" fillId="2" borderId="36"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41" xfId="0" applyFont="1" applyFill="1" applyBorder="1" applyAlignment="1">
      <alignment horizontal="left" vertical="top" wrapText="1"/>
    </xf>
    <xf numFmtId="49" fontId="2" fillId="2" borderId="48" xfId="3" applyNumberFormat="1" applyFont="1" applyFill="1" applyBorder="1" applyAlignment="1">
      <alignment horizontal="center" vertical="center" wrapText="1"/>
    </xf>
    <xf numFmtId="49" fontId="2" fillId="2" borderId="1" xfId="3" applyNumberFormat="1" applyFont="1" applyFill="1" applyBorder="1" applyAlignment="1">
      <alignment horizontal="center" vertical="center" wrapText="1"/>
    </xf>
    <xf numFmtId="49" fontId="2" fillId="2" borderId="49" xfId="3" applyNumberFormat="1"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40" xfId="0" applyFont="1" applyFill="1" applyBorder="1" applyAlignment="1">
      <alignment horizontal="left" vertical="center" wrapText="1"/>
    </xf>
    <xf numFmtId="1" fontId="2" fillId="2" borderId="36" xfId="0" applyNumberFormat="1" applyFont="1" applyFill="1" applyBorder="1" applyAlignment="1">
      <alignment horizontal="left" vertical="center" wrapText="1"/>
    </xf>
    <xf numFmtId="1" fontId="2" fillId="2" borderId="34" xfId="0" applyNumberFormat="1" applyFont="1" applyFill="1" applyBorder="1" applyAlignment="1">
      <alignment horizontal="left" vertical="center" wrapText="1"/>
    </xf>
    <xf numFmtId="1" fontId="2" fillId="2" borderId="41" xfId="0" applyNumberFormat="1" applyFont="1" applyFill="1" applyBorder="1" applyAlignment="1">
      <alignment horizontal="left" vertical="center" wrapText="1"/>
    </xf>
    <xf numFmtId="168" fontId="2" fillId="2" borderId="36" xfId="0" applyNumberFormat="1" applyFont="1" applyFill="1" applyBorder="1" applyAlignment="1">
      <alignment horizontal="left" vertical="center" wrapText="1"/>
    </xf>
    <xf numFmtId="168" fontId="2" fillId="2" borderId="34" xfId="0" applyNumberFormat="1" applyFont="1" applyFill="1" applyBorder="1" applyAlignment="1">
      <alignment horizontal="left" vertical="center" wrapText="1"/>
    </xf>
    <xf numFmtId="168" fontId="2" fillId="2" borderId="41" xfId="0" applyNumberFormat="1" applyFont="1" applyFill="1" applyBorder="1" applyAlignment="1">
      <alignment horizontal="left" vertical="center" wrapText="1"/>
    </xf>
    <xf numFmtId="0" fontId="2" fillId="2" borderId="34" xfId="0" applyFont="1" applyFill="1" applyBorder="1" applyAlignment="1">
      <alignment vertical="center" wrapText="1"/>
    </xf>
    <xf numFmtId="49" fontId="27" fillId="2" borderId="44" xfId="3" applyNumberFormat="1" applyFont="1" applyFill="1" applyBorder="1" applyAlignment="1">
      <alignment horizontal="center" vertical="center" wrapText="1"/>
    </xf>
    <xf numFmtId="49" fontId="27" fillId="2" borderId="45" xfId="3" applyNumberFormat="1" applyFont="1" applyFill="1" applyBorder="1" applyAlignment="1">
      <alignment horizontal="center" vertical="center" wrapText="1"/>
    </xf>
    <xf numFmtId="49" fontId="27" fillId="2" borderId="46" xfId="3" applyNumberFormat="1" applyFont="1" applyFill="1" applyBorder="1" applyAlignment="1">
      <alignment horizontal="center" vertical="center" wrapText="1"/>
    </xf>
    <xf numFmtId="49" fontId="5" fillId="2" borderId="44" xfId="3" applyNumberFormat="1" applyFont="1" applyFill="1" applyBorder="1" applyAlignment="1">
      <alignment horizontal="center" vertical="center" wrapText="1"/>
    </xf>
    <xf numFmtId="49" fontId="5" fillId="2" borderId="45" xfId="3" applyNumberFormat="1" applyFont="1" applyFill="1" applyBorder="1" applyAlignment="1">
      <alignment horizontal="center" vertical="center" wrapText="1"/>
    </xf>
    <xf numFmtId="49" fontId="5" fillId="2" borderId="46" xfId="3" applyNumberFormat="1" applyFont="1" applyFill="1" applyBorder="1" applyAlignment="1">
      <alignment horizontal="center" vertical="center" wrapText="1"/>
    </xf>
    <xf numFmtId="0" fontId="5" fillId="2" borderId="37"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42" xfId="0" applyFont="1" applyFill="1" applyBorder="1" applyAlignment="1">
      <alignment horizontal="left" vertical="center" wrapText="1"/>
    </xf>
    <xf numFmtId="49" fontId="5" fillId="2" borderId="15" xfId="3" applyNumberFormat="1" applyFont="1" applyFill="1" applyBorder="1" applyAlignment="1">
      <alignment horizontal="center" vertical="center" wrapText="1"/>
    </xf>
    <xf numFmtId="49" fontId="5" fillId="2" borderId="12" xfId="3" applyNumberFormat="1" applyFont="1" applyFill="1" applyBorder="1" applyAlignment="1">
      <alignment horizontal="center" vertical="center" wrapText="1"/>
    </xf>
    <xf numFmtId="49" fontId="5" fillId="2" borderId="16" xfId="3" applyNumberFormat="1" applyFont="1" applyFill="1" applyBorder="1" applyAlignment="1">
      <alignment horizontal="center" vertical="center" wrapText="1"/>
    </xf>
    <xf numFmtId="0" fontId="5" fillId="2" borderId="44"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46" xfId="0" applyFont="1" applyFill="1" applyBorder="1" applyAlignment="1">
      <alignment horizontal="left" vertical="center" wrapText="1"/>
    </xf>
    <xf numFmtId="49" fontId="27" fillId="2" borderId="35" xfId="3" applyNumberFormat="1" applyFont="1" applyFill="1" applyBorder="1" applyAlignment="1">
      <alignment horizontal="center" vertical="center" wrapText="1"/>
    </xf>
    <xf numFmtId="49" fontId="27" fillId="2" borderId="38" xfId="3" applyNumberFormat="1" applyFont="1" applyFill="1" applyBorder="1" applyAlignment="1">
      <alignment horizontal="center" vertical="center" wrapText="1"/>
    </xf>
    <xf numFmtId="49" fontId="27" fillId="2" borderId="40" xfId="3" applyNumberFormat="1" applyFont="1" applyFill="1" applyBorder="1" applyAlignment="1">
      <alignment horizontal="center" vertical="center" wrapText="1"/>
    </xf>
    <xf numFmtId="0" fontId="27" fillId="2" borderId="36" xfId="0" applyFont="1" applyFill="1" applyBorder="1" applyAlignment="1">
      <alignment horizontal="left" vertical="center" wrapText="1"/>
    </xf>
    <xf numFmtId="0" fontId="27" fillId="2" borderId="34" xfId="0" applyFont="1" applyFill="1" applyBorder="1" applyAlignment="1">
      <alignment horizontal="left" vertical="center" wrapText="1"/>
    </xf>
    <xf numFmtId="0" fontId="27" fillId="2" borderId="41" xfId="0" applyFont="1" applyFill="1" applyBorder="1" applyAlignment="1">
      <alignment horizontal="left" vertical="center" wrapText="1"/>
    </xf>
    <xf numFmtId="0" fontId="27" fillId="2" borderId="44" xfId="0" applyFont="1" applyFill="1" applyBorder="1" applyAlignment="1">
      <alignment horizontal="center" vertical="center" wrapText="1"/>
    </xf>
    <xf numFmtId="0" fontId="27" fillId="2" borderId="45" xfId="0" applyFont="1" applyFill="1" applyBorder="1" applyAlignment="1">
      <alignment horizontal="center" vertical="center" wrapText="1"/>
    </xf>
    <xf numFmtId="0" fontId="27" fillId="2" borderId="46" xfId="0" applyFont="1" applyFill="1" applyBorder="1" applyAlignment="1">
      <alignment horizontal="center" vertical="center" wrapText="1"/>
    </xf>
    <xf numFmtId="0" fontId="2" fillId="2" borderId="35" xfId="3" applyFont="1" applyFill="1" applyBorder="1" applyAlignment="1">
      <alignment horizontal="center" vertical="center" wrapText="1"/>
    </xf>
    <xf numFmtId="0" fontId="2" fillId="2" borderId="38" xfId="3" applyFont="1" applyFill="1" applyBorder="1" applyAlignment="1">
      <alignment horizontal="center" vertical="center" wrapText="1"/>
    </xf>
    <xf numFmtId="0" fontId="2" fillId="2" borderId="40" xfId="3"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0" fillId="0" borderId="36" xfId="0" applyFont="1" applyBorder="1" applyAlignment="1">
      <alignment horizontal="left" vertical="top" wrapText="1"/>
    </xf>
    <xf numFmtId="0" fontId="20" fillId="2" borderId="36" xfId="0" applyFont="1" applyFill="1" applyBorder="1" applyAlignment="1">
      <alignment horizontal="left" vertical="top" wrapText="1"/>
    </xf>
    <xf numFmtId="3" fontId="10" fillId="2" borderId="10" xfId="1" applyNumberFormat="1" applyFont="1" applyFill="1" applyBorder="1" applyAlignment="1">
      <alignment horizontal="center" vertical="center" wrapText="1"/>
    </xf>
    <xf numFmtId="3" fontId="10" fillId="2" borderId="11" xfId="1" applyNumberFormat="1" applyFont="1" applyFill="1" applyBorder="1" applyAlignment="1">
      <alignment horizontal="center" vertical="center" wrapText="1"/>
    </xf>
    <xf numFmtId="0" fontId="2" fillId="0" borderId="2" xfId="3" applyFont="1" applyBorder="1" applyAlignment="1">
      <alignment horizontal="center" vertical="center" wrapText="1"/>
    </xf>
    <xf numFmtId="0" fontId="2" fillId="0" borderId="0" xfId="3" applyFont="1" applyAlignment="1">
      <alignment horizontal="center" vertical="center" wrapText="1"/>
    </xf>
    <xf numFmtId="0" fontId="2" fillId="0" borderId="5" xfId="3" applyFont="1" applyBorder="1" applyAlignment="1">
      <alignment horizontal="center" vertical="center" wrapText="1"/>
    </xf>
    <xf numFmtId="0" fontId="5" fillId="2" borderId="33" xfId="0" applyFont="1" applyFill="1" applyBorder="1" applyAlignment="1">
      <alignment horizontal="left" vertical="center" wrapText="1"/>
    </xf>
    <xf numFmtId="0" fontId="2" fillId="0" borderId="3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2" xfId="0" applyFont="1" applyBorder="1" applyAlignment="1">
      <alignment horizontal="center" vertical="center" wrapText="1"/>
    </xf>
    <xf numFmtId="0" fontId="5" fillId="2" borderId="36" xfId="0" applyFont="1" applyFill="1" applyBorder="1" applyAlignment="1">
      <alignment horizontal="left" vertical="top" wrapText="1"/>
    </xf>
    <xf numFmtId="0" fontId="5" fillId="2" borderId="34" xfId="0" applyFont="1" applyFill="1" applyBorder="1" applyAlignment="1">
      <alignment horizontal="left" vertical="top" wrapText="1"/>
    </xf>
    <xf numFmtId="0" fontId="5" fillId="2" borderId="41" xfId="0" applyFont="1" applyFill="1" applyBorder="1" applyAlignment="1">
      <alignment horizontal="left" vertical="top" wrapText="1"/>
    </xf>
    <xf numFmtId="49" fontId="5" fillId="2" borderId="56" xfId="3" applyNumberFormat="1" applyFont="1" applyFill="1" applyBorder="1" applyAlignment="1">
      <alignment horizontal="center" vertical="center" wrapText="1"/>
    </xf>
    <xf numFmtId="0" fontId="2" fillId="2" borderId="36" xfId="0" applyFont="1" applyFill="1" applyBorder="1" applyAlignment="1">
      <alignment vertical="center" wrapText="1"/>
    </xf>
    <xf numFmtId="0" fontId="2" fillId="2" borderId="41" xfId="0" applyFont="1" applyFill="1" applyBorder="1" applyAlignment="1">
      <alignment vertical="center" wrapText="1"/>
    </xf>
    <xf numFmtId="0" fontId="23" fillId="2" borderId="36" xfId="0" applyFont="1" applyFill="1" applyBorder="1" applyAlignment="1">
      <alignment horizontal="left" vertical="center" wrapText="1"/>
    </xf>
    <xf numFmtId="0" fontId="23" fillId="2" borderId="34" xfId="0" applyFont="1" applyFill="1" applyBorder="1" applyAlignment="1">
      <alignment horizontal="left" vertical="center" wrapText="1"/>
    </xf>
    <xf numFmtId="0" fontId="23" fillId="2" borderId="41" xfId="0" applyFont="1" applyFill="1" applyBorder="1" applyAlignment="1">
      <alignment horizontal="left" vertical="center" wrapText="1"/>
    </xf>
    <xf numFmtId="0" fontId="23" fillId="2" borderId="36" xfId="0" applyFont="1" applyFill="1" applyBorder="1" applyAlignment="1">
      <alignment horizontal="left" vertical="top" wrapText="1"/>
    </xf>
    <xf numFmtId="0" fontId="23" fillId="2" borderId="34" xfId="0" applyFont="1" applyFill="1" applyBorder="1" applyAlignment="1">
      <alignment horizontal="left" vertical="top" wrapText="1"/>
    </xf>
    <xf numFmtId="0" fontId="23" fillId="2" borderId="41" xfId="0" applyFont="1" applyFill="1" applyBorder="1" applyAlignment="1">
      <alignment horizontal="left" vertical="top" wrapText="1"/>
    </xf>
    <xf numFmtId="2" fontId="20" fillId="2" borderId="36" xfId="0" applyNumberFormat="1" applyFont="1" applyFill="1" applyBorder="1" applyAlignment="1">
      <alignment horizontal="left"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7" fillId="0" borderId="0" xfId="2" applyFont="1" applyAlignment="1">
      <alignment horizontal="center" vertical="top" wrapText="1"/>
    </xf>
    <xf numFmtId="0" fontId="7" fillId="0" borderId="5" xfId="2" applyFont="1" applyBorder="1" applyAlignment="1">
      <alignment horizontal="center" vertical="top"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9" fillId="2" borderId="54" xfId="0" applyFont="1" applyFill="1" applyBorder="1" applyAlignment="1">
      <alignment horizontal="left" vertical="center" wrapText="1"/>
    </xf>
    <xf numFmtId="0" fontId="9" fillId="2" borderId="18" xfId="0" applyFont="1" applyFill="1" applyBorder="1" applyAlignment="1">
      <alignment horizontal="left" vertical="center" wrapText="1"/>
    </xf>
    <xf numFmtId="165" fontId="5" fillId="2" borderId="13" xfId="0" applyNumberFormat="1" applyFont="1" applyFill="1" applyBorder="1" applyAlignment="1">
      <alignment horizontal="center" vertical="center"/>
    </xf>
    <xf numFmtId="0" fontId="9" fillId="2" borderId="9"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8" xfId="0" applyFont="1" applyFill="1" applyBorder="1" applyAlignment="1">
      <alignment vertical="center" wrapText="1"/>
    </xf>
    <xf numFmtId="0" fontId="9" fillId="2" borderId="57" xfId="0" applyFont="1" applyFill="1" applyBorder="1" applyAlignment="1">
      <alignment vertical="center" wrapText="1"/>
    </xf>
    <xf numFmtId="0" fontId="9" fillId="2" borderId="55"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0" borderId="54" xfId="0" applyFont="1" applyBorder="1" applyAlignment="1">
      <alignment horizontal="left" vertical="center" wrapText="1"/>
    </xf>
    <xf numFmtId="0" fontId="9" fillId="0" borderId="18" xfId="0" applyFont="1" applyBorder="1" applyAlignment="1">
      <alignment horizontal="left" vertical="center" wrapText="1"/>
    </xf>
    <xf numFmtId="0" fontId="10" fillId="0" borderId="54" xfId="2" applyFont="1" applyBorder="1" applyAlignment="1">
      <alignment horizontal="center" vertical="center" wrapText="1"/>
    </xf>
    <xf numFmtId="0" fontId="10" fillId="0" borderId="18" xfId="2" applyFont="1" applyBorder="1" applyAlignment="1">
      <alignment horizontal="center" vertical="center" wrapText="1"/>
    </xf>
    <xf numFmtId="0" fontId="9" fillId="2" borderId="63" xfId="2" applyFont="1" applyFill="1" applyBorder="1" applyAlignment="1">
      <alignment horizontal="center" vertical="center" wrapText="1"/>
    </xf>
    <xf numFmtId="0" fontId="9" fillId="2" borderId="64" xfId="2" applyFont="1" applyFill="1" applyBorder="1" applyAlignment="1">
      <alignment horizontal="center" vertical="center" wrapText="1"/>
    </xf>
    <xf numFmtId="0" fontId="2" fillId="2" borderId="9" xfId="2" applyFont="1" applyFill="1" applyBorder="1" applyAlignment="1">
      <alignment horizontal="center" vertical="center" wrapText="1"/>
    </xf>
    <xf numFmtId="0" fontId="5" fillId="2" borderId="30" xfId="0" applyFont="1" applyFill="1" applyBorder="1" applyAlignment="1">
      <alignment vertical="center" wrapText="1"/>
    </xf>
    <xf numFmtId="0" fontId="23" fillId="2" borderId="30" xfId="0" applyFont="1" applyFill="1" applyBorder="1" applyAlignment="1">
      <alignment horizontal="center" vertical="center" wrapText="1"/>
    </xf>
    <xf numFmtId="2" fontId="5" fillId="2" borderId="30" xfId="2" applyNumberFormat="1" applyFont="1" applyFill="1" applyBorder="1" applyAlignment="1">
      <alignment horizontal="center" vertical="center" wrapText="1"/>
    </xf>
    <xf numFmtId="167" fontId="5" fillId="0" borderId="6" xfId="1" applyNumberFormat="1" applyFont="1" applyFill="1" applyBorder="1" applyAlignment="1" applyProtection="1">
      <alignment horizontal="center" vertical="center"/>
      <protection hidden="1"/>
    </xf>
    <xf numFmtId="0" fontId="9" fillId="2" borderId="9" xfId="2" applyFont="1" applyFill="1" applyBorder="1" applyAlignment="1">
      <alignment horizontal="justify" vertical="center" wrapText="1"/>
    </xf>
    <xf numFmtId="167" fontId="29" fillId="0" borderId="11" xfId="1"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44" xfId="2" applyFont="1" applyBorder="1" applyAlignment="1">
      <alignment horizontal="center" vertical="center" wrapText="1"/>
    </xf>
    <xf numFmtId="0" fontId="9" fillId="0" borderId="25" xfId="0" applyFont="1" applyBorder="1" applyAlignment="1">
      <alignment vertical="center" wrapText="1"/>
    </xf>
    <xf numFmtId="49" fontId="2" fillId="0" borderId="45" xfId="3" applyNumberFormat="1" applyFont="1" applyBorder="1" applyAlignment="1">
      <alignment horizontal="center" vertical="center" wrapText="1"/>
    </xf>
    <xf numFmtId="0" fontId="2" fillId="0" borderId="39" xfId="0" applyFont="1" applyBorder="1" applyAlignment="1">
      <alignment horizontal="justify" vertical="center" wrapText="1"/>
    </xf>
    <xf numFmtId="0" fontId="2" fillId="2" borderId="39" xfId="0" applyFont="1" applyFill="1" applyBorder="1" applyAlignment="1">
      <alignment horizontal="justify" vertical="center" wrapText="1"/>
    </xf>
    <xf numFmtId="0" fontId="2" fillId="2" borderId="53" xfId="0" applyFont="1" applyFill="1" applyBorder="1" applyAlignment="1">
      <alignment horizontal="justify" vertical="center" wrapText="1"/>
    </xf>
    <xf numFmtId="0" fontId="9" fillId="0" borderId="15" xfId="0" applyFont="1" applyBorder="1" applyAlignment="1">
      <alignment vertical="center" wrapText="1"/>
    </xf>
    <xf numFmtId="0" fontId="9" fillId="0" borderId="18" xfId="0" applyFont="1" applyBorder="1" applyAlignment="1">
      <alignment vertical="center" wrapText="1"/>
    </xf>
    <xf numFmtId="0" fontId="9" fillId="0" borderId="47" xfId="0" applyFont="1" applyBorder="1" applyAlignment="1">
      <alignment vertical="center" wrapText="1"/>
    </xf>
    <xf numFmtId="0" fontId="2" fillId="0" borderId="45" xfId="0" applyFont="1" applyBorder="1" applyAlignment="1">
      <alignment horizontal="center" vertical="center" wrapText="1"/>
    </xf>
    <xf numFmtId="0" fontId="2" fillId="2" borderId="45" xfId="0" applyFont="1" applyFill="1" applyBorder="1" applyAlignment="1">
      <alignment horizontal="center" vertical="center" wrapText="1"/>
    </xf>
    <xf numFmtId="0" fontId="2" fillId="2" borderId="46" xfId="0" applyFont="1" applyFill="1" applyBorder="1" applyAlignment="1">
      <alignment horizontal="center" vertical="center" wrapText="1"/>
    </xf>
  </cellXfs>
  <cellStyles count="6">
    <cellStyle name="Moneda" xfId="1" builtinId="4"/>
    <cellStyle name="Moneda 2" xfId="5" xr:uid="{CDFFB249-615E-4726-ABAE-806CE3CA3303}"/>
    <cellStyle name="Normal" xfId="0" builtinId="0"/>
    <cellStyle name="Normal 3" xfId="3" xr:uid="{0863047F-9141-47D5-8B4B-06F27E5BEACD}"/>
    <cellStyle name="Normal 5" xfId="2" xr:uid="{6A85752D-B496-4C1E-B971-E85A45311E25}"/>
    <cellStyle name="Normal_Libro3" xfId="4" xr:uid="{606A8969-329A-433D-A04A-E975A02B9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3545417</xdr:colOff>
      <xdr:row>0</xdr:row>
      <xdr:rowOff>0</xdr:rowOff>
    </xdr:from>
    <xdr:to>
      <xdr:col>5</xdr:col>
      <xdr:colOff>1357882</xdr:colOff>
      <xdr:row>2</xdr:row>
      <xdr:rowOff>420158</xdr:rowOff>
    </xdr:to>
    <xdr:pic>
      <xdr:nvPicPr>
        <xdr:cNvPr id="3" name="Imagen 3">
          <a:extLst>
            <a:ext uri="{FF2B5EF4-FFF2-40B4-BE49-F238E27FC236}">
              <a16:creationId xmlns:a16="http://schemas.microsoft.com/office/drawing/2014/main" id="{1D8E281B-96B4-4292-8197-A3A3A491B1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7417" y="0"/>
          <a:ext cx="4448215" cy="1213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B56EB59E-97AC-4EC1-85C1-08405607E1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37542" y="0"/>
          <a:ext cx="4448215" cy="1213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3275542</xdr:colOff>
      <xdr:row>0</xdr:row>
      <xdr:rowOff>0</xdr:rowOff>
    </xdr:from>
    <xdr:to>
      <xdr:col>5</xdr:col>
      <xdr:colOff>1084832</xdr:colOff>
      <xdr:row>2</xdr:row>
      <xdr:rowOff>423333</xdr:rowOff>
    </xdr:to>
    <xdr:pic>
      <xdr:nvPicPr>
        <xdr:cNvPr id="2" name="Imagen 3">
          <a:extLst>
            <a:ext uri="{FF2B5EF4-FFF2-40B4-BE49-F238E27FC236}">
              <a16:creationId xmlns:a16="http://schemas.microsoft.com/office/drawing/2014/main" id="{5EC17B43-3C60-4802-A365-99A924F423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37542" y="0"/>
          <a:ext cx="4448215" cy="12139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3545417</xdr:colOff>
      <xdr:row>0</xdr:row>
      <xdr:rowOff>0</xdr:rowOff>
    </xdr:from>
    <xdr:to>
      <xdr:col>5</xdr:col>
      <xdr:colOff>1357882</xdr:colOff>
      <xdr:row>2</xdr:row>
      <xdr:rowOff>420158</xdr:rowOff>
    </xdr:to>
    <xdr:pic>
      <xdr:nvPicPr>
        <xdr:cNvPr id="2" name="Imagen 3">
          <a:extLst>
            <a:ext uri="{FF2B5EF4-FFF2-40B4-BE49-F238E27FC236}">
              <a16:creationId xmlns:a16="http://schemas.microsoft.com/office/drawing/2014/main" id="{86B30726-260C-457C-B60D-FB1C56F154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7417" y="0"/>
          <a:ext cx="4451390" cy="12107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3545417</xdr:colOff>
      <xdr:row>0</xdr:row>
      <xdr:rowOff>0</xdr:rowOff>
    </xdr:from>
    <xdr:to>
      <xdr:col>5</xdr:col>
      <xdr:colOff>1357882</xdr:colOff>
      <xdr:row>2</xdr:row>
      <xdr:rowOff>420158</xdr:rowOff>
    </xdr:to>
    <xdr:pic>
      <xdr:nvPicPr>
        <xdr:cNvPr id="2" name="Imagen 3">
          <a:extLst>
            <a:ext uri="{FF2B5EF4-FFF2-40B4-BE49-F238E27FC236}">
              <a16:creationId xmlns:a16="http://schemas.microsoft.com/office/drawing/2014/main" id="{AB95E69B-A403-4B6E-BA62-7F284A6AEB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7417" y="0"/>
          <a:ext cx="4451390" cy="12107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3545417</xdr:colOff>
      <xdr:row>0</xdr:row>
      <xdr:rowOff>0</xdr:rowOff>
    </xdr:from>
    <xdr:to>
      <xdr:col>5</xdr:col>
      <xdr:colOff>1357882</xdr:colOff>
      <xdr:row>2</xdr:row>
      <xdr:rowOff>420158</xdr:rowOff>
    </xdr:to>
    <xdr:pic>
      <xdr:nvPicPr>
        <xdr:cNvPr id="2" name="Imagen 3">
          <a:extLst>
            <a:ext uri="{FF2B5EF4-FFF2-40B4-BE49-F238E27FC236}">
              <a16:creationId xmlns:a16="http://schemas.microsoft.com/office/drawing/2014/main" id="{80EB3FA7-3DE2-4699-8616-D50C7CA80B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7417" y="0"/>
          <a:ext cx="4451390" cy="12107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3545417</xdr:colOff>
      <xdr:row>0</xdr:row>
      <xdr:rowOff>0</xdr:rowOff>
    </xdr:from>
    <xdr:to>
      <xdr:col>5</xdr:col>
      <xdr:colOff>1357882</xdr:colOff>
      <xdr:row>2</xdr:row>
      <xdr:rowOff>420158</xdr:rowOff>
    </xdr:to>
    <xdr:pic>
      <xdr:nvPicPr>
        <xdr:cNvPr id="2" name="Imagen 3">
          <a:extLst>
            <a:ext uri="{FF2B5EF4-FFF2-40B4-BE49-F238E27FC236}">
              <a16:creationId xmlns:a16="http://schemas.microsoft.com/office/drawing/2014/main" id="{E73B9E30-389F-4A6A-A02F-CAAFA10A56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7417" y="0"/>
          <a:ext cx="4451390" cy="12107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3545417</xdr:colOff>
      <xdr:row>0</xdr:row>
      <xdr:rowOff>0</xdr:rowOff>
    </xdr:from>
    <xdr:to>
      <xdr:col>5</xdr:col>
      <xdr:colOff>1357882</xdr:colOff>
      <xdr:row>2</xdr:row>
      <xdr:rowOff>420158</xdr:rowOff>
    </xdr:to>
    <xdr:pic>
      <xdr:nvPicPr>
        <xdr:cNvPr id="2" name="Imagen 3">
          <a:extLst>
            <a:ext uri="{FF2B5EF4-FFF2-40B4-BE49-F238E27FC236}">
              <a16:creationId xmlns:a16="http://schemas.microsoft.com/office/drawing/2014/main" id="{A483ADE5-7727-41FE-B50A-53F44BCB45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7417" y="0"/>
          <a:ext cx="4451390" cy="12107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3545417</xdr:colOff>
      <xdr:row>0</xdr:row>
      <xdr:rowOff>0</xdr:rowOff>
    </xdr:from>
    <xdr:to>
      <xdr:col>5</xdr:col>
      <xdr:colOff>1357882</xdr:colOff>
      <xdr:row>2</xdr:row>
      <xdr:rowOff>420158</xdr:rowOff>
    </xdr:to>
    <xdr:pic>
      <xdr:nvPicPr>
        <xdr:cNvPr id="2" name="Imagen 3">
          <a:extLst>
            <a:ext uri="{FF2B5EF4-FFF2-40B4-BE49-F238E27FC236}">
              <a16:creationId xmlns:a16="http://schemas.microsoft.com/office/drawing/2014/main" id="{D903EFD2-A137-4C4C-8D7E-DD29A715EF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7417" y="0"/>
          <a:ext cx="4451390" cy="12107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lgarzona/AppData/Local/Microsoft/Windows/INetCache/Content.Outlook/WYJ85CGK/Manual_Tarifario_Vigencia_2023%20_Usu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anual Tarifario Vigente"/>
      <sheetName val="ITEM ADICIONAL "/>
      <sheetName val="Excepción_Pago_Ley_2069"/>
      <sheetName val="Tarifas Diferenciadas Ley 2069 "/>
      <sheetName val="Registro o Notificación"/>
      <sheetName val="Listas_Codificación"/>
      <sheetName val="Modificaciones"/>
      <sheetName val="Análisis de Laboratorio"/>
      <sheetName val="Certificaciones y Autorizacione"/>
      <sheetName val="Plantas de Beneficio"/>
      <sheetName val="Licencias de Cannabis"/>
    </sheetNames>
    <sheetDataSet>
      <sheetData sheetId="0"/>
      <sheetData sheetId="1">
        <row r="11">
          <cell r="C11" t="str">
            <v>Registro sanitario nuevo para preparación farmacéutica con base en plantas medicinales (PFM) en las modalidades de: Fabricar y Vender; Importar y Vender, Importar, Acondicionar y Vender, Fabricar y Exportar.</v>
          </cell>
        </row>
        <row r="12">
          <cell r="C12"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row>
        <row r="13">
          <cell r="C13"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4">
          <cell r="C14"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5">
          <cell r="C15"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6">
          <cell r="C16"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7">
          <cell r="C17"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
          <cell r="C18"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9">
          <cell r="C19" t="str">
            <v>Registro sanitario nuevo automático para producto fitoterapéutico tradicional (PFT) o importado (PFTI) con revisión posterior en las modalidades de: Fabricar y Vender, Importar y Vender, Importar, Acondicionar y Vender y Fabricar y Exportar.</v>
          </cell>
        </row>
        <row r="20">
          <cell r="C20"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row>
        <row r="21">
          <cell r="C21"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2">
          <cell r="C22"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3">
          <cell r="C23"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4">
          <cell r="C24"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5">
          <cell r="C25"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6">
          <cell r="C26"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
          <cell r="C27" t="str">
            <v>Renovación de registro sanitario de productos fitoterapéuticos</v>
          </cell>
        </row>
        <row r="28">
          <cell r="C28" t="str">
            <v>Renovación de registro sanitario para preparación farmacéutica con base en plantas medicinales (PFM) en las modalidades de: Fabricar y Vender; Importar y Vender, Importar, Acondicionar y Vender, Fabricar y Exportar, con autorización de agotamiento.</v>
          </cell>
        </row>
        <row r="29">
          <cell r="C29"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0">
          <cell r="C30"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row>
        <row r="31">
          <cell r="C31"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row>
        <row r="32">
          <cell r="C32"/>
        </row>
        <row r="33">
          <cell r="C33" t="str">
            <v>Concepto</v>
          </cell>
        </row>
        <row r="34">
          <cell r="C34" t="str">
            <v>Formas farmacéuticas sólidas: Glóbulos, tabletas, grageas, cápsulas, polvos, granulados.</v>
          </cell>
        </row>
        <row r="35">
          <cell r="C35"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row>
        <row r="36">
          <cell r="C36"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7">
          <cell r="C37"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8">
          <cell r="C38"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9">
          <cell r="C39"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0">
          <cell r="C40"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1">
          <cell r="C41"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6">
          <cell r="C66"/>
        </row>
        <row r="67">
          <cell r="C67" t="str">
            <v>Concepto</v>
          </cell>
        </row>
        <row r="84">
          <cell r="C84" t="str">
            <v>Formas farmacéuticas semisólidas: Cremas, geles, ungüentos, pastas, óvulos, supositorios, pomadas, jaleas.</v>
          </cell>
        </row>
        <row r="85">
          <cell r="C85"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row>
        <row r="86">
          <cell r="C86"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87">
          <cell r="C87"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88">
          <cell r="C88"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89">
          <cell r="C89"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90">
          <cell r="C90"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91">
          <cell r="C91"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94">
          <cell r="C94" t="str">
            <v>Registro sanitario nuevo de un medicamento en las modalidades de: fabricar y vender; importar, semielaborar y vender; semielaborar y vender;  importar y vender, e importar, envasar y vender.</v>
          </cell>
        </row>
        <row r="95">
          <cell r="C95"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row>
        <row r="96">
          <cell r="C96"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97">
          <cell r="C97"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98">
          <cell r="C98"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99">
          <cell r="C99"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00">
          <cell r="C100"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01">
          <cell r="C101"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02">
          <cell r="C102" t="str">
            <v>Registro sanitario de un medicamento con solicitud de protección de datos de prueba u otros no divulgados en aplicación del Decreto 2085 de 2002.</v>
          </cell>
        </row>
        <row r="103">
          <cell r="C103" t="str">
            <v>Registro sanitario de un medicamento en la modalidad de: fabricar y vender; importar, semielaborar y vender; y semielaborar y vender, con visita para evaluación farmacéutica en planta en Bogotá D.C.</v>
          </cell>
        </row>
        <row r="104">
          <cell r="C104"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row>
        <row r="181">
          <cell r="C181"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182">
          <cell r="C182"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183">
          <cell r="C183"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184">
          <cell r="C184"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185">
          <cell r="C185"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186">
          <cell r="C186"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187">
          <cell r="C187"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row>
        <row r="188">
          <cell r="C188"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row>
        <row r="253">
          <cell r="C253"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row>
        <row r="254">
          <cell r="C254" t="str">
            <v xml:space="preserve">Renovación automática del registro sanitario de un medicamento de síntesis química o gas medicinal en las modalidades de fabricar y vender: fabricar y exportar; importar y vender, importar, semielaborar y vender e importar envasar y vender. </v>
          </cell>
        </row>
        <row r="255">
          <cell r="C255"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row>
        <row r="256">
          <cell r="C256" t="str">
            <v>Registro Sanitario Nuevo de un medicamento en la modalidad de fabricar y exportar.</v>
          </cell>
        </row>
        <row r="257">
          <cell r="C257"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row>
        <row r="258">
          <cell r="C258"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59">
          <cell r="C259"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60">
          <cell r="C260"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66">
          <cell r="C266"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row>
        <row r="267">
          <cell r="C267" t="str">
            <v>Registro sanitario nuevo o renovación con Evaluación farmacológica de un medicamento biológico con o sin protección de datos (Proceso unificado-Decreto Ley 2106 de 2019).</v>
          </cell>
        </row>
        <row r="268">
          <cell r="C268"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69">
          <cell r="C269"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70">
          <cell r="C270"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71">
          <cell r="C271"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72">
          <cell r="C272"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73">
          <cell r="C273"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74">
          <cell r="C274"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275">
          <cell r="C275" t="str">
            <v>Vacunas</v>
          </cell>
        </row>
        <row r="277">
          <cell r="C277" t="str">
            <v xml:space="preserve">Registro sanitario de una vacuna con solicitud de protección de datos de prueba u otros no divulgados en aplicación del Decreto 2085 de 2002 solicitadas por la vía del Decreto 677 de 1995. </v>
          </cell>
        </row>
        <row r="278">
          <cell r="C278" t="str">
            <v>Registro Sanitario nuevo o renovación con Evaluación farmacológica de vacunas y hemoderivados con o sin protección de datos (Proceso unificado-Decreto Ley 2106 de 2019).</v>
          </cell>
        </row>
        <row r="279">
          <cell r="C279"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row>
        <row r="280">
          <cell r="C280"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81">
          <cell r="C281"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82">
          <cell r="C282"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83">
          <cell r="C283"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84">
          <cell r="C284"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287">
          <cell r="C287" t="str">
            <v>Concepto</v>
          </cell>
        </row>
        <row r="290">
          <cell r="C290" t="str">
            <v>Constancia de uso del código de NSO (importador paralelo)</v>
          </cell>
        </row>
        <row r="291">
          <cell r="C291"/>
        </row>
        <row r="292">
          <cell r="C292" t="str">
            <v>Concepto</v>
          </cell>
        </row>
        <row r="293">
          <cell r="C293" t="str">
            <v>Licores: aguardiente, whisky, cognac, brandy, ron, vodka, ginebra, gyn, tequila, licor, cremas, licor anisado, pisco, grapa, cachaza, licores saborizados, armagnac.</v>
          </cell>
        </row>
        <row r="294">
          <cell r="C294"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row>
        <row r="295">
          <cell r="C295"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296">
          <cell r="C296"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297">
          <cell r="C297"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298">
          <cell r="C298"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299">
          <cell r="C299"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0">
          <cell r="C300"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1">
          <cell r="C301" t="str">
            <v>Vinos, aperitivos, cócteles, refrescos vínicos.</v>
          </cell>
        </row>
        <row r="302">
          <cell r="C302" t="str">
            <v>Vinos, aperitivos, cócteles, refrescos vínicos, “Aplicable a microempresas, incluyendo los pequeños productores de acuerdo con la tipificación actual en el marco del Decreto 691 de 2018. Exceptuada de pago, en el marco del parágrafo 2 del Art. 2 de Ley 2069 de 2020.”</v>
          </cell>
        </row>
        <row r="303">
          <cell r="C303"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04">
          <cell r="C304"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07">
          <cell r="C307"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08">
          <cell r="C308"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09">
          <cell r="C309" t="str">
            <v>Cervezas</v>
          </cell>
        </row>
        <row r="329">
          <cell r="C329"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4">
          <cell r="C334"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35">
          <cell r="C335"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36">
          <cell r="C336"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37">
          <cell r="C337"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38">
          <cell r="C338" t="str">
            <v>Registro Sanitario de Alimentos de Alto Riesgo (Variedades de 21 en adelante)</v>
          </cell>
        </row>
        <row r="339">
          <cell r="C339"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row>
        <row r="340">
          <cell r="C340"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341">
          <cell r="C341"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358">
          <cell r="C358"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59">
          <cell r="C359"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60">
          <cell r="C360"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61">
          <cell r="C361"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4">
          <cell r="C374"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375">
          <cell r="C375"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376">
          <cell r="C376"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377">
          <cell r="C377"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378">
          <cell r="C378"/>
        </row>
        <row r="379">
          <cell r="C379" t="str">
            <v>Concepto</v>
          </cell>
        </row>
        <row r="380">
          <cell r="C380" t="str">
            <v>Alimentos adicionados y/o enriquecidos y/o fortificados con vitaminas, minerales, aminoácidos, proteínas, oligoelementos, ácidos grasos y otros; complementos alimenticios en presentaciones farmacéuticas.</v>
          </cell>
        </row>
        <row r="381">
          <cell r="C381" t="str">
            <v>Leche en polvo: entera, semidescremada y descremada, y/o adicionada y/o fortificada con vitaminas y/o minerales y/u otros.</v>
          </cell>
        </row>
        <row r="382">
          <cell r="C382" t="str">
            <v>Carne y derivados cárnicos.</v>
          </cell>
        </row>
        <row r="383">
          <cell r="C383" t="str">
            <v>Derivados de Frutas: jugos, concentrados, néctares, pulpas, pulpas azucaradas y refrescos, y/o adicionados y/o fortificados con vitaminas y minerales, pulpa y fruta deshidratada.</v>
          </cell>
        </row>
        <row r="393">
          <cell r="C393" t="str">
            <v>Grasas, aceites, mezclas de aceites, margarinas, manteca comestible, minarinas, emulsiones para untar (esparcibles), aliñado graso.</v>
          </cell>
        </row>
        <row r="394">
          <cell r="C394" t="str">
            <v>Margarinas, minarinas y emulsiones para untar con vitaminas.</v>
          </cell>
        </row>
        <row r="395">
          <cell r="C395" t="str">
            <v>Licores: aguardiente, whisky, cogñac, brandy, ron, vodka, ginebra, gyn, tequila, licor, cremas, licor anisado, pisco, grapa, cachaza, licores saborizados.</v>
          </cell>
        </row>
        <row r="397">
          <cell r="C397" t="str">
            <v>Cervezas</v>
          </cell>
        </row>
        <row r="399">
          <cell r="C399" t="str">
            <v>Análisis de materias primas, aditivos, otros.</v>
          </cell>
        </row>
        <row r="401">
          <cell r="C401" t="str">
            <v>Análisis de Micotoxinas (Valor por c/u).</v>
          </cell>
        </row>
        <row r="403">
          <cell r="C403" t="str">
            <v>Análisis de trazas de metales en horno de grafito por absorción atómica o ICP (Valor por c/u).</v>
          </cell>
        </row>
        <row r="404">
          <cell r="C404" t="str">
            <v>Análisis varios (colorantes, conservantes, grado alcohólico, Metanol.)</v>
          </cell>
        </row>
        <row r="405">
          <cell r="C405" t="str">
            <v>Análisis de residuos de plaguicidas: organofosforados, organoclorados y carbamatos.</v>
          </cell>
        </row>
        <row r="407">
          <cell r="C407" t="str">
            <v>Análisis microbiológicos especiales.</v>
          </cell>
        </row>
        <row r="415">
          <cell r="C415" t="str">
            <v>Materias primas: Alcohol extraneutro o rectificado, alcohol vínico, alcohol de malta, alcohol de cereales, tafias.</v>
          </cell>
        </row>
        <row r="418">
          <cell r="C418" t="str">
            <v>Análisis cualitativo de eventos de transformación para la detección de organismos genéticamente modificados. Más 5,81 UVT por Análisis cualitativo adicional de eventos de transformación para la detección de organismos genéticamente modificados.</v>
          </cell>
        </row>
        <row r="424">
          <cell r="C424" t="str">
            <v>Concepto</v>
          </cell>
        </row>
        <row r="425">
          <cell r="C425" t="str">
            <v>Registro sanitario o renovación automática para dispositivos médicos y equipos biomédicos que no sean de tecnología controlada Clase I y IIa.</v>
          </cell>
        </row>
        <row r="426">
          <cell r="C426"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row>
        <row r="428">
          <cell r="C428"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29">
          <cell r="C429"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0">
          <cell r="C430"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1">
          <cell r="C431"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34">
          <cell r="C434"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row>
        <row r="437">
          <cell r="C437"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38">
          <cell r="C438"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39">
          <cell r="C439"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40">
          <cell r="C440"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41">
          <cell r="C441" t="str">
            <v xml:space="preserve">Permiso de comercialización o renovación para equipos biomédicos de tecnología controlada.  </v>
          </cell>
        </row>
        <row r="442">
          <cell r="C442"/>
        </row>
        <row r="443">
          <cell r="C443" t="str">
            <v>Concepto</v>
          </cell>
        </row>
        <row r="444">
          <cell r="C444" t="str">
            <v>Plaguicidas de uso doméstico o de uso en salud pública.</v>
          </cell>
        </row>
        <row r="445">
          <cell r="C445"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row>
        <row r="446">
          <cell r="C446"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47">
          <cell r="C447"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48">
          <cell r="C448"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49">
          <cell r="C449"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50">
          <cell r="C450"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51">
          <cell r="C451"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52">
          <cell r="C452"/>
        </row>
        <row r="453">
          <cell r="C453" t="str">
            <v>Concepto</v>
          </cell>
        </row>
        <row r="456">
          <cell r="C456"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57">
          <cell r="C457"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58">
          <cell r="C458"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59">
          <cell r="C459"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0">
          <cell r="C460"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1">
          <cell r="C461"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62">
          <cell r="C462" t="str">
            <v>Registro sanitario nuevo o renovación automática de reactivos de diagnóstico in-vitro categoría I - II: 2 (dos) productos.</v>
          </cell>
        </row>
        <row r="463">
          <cell r="C463"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row>
        <row r="466">
          <cell r="C466"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67">
          <cell r="C467"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68">
          <cell r="C468"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69">
          <cell r="C469"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0">
          <cell r="C470" t="str">
            <v>Registro sanitario nuevo o renovación automática de reactivos de diagnóstico in-vitro categoría I - II: 3 (tres) productos.</v>
          </cell>
        </row>
        <row r="471">
          <cell r="C471"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row>
        <row r="472">
          <cell r="C472"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473">
          <cell r="C473"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474">
          <cell r="C474"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475">
          <cell r="C475"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476">
          <cell r="C476"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477">
          <cell r="C477"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478">
          <cell r="C478" t="str">
            <v>Registro sanitario nuevo o renovación automática de reactivos de diagnóstico in-vitro categoría I - II: 4 (cuatro) productos.</v>
          </cell>
        </row>
        <row r="479">
          <cell r="C479"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row>
        <row r="480">
          <cell r="C480"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86">
          <cell r="C586"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87">
          <cell r="C587"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88">
          <cell r="C588"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89">
          <cell r="C589"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0">
          <cell r="C590" t="str">
            <v>Registro sanitario nuevo o renovación automática de reactivos in vitro: de uno (1) hasta diez (10) reactivos.</v>
          </cell>
        </row>
        <row r="591">
          <cell r="C591"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row>
        <row r="592">
          <cell r="C592"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593">
          <cell r="C593"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594">
          <cell r="C594"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595">
          <cell r="C595"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596">
          <cell r="C596"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597">
          <cell r="C597"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598">
          <cell r="C598" t="str">
            <v>Registro sanitario nuevo o renovación automática de reactivos in vitro: de once (11) hasta veinte (20) reactivos.</v>
          </cell>
        </row>
        <row r="599">
          <cell r="C599"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row>
        <row r="600">
          <cell r="C600"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1">
          <cell r="C601"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02">
          <cell r="C602"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row>
        <row r="603">
          <cell r="C603"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row>
        <row r="604">
          <cell r="C604"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row>
        <row r="605">
          <cell r="C605"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row>
        <row r="606">
          <cell r="C606" t="str">
            <v>Registro sanitario nuevo o renovación automática de reactivos in vitro: de veintiuno (21) hasta treinta (30) reactivos.</v>
          </cell>
        </row>
        <row r="607">
          <cell r="C607"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row>
        <row r="608">
          <cell r="C608"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row>
        <row r="609">
          <cell r="C609"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row>
        <row r="644">
          <cell r="C644" t="str">
            <v>Modificación por cambios en el contenido de un registro sanitario de medicamentos biológicos por aspectos legales con autorización de agotamiento (ver instructivo).</v>
          </cell>
        </row>
        <row r="645">
          <cell r="C645"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46">
          <cell r="C646" t="str">
            <v>Modificación de registro sanitario de un medicamento de Síntesis o Biológico por cambios de calidad de nivel alto con autorización de agotamiento (ver instructivo).</v>
          </cell>
        </row>
        <row r="647">
          <cell r="C647"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row>
        <row r="662">
          <cell r="C662"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row>
        <row r="663">
          <cell r="C663" t="str">
            <v>Modificación de registro sanitario por cambios que afecten la eficacia, la seguridad y/o aspectos farmacológicos del medicamento con excepción de la modificación de registro sanitario por ampliación de indicaciones.</v>
          </cell>
        </row>
        <row r="664">
          <cell r="C664"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row>
        <row r="665">
          <cell r="C665" t="str">
            <v>Modificación del registro sanitario de un medicamento de Síntesis o Biológico por cambio de modalidad</v>
          </cell>
        </row>
        <row r="666">
          <cell r="C666"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row>
        <row r="667">
          <cell r="C667" t="str">
            <v>Modificación del registro sanitario de productos Biológicos por cambios de calidad de nivel alto que requieran concepto de la Comisión Revisora (ver instructivo)</v>
          </cell>
        </row>
        <row r="668">
          <cell r="C668"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row>
        <row r="669">
          <cell r="C669"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row>
        <row r="670">
          <cell r="C670"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row>
        <row r="689">
          <cell r="C689" t="str">
            <v>Modificación de registro sanitario por cambios que afecten la calidad del medicamento y que requieren presentar estudios de Biodisponibilidad (BD) y Bioequivalencia (BE).</v>
          </cell>
        </row>
        <row r="690">
          <cell r="C690" t="str">
            <v>Modificación de registro sanitario por cambios que afecten la calidad del medicamento y que requieren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row>
        <row r="691">
          <cell r="C691" t="str">
            <v>Modificación a la autorización de movimiento transfronterizo, el tránsito, la manipulación y la utilización de los Organismos Vivos Modificados, OVM, para uso exclusivo en salud y alimentación humana.</v>
          </cell>
        </row>
        <row r="692">
          <cell r="C692" t="str">
            <v>Modificaciones automáticas por cambios de tipo legal en el contenido de un registro sanitario de preparación farmacéutica con base en plantas medicinales (PFM) o producto fitoterapéutico tradicional (PFT) o importado (PFTI) con autorización de agotamiento.</v>
          </cell>
        </row>
        <row r="693">
          <cell r="C693"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4">
          <cell r="C694" t="str">
            <v>Modificaciones automáticas por cambios de tipo técnico-legal en el contenido de un registro sanitario de preparación farmacéutica con base en plantas medicinales (PFM) o producto fitoterapéutico tradicional (PFT) o importado (PFTI) con autorización de agotamiento.</v>
          </cell>
        </row>
        <row r="695">
          <cell r="C695"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6">
          <cell r="C696" t="str">
            <v>Modificaciones por cambios de tipo técnico-legal en el contenido de un registro sanitario de preparación farmacéutica con base en plantas medicinales (PFM) o producto fitoterapéutico tradicional (PFT) o importado (PFTI) con autorización de agotamiento.</v>
          </cell>
        </row>
        <row r="697">
          <cell r="C697"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row>
        <row r="698">
          <cell r="C698"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row>
        <row r="701">
          <cell r="C701"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row>
        <row r="702">
          <cell r="C702" t="str">
            <v>Modificación automática por cambios en el contenido de un registro sanitario de un medicamento de síntesis química o un gas medicinal en aspectos administrativo - legales (consultar guía)</v>
          </cell>
        </row>
        <row r="703">
          <cell r="C703"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row>
        <row r="704">
          <cell r="C704" t="str">
            <v>Actualización del Plan de Gestión de Riesgo (PGR) para Medicamentos de Síntesis Química y Productos Biológicos"</v>
          </cell>
        </row>
        <row r="705">
          <cell r="C705" t="str">
            <v>Certificaciones y Autorizaciones.</v>
          </cell>
        </row>
        <row r="706">
          <cell r="C706" t="str">
            <v>Certificación de venta libre en formato OMS; Certificación de venta libre con observaciones específicas por registro sanitario, permiso sanitario, permiso de comercialización, notificación sanitaria obligatoria o Notificación Sanitaria de Alimentos.</v>
          </cell>
        </row>
        <row r="707">
          <cell r="C707" t="str">
            <v>Certificación Automática de No Obligatoriedad de Registros, Permisos y Notificaciones Sanitarias de alimentos o Certificado de Exportación</v>
          </cell>
        </row>
        <row r="708">
          <cell r="C708" t="str">
            <v>Certificación de Venta Libre Automático con firma digital.</v>
          </cell>
        </row>
        <row r="709">
          <cell r="C709" t="str">
            <v>Autorizaciones.</v>
          </cell>
        </row>
        <row r="712">
          <cell r="C712" t="str">
            <v>Certificación de no obligatoriedad de registro sanitario para esencias florales o materias primas de origen vegetal (Plantas medicinales en estado bruto no procesadas) desde veintiséis (26) hasta cincuenta (50) productos.</v>
          </cell>
        </row>
        <row r="713">
          <cell r="C713" t="str">
            <v>Certificación de no obligatoriedad de registro sanitario para esencias florales o materias primas de origen vegetal (Plantas medicinales en estado bruto no procesadas) desde cincuenta y un (51) productos en adelante.</v>
          </cell>
        </row>
        <row r="714">
          <cell r="C714" t="str">
            <v>Autorización de etiquetas o agotamiento hasta cinco (5) etiquetas de alimentos.</v>
          </cell>
        </row>
        <row r="716">
          <cell r="C716" t="str">
            <v>Autorización de etiquetas o agotamiento de once (11) hasta quince (15) etiquetas de alimentos.</v>
          </cell>
        </row>
        <row r="717">
          <cell r="C717" t="str">
            <v>Autorización de etiquetas o agotamiento de dieciséis (16) hasta veinte (20) etiquetas de alimentos.</v>
          </cell>
        </row>
        <row r="718">
          <cell r="C718" t="str">
            <v>Autorización de etiquetas o agotamiento de veintiún (21) etiquetas de alimentos en adelante.</v>
          </cell>
        </row>
        <row r="719">
          <cell r="C719" t="str">
            <v>Autorización de muestra sin valor comercial de uno (1) a cinco (5) productos cosméticos, productos de higiene doméstica y productos absorbentes de higiene personal.</v>
          </cell>
        </row>
        <row r="720">
          <cell r="C720" t="str">
            <v>Autorización de muestra sin valor comercial de seis (6) hasta diez (10) productos cosméticos, productos de higiene doméstica y productos absorbentes de higiene personal.</v>
          </cell>
        </row>
        <row r="724">
          <cell r="C724" t="str">
            <v>Agotamiento del producto con presentaciones comerciales de bebidas alcohólicas de hasta dos (2) contenidos volumétricos o diseño de etiquetas.</v>
          </cell>
        </row>
        <row r="729">
          <cell r="C729" t="str">
            <v>Autorización de Importación como medicamento vital no disponible para varios pacientes o autorización para fabricación nacional de vitales no disponibles.</v>
          </cell>
        </row>
        <row r="734">
          <cell r="C734" t="str">
            <v>Autorización de importación de muestra sin valor comercial desde dieciséis (16) a veinte (20) productos de bebidas alcohólicas y alimentos.</v>
          </cell>
        </row>
        <row r="737">
          <cell r="C7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row>
        <row r="738">
          <cell r="C7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row>
        <row r="739">
          <cell r="C739" t="str">
            <v>Certificación por registro sanitario de dispositivo médico, asociado a recall, alertas sanitarias e informes de seguridad.</v>
          </cell>
        </row>
        <row r="740">
          <cell r="C740" t="str">
            <v>Autorización y/o renovación de autorización a los laboratorios que ofrezcan servicios de análisis o pruebas de laboratorio para la vigilancia y control sanitario. Por cada metodología a autorizar</v>
          </cell>
        </row>
        <row r="741">
          <cell r="C741" t="str">
            <v>Autorización de actividad de movimiento transfronterizo, el tránsito, la manipulación y la utilización de los Organismos Vivos Modificados, OVM, para uso exclusivo en salud y alimentación humana o autorización de cesión.</v>
          </cell>
        </row>
        <row r="746">
          <cell r="C746" t="str">
            <v>Autorización Publicidad.</v>
          </cell>
        </row>
        <row r="747">
          <cell r="C747" t="str">
            <v>Autorizaciones de Publicidad (publicidad medio impreso, audiovisual, radio y páginas web de hasta 100 folios).</v>
          </cell>
        </row>
        <row r="748">
          <cell r="C748" t="str">
            <v>Autorizaciones de Publicidad (publicidad página web de 101 hasta 300 folios).</v>
          </cell>
        </row>
        <row r="749">
          <cell r="C749" t="str">
            <v>Autorizaciones de Publicidad (publicidad página web de 301 en adelante).</v>
          </cell>
        </row>
        <row r="750">
          <cell r="C750" t="str">
            <v>Certificación en Buenas Prácticas</v>
          </cell>
        </row>
        <row r="751">
          <cell r="C751"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row>
        <row r="754">
          <cell r="C754"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row>
        <row r="755">
          <cell r="C755"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row>
        <row r="757">
          <cell r="C757"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row>
        <row r="760">
          <cell r="C760"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1">
          <cell r="C761"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row>
        <row r="765">
          <cell r="C765"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row>
        <row r="769">
          <cell r="C769" t="str">
            <v>Visita para certificar o renovar certificado de Buenas Prácticas de Manufactura (BPM) de: Establecimientos de productos cosméticos.</v>
          </cell>
        </row>
        <row r="773">
          <cell r="C7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77">
          <cell r="C777" t="str">
            <v>Visita y certificado de ampliación de líneas de establecimientos certificados en condiciones sanitarias de dispositivos médicos, reactivos de diagnóstico in-vitro.</v>
          </cell>
        </row>
        <row r="778">
          <cell r="C778" t="str">
            <v>Expedición de certificados de capacidad para: Establecimientos de productos cosméticos.</v>
          </cell>
        </row>
        <row r="779">
          <cell r="C779" t="str">
            <v>Visitas de verificación de requisitos sanitarios de unidades de biomedicina reproductiva, bancos de semen y todos los demás bancos de componentes anatómicos.</v>
          </cell>
        </row>
        <row r="780">
          <cell r="C780" t="str">
            <v>Certificación a fabricantes en: Capacidad de producción de dispositivos médicos sobre medida para la salud visual y ocular; condiciones sanitarias de dispositivos médicos; condiciones sanitarias de reactivos de diagnóstico in-vitro.</v>
          </cell>
        </row>
        <row r="781">
          <cell r="C781" t="str">
            <v>Certificación a importadores en: capacidad de almacenamiento y acondicionamiento de reactivos de diagnóstico in-vitro; capacidad de almacenamiento y acondicionamiento de dispositivos médicos.</v>
          </cell>
        </row>
        <row r="782">
          <cell r="C782" t="str">
            <v xml:space="preserve">Certificación y visita en Condiciones sanitarias para Bancos de tejido y médula ósea. </v>
          </cell>
        </row>
        <row r="785">
          <cell r="C785" t="str">
            <v>Visita de verificación de requerimiento de Buenas Prácticas (BP) para Bancos de tejidos.</v>
          </cell>
        </row>
        <row r="786">
          <cell r="C786" t="str">
            <v>Visita de verificación de centros de almacenamiento temporal de tejidos.</v>
          </cell>
        </row>
        <row r="787">
          <cell r="C787"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row>
        <row r="789">
          <cell r="C789" t="str">
            <v>Certificado de Buenas Prácticas de Manufactura (BPM) para dispositivos médicos, reactivos de diagnóstico in-vitro. Certificado de Bancos de tejidos y de Médula ósea. (para actualización)</v>
          </cell>
        </row>
        <row r="790">
          <cell r="C790"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row>
        <row r="791">
          <cell r="C791"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row>
        <row r="792">
          <cell r="C792"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row>
        <row r="793">
          <cell r="C793"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row>
        <row r="794">
          <cell r="C794" t="str">
            <v>Certificación de implementación y funcionamiento del sistema de análisis de peligros y puntos críticos de control (HACCP), en motonaves o buques pesqueros para la exportación a la Unión Europea ubicados en la ZONA 3: Europa; Asia; Oceanía; México y Argentina.</v>
          </cell>
        </row>
        <row r="795">
          <cell r="C7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row>
        <row r="796">
          <cell r="C7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row>
        <row r="797">
          <cell r="C797"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row>
        <row r="798">
          <cell r="C798" t="str">
            <v>Visitas de Ampliación para productos, áreas de manufactura o procesos productivos nuevos de laboratorios certificados con BPM: Establecimientos de Cosméticos.</v>
          </cell>
        </row>
        <row r="799">
          <cell r="C799"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row>
        <row r="800">
          <cell r="C800" t="str">
            <v xml:space="preserve">Visitas de certificación o renovación de Certificación Buenas Prácticas de Manufactura (BPM): Establecimientos de gases medicinales obtenidos por los siguientes métodos: criogénico, combustión y/o química. </v>
          </cell>
        </row>
        <row r="801">
          <cell r="C801" t="str">
            <v xml:space="preserve">Visitas de Ampliación para productos, áreas de manufactura o procesos productivos nuevos de laboratorios certificados con BPM: establecimientos de gases medicinales por los siguientes métodos: criogénico, combustión y/o química.  </v>
          </cell>
        </row>
        <row r="802">
          <cell r="C802" t="str">
            <v>Visitas de certificación o renovación de Certificación Buenas Prácticas de Manufactura (BPM): Establecimientos de gases medicinales obtenidos por tamiz molecular o PSA y/o compresor.</v>
          </cell>
        </row>
        <row r="805">
          <cell r="C8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row>
        <row r="809">
          <cell r="C8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row>
        <row r="810">
          <cell r="C810"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row>
        <row r="811">
          <cell r="C811"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row>
        <row r="812">
          <cell r="C812" t="str">
            <v xml:space="preserve">Visitas de certificación o renovación de certificación de Buenas Prácticas de Manufactura (BPM) de: Establecimientos de  productos homeopáticos. </v>
          </cell>
        </row>
        <row r="813">
          <cell r="C813" t="str">
            <v>Visitas de Ampliación para productos, áreas de manufactura o procesos productivos nuevos de laboratorios certificados con BPM: Establecimientos de productos homeopáticos.</v>
          </cell>
        </row>
        <row r="814">
          <cell r="C814" t="str">
            <v>Visitas de certificación y/o renovación de certificación de Buenas Prácticas de Elaboración (BPE).</v>
          </cell>
        </row>
        <row r="818">
          <cell r="C818" t="str">
            <v>Visita de certificación y/o renovación en buenas prácticas de elaboración de radiofármacos (BPER)</v>
          </cell>
        </row>
        <row r="822">
          <cell r="C822" t="str">
            <v>Evaluación farmacológica de molécula nueva con fines diferentes a la obtención de registro sanitario.</v>
          </cell>
        </row>
        <row r="823">
          <cell r="C823" t="str">
            <v>Evaluación de estudios de Biodisponibilidad (BD) y Bioequivalencia (BE).</v>
          </cell>
        </row>
        <row r="825">
          <cell r="C825"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row>
        <row r="826">
          <cell r="C826" t="str">
            <v>Concepto técnico especializado para reactivos de diagnóstico categoría III, que no sean de países de referencia.</v>
          </cell>
        </row>
        <row r="827">
          <cell r="C827" t="str">
            <v>Evaluación farmacológica de vacunas y hemoderivados con fines diferentes a la obtención de registro sanitario (vitales no disponibles y donaciones)</v>
          </cell>
        </row>
        <row r="828">
          <cell r="C828" t="str">
            <v>Evaluación farmacológica de otros productos biológicos con fines diferentes a la obtención de registro sanitario  (vitales no disponibles y donaciones)</v>
          </cell>
        </row>
        <row r="829">
          <cell r="C829" t="str">
            <v>Certificado de inspección sanitaria para la nacionalización de alimentos terminados.</v>
          </cell>
        </row>
        <row r="830">
          <cell r="C830" t="str">
            <v>Certificado de inspección sanitaria para la nacionalización de alimentos terminados por 1 (un) Lote del Cargamento y por 1 (un) Lote a Inspeccionar. Sólo se aceptará el pago de esta Tarifa vía electrónica.</v>
          </cell>
        </row>
        <row r="831">
          <cell r="C831" t="str">
            <v>Certificado de inspección sanitaria para la nacionalización de alimentos terminados de 2 (dos) a 8 (ocho) Lotes del Cargamento y por 2 (dos) Lotes a Inspeccionar. Sólo se aceptará el pago de esta Tarifa vía electrónica.</v>
          </cell>
        </row>
        <row r="832">
          <cell r="C832" t="str">
            <v>Certificado de inspección sanitaria para la nacionalización de alimentos terminados de 9 (nueve) a 15 (quince) Lotes del Cargamento y por 3 (tres) Lotes a Inspeccionar. Sólo se aceptará el pago de esta Tarifa vía electrónica.</v>
          </cell>
        </row>
        <row r="833">
          <cell r="C833" t="str">
            <v>Certificado de inspección sanitaria para la nacionalización de alimentos terminados de 16 (dieciséis) a 25 (veinticinco) Lotes del Cargamento y por 5 (cinco) Lotes a Inspeccionar. Sólo se aceptará el pago de esta Tarifa vía electrónica.</v>
          </cell>
        </row>
        <row r="836">
          <cell r="C836" t="str">
            <v xml:space="preserve">Autorización Sanitaria </v>
          </cell>
        </row>
        <row r="837">
          <cell r="C837" t="str">
            <v>Visita para la autorización sanitaria de plantas de beneficio de animales de las diferentes especies, desposte, desprese y acondicionamiento destinados para consumo humano.</v>
          </cell>
        </row>
        <row r="838">
          <cell r="C838" t="str">
            <v>Inspección oficial de la carne  y productos cárnicos comestibles en plantas de beneficio de animales de las diferentes especies destinadas para consumo humano por hora, bajo el decreto 1500 de 2007</v>
          </cell>
        </row>
        <row r="839">
          <cell r="C839" t="str">
            <v xml:space="preserve">Inspección oficial de la carne y productos cárnicos comestibles en plantas de beneficio de Aves, Bovinos, Bufalinos y Porcinos con asignación de un inspector oficial por hora. </v>
          </cell>
        </row>
        <row r="840">
          <cell r="C840" t="str">
            <v>Inspección oficial de la carne y productos cárnicos comestibles en plantas de beneficio de Aves, Bovinos, Bufalinos y Porcinos con asignación de un inspector auxiliar por hora.</v>
          </cell>
        </row>
        <row r="841">
          <cell r="C841" t="str">
            <v>Inspección oficial de la Carne y Productos Cárnicos Comestibles en Plantas de Beneficio de Aves, Bovinos, Bufalinos y Porcinos con Asignación de un Inspector Oficial por Hora Nocturna.</v>
          </cell>
        </row>
        <row r="842">
          <cell r="C842" t="str">
            <v>Inspección oficial de la Carne y Productos Cárnicos Comestibles en Plantas de Beneficio de Aves, Bovinos, Bufalinos y Porcinos con Asignación de un Inspector Auxiliar por Hora Nocturna.</v>
          </cell>
        </row>
        <row r="843">
          <cell r="C843" t="str">
            <v>Inspección oficial de la Carne y Productos Cárnicos Comestibles en Plantas de Beneficio de Aves, Bovinos, Bufalinos y Porcinos con Asignación de un Inspector Oficial por Hora Dominical o Festivo Diurna.</v>
          </cell>
        </row>
        <row r="844">
          <cell r="C844" t="str">
            <v>Inspección oficial de la Carne y Productos Cárnicos Comestibles en Plantas de Beneficio de Aves, Bovinos, Bufalinos y Porcinos con Asignación de un Inspector Auxiliar por Hora Dominical o Festiva Diurna.</v>
          </cell>
        </row>
        <row r="845">
          <cell r="C845" t="str">
            <v>Inspección oficial de la Carne y Productos Cárnicos Comestibles en Plantas de Beneficio de Aves, Bovinos, Bufalinos y Porcinos con Asignación de un Inspector Oficial por Hora Dominical o Festiva Nocturna.</v>
          </cell>
        </row>
        <row r="846">
          <cell r="C846" t="str">
            <v>Inspección oficial de la Carne y Productos Cárnicos Comestibles en Plantas de Beneficio de Aves, Bovinos, Bufalinos y Porcinos con Asignación de un Inspector Auxiliar por Hora Dominical o Festiva Nocturna.</v>
          </cell>
        </row>
        <row r="847">
          <cell r="C847"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row>
        <row r="848">
          <cell r="C848"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row>
        <row r="849">
          <cell r="C849"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row>
        <row r="850">
          <cell r="C850" t="str">
            <v>Certificado de inspección sanitaria para la nacionalización de materia prima o insumos para la industria de alimentos o bebidas.</v>
          </cell>
        </row>
        <row r="851">
          <cell r="C851" t="str">
            <v>Certificado de inspección sanitaria para la nacionalización de materia prima o insumos para la industria de alimentos o bebidas de 1 (uno) a 10 (diez) Lotes y por 1 (un) Lote a Inspeccionar .Sólo se aceptará el pago de esta Tarifa vía electrónica.</v>
          </cell>
        </row>
        <row r="852">
          <cell r="C852"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row>
        <row r="853">
          <cell r="C853"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row>
        <row r="854">
          <cell r="C854"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row>
        <row r="855">
          <cell r="C855" t="str">
            <v>Certificado de inspección sanitaria para la exportación de alimentos terminados, materias primas o insumos para la industria de alimentos o bebidas.</v>
          </cell>
        </row>
        <row r="856">
          <cell r="C856"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row>
        <row r="857">
          <cell r="C857"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row>
        <row r="860">
          <cell r="C860" t="str">
            <v>Autorización para la fabricación de suplementos dietarios en plantas fabricantes de medicamentos y productos fitoterapéuticos con base en la revisión de las validaciones de limpieza.</v>
          </cell>
        </row>
        <row r="861">
          <cell r="C861" t="str">
            <v xml:space="preserve">Visitas de certificación o renovación de certificación Buenas Prácticas de Manufactura (BPM): Establecimientos de gases medicinales en el exterior: Zona 1: Centroamérica; El Caribe; Suramérica excepto Brasil, Chile, Argentina y Puerto Rico. </v>
          </cell>
        </row>
        <row r="862">
          <cell r="C862" t="str">
            <v>Visitas de certificación o renovación de certificación Buenas Prácticas de Manufactura (BPM): Establecimientos de gases medicinales en el exterior: Zona 2: Estados Unidos; Canadá; Chile; Brasil; África y  Puerto Rico.</v>
          </cell>
        </row>
        <row r="863">
          <cell r="C863" t="str">
            <v>Visitas de certificación o renovación de certificación Buenas Prácticas de Manufactura (BPM): Establecimientos de gases medicinales en el exterior: Zona 3: Europa; Asia; Oceanía; México y Argentina.</v>
          </cell>
        </row>
        <row r="864">
          <cell r="C864" t="str">
            <v>Visitas de ampliación a la certificación de Buenas Prácticas de Manufactura (BPM): Establecimientos de gases medicinales en el exterior: Zona 1: Centroamérica; El Caribe; Suramérica excepto Brasil, Chile, Argentina y Puerto Rico</v>
          </cell>
        </row>
        <row r="865">
          <cell r="C865" t="str">
            <v>Visitas de ampliación a la certificación de Buenas Prácticas de Manufactura (BPM): Establecimientos de gases medicinales en el exterior: Zona 2: Estados Unidos; Canadá; Chile; Brasil; África y  Puerto Rico.</v>
          </cell>
        </row>
        <row r="866">
          <cell r="C866" t="str">
            <v>Visitas de ampliación a la certificación de Buenas Prácticas de Manufactura (BPM): Establecimientos de gases medicinales en el exterior: Zona 3: Europa; Asia; Oceanía; México y Argentina.</v>
          </cell>
        </row>
        <row r="867">
          <cell r="C867"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row>
        <row r="868">
          <cell r="C868" t="str">
            <v>Visita de autorización a establecimientos de carne y/o productos cárnicos comestibles de países exportadores que desean admisibilidad de  sus productos en Colombia, ubicados en la Zona 2: Estados Unidos; Canadá;  Chile; Brasil; África y Puerto Rico.</v>
          </cell>
        </row>
        <row r="869">
          <cell r="C869" t="str">
            <v>Visita de autorización a establecimientos de carne y/o productos cárnicos comestibles de países exportadores que desean admisibilidad de  sus productos en Colombia, ubicados en la Zona 3: Europa; Asia; Oceanía; México y Argentina.</v>
          </cell>
        </row>
        <row r="870">
          <cell r="C870" t="str">
            <v xml:space="preserve">Visita y certificado sanitario de apertura y funcionamiento de establecimientos que elaboran y adaptan dispositivos médicos sobre medida de tecnología ortopédica externa.  </v>
          </cell>
        </row>
        <row r="871">
          <cell r="C871" t="str">
            <v>Visita y certificado de ampliación de líneas de certificado sanitario de apertura y funcionamiento de establecimientos que elaboran y adaptan dispositivos médicos sobre medida de tecnología ortopédica externa.</v>
          </cell>
        </row>
        <row r="874">
          <cell r="C874" t="str">
            <v>Inspección oficial en plantas de beneficio animal bajo Decreto 2278 de 1982, de un Médico Veterinario Oficial  por hora diurna.</v>
          </cell>
        </row>
        <row r="881">
          <cell r="C881" t="str">
            <v>Inspección oficial en plantas de beneficio animal bajo Decreto 2278 de 1982 de un Inspector sanitario auxiliar  por hora nocturna dominical o festivo.</v>
          </cell>
        </row>
        <row r="882">
          <cell r="C882" t="str">
            <v>Pago adicional por la disponibilidad para la prestación del servicio en horarios adicionales (nocturnos, dominical y festivos diurnos y dominical y festivos nocturnos) - Pago Adicional a la tarifa que corresponda (códigos 4050-4057-4058-4073-4078).</v>
          </cell>
        </row>
        <row r="883">
          <cell r="C883"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row>
        <row r="884">
          <cell r="C884"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row>
        <row r="885">
          <cell r="C885"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row>
        <row r="886">
          <cell r="C88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row>
        <row r="887">
          <cell r="C88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row>
        <row r="888">
          <cell r="C88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row>
        <row r="889">
          <cell r="C88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row>
        <row r="890">
          <cell r="C890" t="str">
            <v>Evaluación de nuevas declaraciones de propiedades de salud en alimentos para consumo humano.</v>
          </cell>
        </row>
        <row r="891">
          <cell r="C891" t="str">
            <v>Inclusión en el Listado de plantas Medicinales</v>
          </cell>
        </row>
        <row r="892">
          <cell r="C892" t="str">
            <v>Inclusión en el listado de plantas medicinales para productos fitoterapéuticos tradicionales (PFT) o importados (PFTI).</v>
          </cell>
        </row>
        <row r="893">
          <cell r="C893" t="str">
            <v>Inclusión en el listado de plantas medicinales para preparación farmacéutica con base en plantas medicinales (PFM).</v>
          </cell>
        </row>
        <row r="894">
          <cell r="C894" t="str">
            <v>Inclusión de nuevos ingredientes en suplementos dietarios</v>
          </cell>
        </row>
        <row r="895">
          <cell r="C895" t="str">
            <v>Visita y certificación o visita y certificación de la renovación de Buenas Prácticas de Manufactura (BPM) a plantas que fabriquen, elaboren, hidraten y envasen bebidas alcohólicas por razón de su capacidad técnica y humana</v>
          </cell>
        </row>
        <row r="896">
          <cell r="C896" t="str">
            <v>Visita y certificación o visita y certificación de la renovación de Buenas Prácticas de Manufactura (BPM) a plantas que fabriquen, elaboren, hidraten y envasen bebidas alcohólicas clasificadas en el acta de inspección sanitaria hasta con 50 empleados.</v>
          </cell>
        </row>
        <row r="897">
          <cell r="C897" t="str">
            <v>Visita y certificación o visita y certificación de la renovación de Buenas Prácticas de Manufactura (BPM) a plantas que fabriquen, elaboren, hidraten y envasen bebidas alcohólicas clasificadas en el acta de inspección sanitaria con más de 50 empleados.</v>
          </cell>
        </row>
        <row r="898">
          <cell r="C898" t="str">
            <v>Visita y certificación o visita y certificación de la renovación de buenas prácticas de manufactura (BPM) a los microempresarios que fabriquen, elaboren, hidraten y/o envasen bebidas alcohólicas, en el marco de las disposiciones del Decreto 1366 de 2020.</v>
          </cell>
        </row>
        <row r="899">
          <cell r="C899"/>
        </row>
        <row r="900">
          <cell r="C900" t="str">
            <v>Certificado de Inspección Sanitaria para nacionalización y exportación de Bebidas Alcohólicas</v>
          </cell>
        </row>
        <row r="901">
          <cell r="C901" t="str">
            <v>Certificado de Inspección Sanitaria para la nacionalización y exportación de Bebidas Alcohólicas, de uno (1) a diez (10) lotes incluidos en el cargamento por un (1) lote a inspeccionar. Sólo se aceptará el pago de esta Tarifa vía electrónica</v>
          </cell>
        </row>
        <row r="902">
          <cell r="C902" t="str">
            <v>Certificado de Inspección Sanitaria para nacionalización y exportación de Bebidas Alcohólicas, de once (11) lotes o más incluidos en el cargamento y por cuatro (4)  lotes a inspeccionar. Sólo se aceptará el pago de esta Tarifa vía electrónica</v>
          </cell>
        </row>
        <row r="903">
          <cell r="C903" t="str">
            <v xml:space="preserve">Certificación de Buenas Prácticas de Fabricación –BPF para establecimientos dedicados a la fabricación de materiales, objetos, envases y equipamientos destinados a entrar en contacto con alimentos y bebidas para consumo humano. </v>
          </cell>
        </row>
        <row r="904">
          <cell r="C904" t="str">
            <v>Autorizaciones relacionadas con materiales, objetos, envases y equipamientos destinados a entrar en contacto con alimentos y bebidas para consumo humano</v>
          </cell>
        </row>
        <row r="905">
          <cell r="C905" t="str">
            <v>Autorización de nuevas materias primas, sustancias, insumos y aditivos para la fabricación de materiales  objetos, envases y equipamientos, destinados a entrar en contacto con los alimentos y bebidas para consumo humano.</v>
          </cell>
        </row>
        <row r="906">
          <cell r="C906" t="str">
            <v>Autorización de materiales reciclados utilizados en la fabricación de objetos, envases, materiales y equipamientos destinados a entrar en contacto con alimentos y bebidas para consumo humano.</v>
          </cell>
        </row>
        <row r="908">
          <cell r="C908" t="str">
            <v>Autorización de incentivos promocionales para contacto con alimentos.</v>
          </cell>
        </row>
        <row r="910">
          <cell r="C910" t="str">
            <v>Evaluación de nuevos centros de investigación, consentimientos informados, nuevos investigadores de protocolos de investigación farmacológica o sus combinaciones</v>
          </cell>
        </row>
        <row r="911">
          <cell r="C911" t="str">
            <v>Evaluación de estudios de estabilidad de medicamentos en investigación para ampliación de vida útil</v>
          </cell>
        </row>
        <row r="912">
          <cell r="C912" t="str">
            <v xml:space="preserve">Evaluación de enmiendas para protocolos de investigación con dispositivos médicos prototipo </v>
          </cell>
        </row>
        <row r="913">
          <cell r="C913" t="str">
            <v>Evaluación de nuevas solicitudes de importación de suministros para protocolos de investigación.</v>
          </cell>
        </row>
        <row r="914">
          <cell r="C914" t="str">
            <v>Solicitud de modificación de vida útil para un producto y/o medicamento en investigación que ya cuenta con aprobación en otro ensayo clínico.</v>
          </cell>
        </row>
        <row r="915">
          <cell r="C915" t="str">
            <v>Concepto técnico para reactivos de diagnóstico utilizados en protocolos de investigación.</v>
          </cell>
        </row>
        <row r="916">
          <cell r="C916" t="str">
            <v>Concepto técnico para la aprobación de protocolos de investigación con dispositivos médicos prototipo</v>
          </cell>
        </row>
        <row r="917">
          <cell r="C917" t="str">
            <v>Inscripción de recurso humano para mantenimiento de equipos biomédicos categoría de riesgo IIb y III</v>
          </cell>
        </row>
        <row r="919">
          <cell r="C919" t="str">
            <v>Análisis de laboratorio a medicamentos sólidos (tabletas, granulados y cápsulas). Incluye pruebas de Identificación, Cuantificación del Fármaco, Determinación de Impurezas, Disolución y Uniformidad de dosis.</v>
          </cell>
        </row>
        <row r="920">
          <cell r="C920" t="str">
            <v>Análisis de laboratorio a medicamentos inyectables  (polvos para inyección, suspensiones y soluciones inyectables). Incluye pruebas de Identificación, Cuantificación,  Impurezas, Esterilidad y Endotoxinas.</v>
          </cell>
        </row>
        <row r="921">
          <cell r="C921" t="str">
            <v>Análisis de laboratorio a medicamentos en solución o suspensión  para administración oral  (soluciones y polvos para solución o suspensión oral). Incluye pruebas de Identificación, Cuantificación,  Impurezas, Limite Microbiano y pH.</v>
          </cell>
        </row>
        <row r="922">
          <cell r="C922" t="str">
            <v>Análisis de laboratorio a medicamentos para administración por vía oftálmica ótica o nasal. Incluye pruebas de Identificación, Cuantificación, pH y Pruebas Microbiológicas (límite microbiano o Esterilidad).</v>
          </cell>
        </row>
        <row r="923">
          <cell r="C923" t="str">
            <v>Análisis de laboratorio a medicamentos para administración cutánea (parches, líquidos, semisólidos y suspensiones). Incluye pruebas de Identificación, Cuantificación del Ingrediente activo, pH y Limite Microbiano.</v>
          </cell>
        </row>
        <row r="924">
          <cell r="C924" t="str">
            <v>Liberación de lotes precomercialización de vacunas, sueros de origen animal, productos hemoderivados y otros productos biológicos</v>
          </cell>
        </row>
        <row r="925">
          <cell r="C925" t="str">
            <v>Liberación de lote por documentación de hemoderivados, vacunas y sueros de origen animal excepto el suero antiofídico.</v>
          </cell>
        </row>
        <row r="926">
          <cell r="C926" t="str">
            <v>Liberación de lote por análisis de vacunas.</v>
          </cell>
        </row>
        <row r="927">
          <cell r="C927" t="str">
            <v>Liberación de lote por análisis de hemoderivados.</v>
          </cell>
        </row>
        <row r="928">
          <cell r="C928" t="str">
            <v>Liberación de lote por análisis de sueros de origen animal.</v>
          </cell>
        </row>
        <row r="929">
          <cell r="C929" t="str">
            <v>Visita de verificación de nuevas condiciones en la certificación de Buenas Prácticas Clínicas (BPC), que aplica para los componentes: comité de ética; laboratorio clínico; servicio farmacéutico; y cambios de sede de la institución certificada.</v>
          </cell>
        </row>
        <row r="930">
          <cell r="C93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row>
        <row r="931">
          <cell r="C931" t="str">
            <v>Certificación o renovación de certificación de Buenas Prácticas de Manufactura (BPM) a laboratorios de medicamentos en el Exterior: Zona 1: Centroamérica; El Caribe; Suramérica excepto Brasil, Chile, Argentina y Puerto Rico</v>
          </cell>
        </row>
        <row r="932">
          <cell r="C932" t="str">
            <v>Certificación o renovación de certificación de Buenas Prácticas de Manufactura (BPM) a laboratorios de medicamentos en el Exterior: Zona 2: Estados Unidos; Canadá; Chile; Brasil; África y Puerto Rico.</v>
          </cell>
        </row>
        <row r="933">
          <cell r="C933" t="str">
            <v>Certificación o renovación de certificación de Buenas Prácticas de Manufactura (BPM) a laboratorios de medicamentos en el Exterior: Zona 3: Europa; Asia; Oceanía; México y Argentina.</v>
          </cell>
        </row>
        <row r="934">
          <cell r="C934" t="str">
            <v>Certificación o Renovación de Certificados de Buenas Prácticas de Manufactura (BPM) de: Establecimientos de Medicamentos.</v>
          </cell>
        </row>
        <row r="935">
          <cell r="C935" t="str">
            <v>Certificación en Buenas Practicas de Laboratorio (BPL)</v>
          </cell>
        </row>
        <row r="936">
          <cell r="C936" t="str">
            <v>Visitas de certificación o renovación de la certificación de Buenas Prácticas de Laboratorio (BPL) a establecimientos externos que presten servicios de Control de Calidad de Medicamentos, ubicados en el territorio Nacional</v>
          </cell>
        </row>
        <row r="937">
          <cell r="C93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row>
        <row r="938">
          <cell r="C93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row>
        <row r="939">
          <cell r="C939" t="str">
            <v>Visitas de certificación o renovación de la certificación de Buenas Prácticas de Laboratorio (BPL) a establecimientos externos que presten servicios de Control de Calidad de Medicamentos, ubicados en el Exterior. Zona 3: Europa; Asia; Oceanía; México y Argentina.</v>
          </cell>
        </row>
        <row r="940">
          <cell r="C94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row>
        <row r="941">
          <cell r="C94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row>
        <row r="944">
          <cell r="C94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row>
        <row r="945">
          <cell r="C94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row>
        <row r="946">
          <cell r="C94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row>
        <row r="954">
          <cell r="C954" t="str">
            <v>Visita de clasificación en plantas de beneficio animal por razón de su capacidad de sacrificio, disponibilidades técnicas, de dotación  y de cumplimiento de la reglamentación sanitaria, a nivel nacional.</v>
          </cell>
        </row>
        <row r="958">
          <cell r="C958" t="str">
            <v>Inspección oficial de la Carne y Productos Cárnicos Comestibles en Plantas de Desposte y Desprese con asignación de un inspector oficial Médico Veterinario por hora Dominical o Festivo Diurna.</v>
          </cell>
        </row>
        <row r="962">
          <cell r="C962" t="str">
            <v>Certificación o renovación en Buenas Prácticas de Biodisponibilidad (BD) y Bioequivalencia (BE).</v>
          </cell>
        </row>
        <row r="963">
          <cell r="C963" t="str">
            <v>Certificación o renovación en Buenas Prácticas de Biodisponibilidad (BD) y Bioequivalencia (BE) en el exterior Zona 1: Centroamérica; El Caribe; Suramérica excepto Brasil, Chile, Argentina y Puerto Rico.</v>
          </cell>
        </row>
        <row r="964">
          <cell r="C964" t="str">
            <v>Certificación o renovación en Buenas Prácticas de Biodisponibilidad (BD) y Bioequivalencia (BE) en el exterior Zona 2: Estados Unidos; Canadá; Chile; Brasil; África y Puerto Rico.</v>
          </cell>
        </row>
        <row r="965">
          <cell r="C965" t="str">
            <v>Certificación o renovación en Buenas Prácticas de Biodisponibilidad (BD) y Bioequivalencia (BE) en el exterior Zona 3: Europa; Asia; Oceanía; México y Argentina.</v>
          </cell>
        </row>
        <row r="966">
          <cell r="C966" t="str">
            <v>Certificación de implementación y funcionamiento del Sistema de Análisis de Peligros y Puntos Críticos de Control (HACCP) en  plantas de beneficio animal, desposte, desprese y acondicionadores de carne y productos cárnicos comestibles bajo Decreto 1500 de 2007.</v>
          </cell>
        </row>
        <row r="967">
          <cell r="C967" t="str">
            <v>Dispositivos médicos sobre medida de ayuda auditiva</v>
          </cell>
        </row>
        <row r="968">
          <cell r="C968" t="str">
            <v>Visita y certificado sanitario de apertura y funcionamiento de establecimientos que fabrican, ensamblan y reparan dispositivos médicos sobre medida de ayuda auditiva.</v>
          </cell>
        </row>
        <row r="969">
          <cell r="C969" t="str">
            <v>Visita y certificado sanitario  de apertura y funcionamiento de establecimientos que reparan dispositivos médicos sobre medida de ayuda auditiva.</v>
          </cell>
        </row>
        <row r="970">
          <cell r="C970" t="str">
            <v>Visita de ampliación de líneas de certificado sanitario de apertura y funcionamiento de establecimientos que fabrican, ensamblan o reparan dispositivos médicos sobre medida de ayuda auditiva.</v>
          </cell>
        </row>
        <row r="971">
          <cell r="C971" t="str">
            <v xml:space="preserve">Visita y certificado de autorización de apertura y funcionamiento de establecimientos que fabrican y/o reparan dispositivos médicos sobre medida bucal </v>
          </cell>
        </row>
        <row r="972">
          <cell r="C972" t="str">
            <v xml:space="preserve">Visita y certificado de autorización de apertura y funcionamiento de establecimientos que reparan dispositivos médicos sobre medida bucal </v>
          </cell>
        </row>
        <row r="976">
          <cell r="C976" t="str">
            <v>Autorización o Renovación de Licencia para la Fabricación de derivados de cannabis para el uso nacional y exportación, o nacional e   investigación, o investigación y exportación</v>
          </cell>
        </row>
        <row r="977">
          <cell r="C977" t="str">
            <v>Autorización o Renovación de Licencia para la Fabricación de derivados de cannabis para uso nacional, investigación y exportación</v>
          </cell>
        </row>
        <row r="978">
          <cell r="C978" t="str">
            <v>Modificación de Licencia para la Fabricación de derivados de Cannabis</v>
          </cell>
        </row>
        <row r="979">
          <cell r="C979"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row>
      </sheetData>
      <sheetData sheetId="2"/>
      <sheetData sheetId="3"/>
      <sheetData sheetId="4"/>
      <sheetData sheetId="5">
        <row r="1">
          <cell r="B1"/>
          <cell r="C1"/>
          <cell r="D1"/>
        </row>
        <row r="2">
          <cell r="B2"/>
          <cell r="C2"/>
          <cell r="D2"/>
        </row>
        <row r="3">
          <cell r="B3"/>
          <cell r="C3"/>
          <cell r="D3"/>
        </row>
        <row r="4">
          <cell r="B4"/>
          <cell r="C4"/>
          <cell r="D4"/>
        </row>
        <row r="5">
          <cell r="B5" t="str">
            <v>Concepto</v>
          </cell>
          <cell r="C5" t="str">
            <v>UVT</v>
          </cell>
          <cell r="D5" t="str">
            <v>TARIFA $</v>
          </cell>
        </row>
        <row r="6">
          <cell r="B6" t="str">
            <v>Registro sanitario de productos fitoterapéuticos</v>
          </cell>
          <cell r="C6"/>
          <cell r="D6"/>
        </row>
        <row r="7">
          <cell r="B7" t="str">
            <v>Registro sanitario nuevo para preparación farmacéutica con base en plantas medicinales (PFM) en las modalidades de: Fabricar y Vender; Importar y Vender, Importar, Acondicionar y Vender, Fabricar y Exportar.</v>
          </cell>
          <cell r="C7">
            <v>125.76</v>
          </cell>
          <cell r="D7">
            <v>5333733</v>
          </cell>
          <cell r="E7"/>
        </row>
        <row r="8">
          <cell r="B8" t="str">
            <v>Registro sanitario nuevo para preparación farmacéutica con base en plantas medicinales (PFM) en las modalidades de: Fabricar y Vender; Importar y Vender, Importar, Acondicionar y Vender, Fabricar y Exportar,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Registro sanitario nuevo para preparación farmacéutica con base en plantas medicinales (PFM) en las modalidades de: Fabricar y Vender; Importar y Vender, Importar, Acondicionar y Vender,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
            <v>50.3</v>
          </cell>
          <cell r="D9">
            <v>2133324</v>
          </cell>
          <cell r="E9"/>
        </row>
        <row r="10">
          <cell r="B10" t="str">
            <v>Registro sanitario nuevo para preparación farmacéutica con base en plantas medicinales (PFM) en las modalidades de: Fabricar y Vender; Importar y Vender, Importar, Acondicionar y Vender,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
            <v>62.88</v>
          </cell>
          <cell r="D10">
            <v>2666867</v>
          </cell>
          <cell r="E10"/>
        </row>
        <row r="11">
          <cell r="B11" t="str">
            <v xml:space="preserve">Registro sanitario nuevo para preparación farmacéutica con base en plantas medicinales (PFM) en las modalidades de: Fabricar y Vender; Importar y Vender, Importar, Acondicionar y Vender,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1">
            <v>75.459999999999994</v>
          </cell>
          <cell r="D11">
            <v>3200410</v>
          </cell>
          <cell r="E11"/>
        </row>
        <row r="12">
          <cell r="B12" t="str">
            <v>Registro sanitario nuevo para preparación farmacéutica con base en plantas medicinales (PFM) en las modalidades de: Fabricar y Vender; Importar y Vender, Importar, Acondicionar y Vender,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
            <v>88.04</v>
          </cell>
          <cell r="D12">
            <v>3733952</v>
          </cell>
          <cell r="E12"/>
        </row>
        <row r="13">
          <cell r="B13" t="str">
            <v>Registro sanitario nuevo para preparación farmacéutica con base en plantas medicinales (PFM) en las modalidades de: Fabricar y Vender; Importar y Vender, Importar, Acondicionar y Vender,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
            <v>100.61</v>
          </cell>
          <cell r="D13">
            <v>4267071</v>
          </cell>
          <cell r="E13"/>
        </row>
        <row r="14">
          <cell r="B14" t="str">
            <v>Registro sanitario nuevo para preparación farmacéutica con base en plantas medicinales (PFM) en las modalidades de: Fabricar y Vender; Importar y Vender, Importar, Acondicionar y Vender,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
            <v>113.19</v>
          </cell>
          <cell r="D14">
            <v>4800614</v>
          </cell>
          <cell r="E14"/>
        </row>
        <row r="15">
          <cell r="B15" t="str">
            <v>Registro sanitario nuevo automático para producto fitoterapéutico tradicional (PFT) o importado (PFTI) con revisión posterior en las modalidades de: Fabricar y Vender, Importar y Vender, Importar, Acondicionar y Vender y Fabricar y Exportar.</v>
          </cell>
          <cell r="C15">
            <v>134.63999999999999</v>
          </cell>
          <cell r="D15">
            <v>5710352</v>
          </cell>
          <cell r="E15"/>
        </row>
        <row r="16">
          <cell r="B16" t="str">
            <v>Registro sanitario nuevo automático para producto fitoterapéutico tradicional (PFT) o importado (PFTI) con revisión posterior en las modalidades de: Fabricar y Vender, Importar y Vender, Importar, Acondicionar y Vender y Fabricar y Exportar,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Registro sanitario nuevo automático para producto fitoterapéutico tradicional (PFT) o importado (PFTI) con revisión posterior en las modalidades de: Fabricar y Vender, Importar y Vender, Importar, Acondicionar y Vender y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
            <v>53.86</v>
          </cell>
          <cell r="D17">
            <v>2284310</v>
          </cell>
          <cell r="E17"/>
        </row>
        <row r="18">
          <cell r="B18" t="str">
            <v>Registro sanitario nuevo automático para producto fitoterapéutico tradicional (PFT) o importado (PFTI) con revisión posterior en las modalidades de: Fabricar y Vender, Importar y Vender, Importar, Acondicionar y Vender y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
            <v>67.33</v>
          </cell>
          <cell r="D18">
            <v>2855600</v>
          </cell>
          <cell r="E18"/>
        </row>
        <row r="19">
          <cell r="B19" t="str">
            <v xml:space="preserve">Registro sanitario nuevo automático para producto fitoterapéutico tradicional (PFT) o importado (PFTI) con revisión posterior en las modalidades de: Fabricar y Vender, Importar y Vender, Importar, Acondicionar y Vender y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
            <v>80.790000000000006</v>
          </cell>
          <cell r="D19">
            <v>3426465</v>
          </cell>
          <cell r="E19"/>
        </row>
        <row r="20">
          <cell r="B20" t="str">
            <v>Registro sanitario nuevo automático para producto fitoterapéutico tradicional (PFT) o importado (PFTI) con revisión posterior en las modalidades de: Fabricar y Vender, Importar y Vender, Importar, Acondicionar y Vender y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
            <v>94.25</v>
          </cell>
          <cell r="D20">
            <v>3997331</v>
          </cell>
          <cell r="E20"/>
        </row>
        <row r="21">
          <cell r="B21" t="str">
            <v>Registro sanitario nuevo automático para producto fitoterapéutico tradicional (PFT) o importado (PFTI) con revisión posterior en las modalidades de: Fabricar y Vender, Importar y Vender, Importar, Acondicionar y Vender y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
            <v>107.71</v>
          </cell>
          <cell r="D21">
            <v>4568197</v>
          </cell>
          <cell r="E21"/>
        </row>
        <row r="22">
          <cell r="B22" t="str">
            <v>Registro sanitario nuevo automático para producto fitoterapéutico tradicional (PFT) o importado (PFTI) con revisión posterior en las modalidades de: Fabricar y Vender, Importar y Vender, Importar, Acondicionar y Vender y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2">
            <v>121.18</v>
          </cell>
          <cell r="D22">
            <v>5139486</v>
          </cell>
          <cell r="E22"/>
        </row>
        <row r="23">
          <cell r="B23" t="str">
            <v>Renovación de registro sanitario de productos fitoterapéuticos</v>
          </cell>
          <cell r="C23"/>
          <cell r="D23"/>
          <cell r="E23"/>
        </row>
        <row r="24">
          <cell r="B24" t="str">
            <v>Renovación de registro sanitario para preparación farmacéutica con base en plantas medicinales (PFM) en las modalidades de: Fabricar y Vender; Importar y Vender, Importar, Acondicionar y Vender, Fabricar y Exportar, con autorización de agotamiento.</v>
          </cell>
          <cell r="C24">
            <v>135.36000000000001</v>
          </cell>
          <cell r="D24">
            <v>5740888</v>
          </cell>
          <cell r="E24"/>
        </row>
        <row r="25">
          <cell r="B25" t="str">
            <v>Renovación de registro sanitario para preparación farmacéutica con base en plantas medicinales (PFM)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5">
            <v>0</v>
          </cell>
          <cell r="D25">
            <v>0</v>
          </cell>
          <cell r="E25"/>
        </row>
        <row r="26">
          <cell r="B26"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v>
          </cell>
          <cell r="C26">
            <v>144.88</v>
          </cell>
          <cell r="D26">
            <v>6144651</v>
          </cell>
          <cell r="E26"/>
        </row>
        <row r="27">
          <cell r="B27" t="str">
            <v>Renovación automática de registro sanitario para preparación farmacéutica con base en plantas medicinales (PFM) o producto fitoterapéutico tradicional (PFT) o importado (PFTI) en las modalidades de: Fabricar y Vender; Importar y Vender, Importar, Acondicionar y Vender, Fabricar y Exportar, con autorización de agotamiento, “Aplicable a microempresas, incluyendo los pequeños productores de acuerdo con la tipificación actual en el marco del Decreto 691 de 2018. Exceptuada de pago, en el marco del parágrafo 2 del Art. 2 de Ley 2069 de 2020.”</v>
          </cell>
          <cell r="C27">
            <v>0</v>
          </cell>
          <cell r="D27">
            <v>0</v>
          </cell>
          <cell r="E27"/>
        </row>
        <row r="28">
          <cell r="B28"/>
          <cell r="C28"/>
          <cell r="D28"/>
        </row>
        <row r="29">
          <cell r="B29" t="str">
            <v>Formas farmacéuticas sólidas: Glóbulos, tabletas, grageas, cápsulas, polvos, granulados.</v>
          </cell>
          <cell r="C29">
            <v>76.739999999999995</v>
          </cell>
          <cell r="D29">
            <v>3254697</v>
          </cell>
          <cell r="E29"/>
        </row>
        <row r="30">
          <cell r="B30"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30">
            <v>0</v>
          </cell>
          <cell r="D30">
            <v>0</v>
          </cell>
          <cell r="E30"/>
        </row>
        <row r="31">
          <cell r="B31"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
            <v>30.7</v>
          </cell>
          <cell r="D31">
            <v>1302048</v>
          </cell>
          <cell r="E31"/>
        </row>
        <row r="32">
          <cell r="B32"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
            <v>38.380000000000003</v>
          </cell>
          <cell r="D32">
            <v>1627773</v>
          </cell>
          <cell r="E32"/>
        </row>
        <row r="33">
          <cell r="B33"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
            <v>46.05</v>
          </cell>
          <cell r="D33">
            <v>1953073</v>
          </cell>
          <cell r="E33"/>
        </row>
        <row r="34">
          <cell r="B34"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4">
            <v>53.72</v>
          </cell>
          <cell r="D34">
            <v>2278373</v>
          </cell>
          <cell r="E34"/>
        </row>
        <row r="35">
          <cell r="B35"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
            <v>61.4</v>
          </cell>
          <cell r="D35">
            <v>2604097</v>
          </cell>
          <cell r="E35"/>
        </row>
        <row r="36">
          <cell r="B36"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
            <v>69.069999999999993</v>
          </cell>
          <cell r="D36">
            <v>2929397</v>
          </cell>
          <cell r="E36"/>
        </row>
        <row r="37">
          <cell r="B37" t="str">
            <v>Formas farmacéuticas líquidas: Emulsiones, suspensiones, jarabes, elíxires, soluciones orales, soluciones tópicas y soluciones transdérmicas, lociones.</v>
          </cell>
          <cell r="C37">
            <v>78.400000000000006</v>
          </cell>
          <cell r="D37">
            <v>3325101</v>
          </cell>
          <cell r="E37"/>
        </row>
        <row r="38">
          <cell r="B38"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38">
            <v>0</v>
          </cell>
          <cell r="D38">
            <v>0</v>
          </cell>
          <cell r="E38"/>
        </row>
        <row r="39">
          <cell r="B39"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
            <v>31.36</v>
          </cell>
          <cell r="D39">
            <v>1330040</v>
          </cell>
          <cell r="E39"/>
        </row>
        <row r="40">
          <cell r="B40"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
            <v>39.200000000000003</v>
          </cell>
          <cell r="D40">
            <v>1662550</v>
          </cell>
          <cell r="E40"/>
        </row>
        <row r="41">
          <cell r="B41"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
            <v>47.04</v>
          </cell>
          <cell r="D41">
            <v>1995060</v>
          </cell>
          <cell r="E41"/>
        </row>
        <row r="42">
          <cell r="B42"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
            <v>54.88</v>
          </cell>
          <cell r="D42">
            <v>2327571</v>
          </cell>
          <cell r="E42"/>
        </row>
        <row r="43">
          <cell r="B43"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
            <v>62.72</v>
          </cell>
          <cell r="D43">
            <v>2660081</v>
          </cell>
          <cell r="E43"/>
        </row>
        <row r="44">
          <cell r="B44"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
            <v>70.56</v>
          </cell>
          <cell r="D44">
            <v>2992591</v>
          </cell>
          <cell r="E44"/>
        </row>
        <row r="45">
          <cell r="B45" t="str">
            <v>Formas farmacéuticas semisólidas: Cremas, geles, ungüentos, pastas, óvulos, supositorios, pomadas, jaleas.</v>
          </cell>
          <cell r="C45">
            <v>76.739999999999995</v>
          </cell>
          <cell r="D45">
            <v>3254697</v>
          </cell>
          <cell r="E45"/>
        </row>
        <row r="46">
          <cell r="B46"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46">
            <v>0</v>
          </cell>
          <cell r="D46">
            <v>0</v>
          </cell>
          <cell r="E46"/>
        </row>
        <row r="47">
          <cell r="B47"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
            <v>30.7</v>
          </cell>
          <cell r="D47">
            <v>1302048</v>
          </cell>
          <cell r="E47"/>
        </row>
        <row r="48">
          <cell r="B48"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
            <v>38.380000000000003</v>
          </cell>
          <cell r="D48">
            <v>1627773</v>
          </cell>
          <cell r="E48"/>
        </row>
        <row r="49">
          <cell r="B49"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
            <v>46.05</v>
          </cell>
          <cell r="D49">
            <v>1953073</v>
          </cell>
          <cell r="E49"/>
        </row>
        <row r="50">
          <cell r="B50"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
            <v>53.72</v>
          </cell>
          <cell r="D50">
            <v>2278373</v>
          </cell>
          <cell r="E50"/>
        </row>
        <row r="51">
          <cell r="B51"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
            <v>61.4</v>
          </cell>
          <cell r="D51">
            <v>2604097</v>
          </cell>
          <cell r="E51"/>
        </row>
        <row r="52">
          <cell r="B52"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
            <v>69.069999999999993</v>
          </cell>
          <cell r="D52">
            <v>2929397</v>
          </cell>
          <cell r="E52"/>
        </row>
        <row r="53">
          <cell r="B53" t="str">
            <v>Formas farmacéuticas líquidas estériles: Soluciones inyectables, suspensiones inyectables, polvos para reconstituir a soluciones inyectables, polvos para reconstituir a suspensiones inyectables, liofilizados, soluciones oftálmicas, soluciones óticas.</v>
          </cell>
          <cell r="C53">
            <v>86.75</v>
          </cell>
          <cell r="D53">
            <v>3679241</v>
          </cell>
          <cell r="E53"/>
        </row>
        <row r="54">
          <cell r="B54" t="str">
            <v>Formas farmacéuticas líquidas estériles: Soluciones inyectables, suspensiones inyectables, polvos para reconstituir a soluciones inyectables, polvos para reconstituir a suspensiones inyectables, liofilizados, soluciones oftálmicas, soluciones óticas, “Aplicable a microempresas, incluyendo los pequeños productores de acuerdo con la tipificación actual en el marco del Decreto 691 de 2018. Exceptuada de pago, en el marco del parágrafo 2 del Art. 2 de Ley 2069 de 2020.”</v>
          </cell>
          <cell r="C54">
            <v>0</v>
          </cell>
          <cell r="D54">
            <v>0</v>
          </cell>
          <cell r="E54"/>
        </row>
        <row r="55">
          <cell r="B55"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55">
            <v>34.71</v>
          </cell>
          <cell r="D55">
            <v>1472121</v>
          </cell>
          <cell r="E55"/>
        </row>
        <row r="56">
          <cell r="B56"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
            <v>43.38</v>
          </cell>
          <cell r="D56">
            <v>1839833</v>
          </cell>
          <cell r="E56"/>
        </row>
        <row r="57">
          <cell r="B57" t="str">
            <v xml:space="preserve">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
            <v>52.06</v>
          </cell>
          <cell r="D57">
            <v>2207969</v>
          </cell>
          <cell r="E57"/>
        </row>
        <row r="58">
          <cell r="B58"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8">
            <v>60.73</v>
          </cell>
          <cell r="D58">
            <v>2575681</v>
          </cell>
          <cell r="E58"/>
        </row>
        <row r="59">
          <cell r="B59"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9">
            <v>69.400000000000006</v>
          </cell>
          <cell r="D59">
            <v>2943393</v>
          </cell>
          <cell r="E59"/>
        </row>
        <row r="60">
          <cell r="B60" t="str">
            <v>Registro sanitario nuevo Formas farmacéuticas líquidas estériles: Soluciones inyectables, suspensiones inyectables, polvos para reconstituir a soluciones inyectables, polvos para reconstituir a suspensiones inyectables, liofilizados, soluciones oftálmicas, soluciones óticas.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0">
            <v>78.08</v>
          </cell>
          <cell r="D60">
            <v>3311529</v>
          </cell>
          <cell r="E60"/>
        </row>
        <row r="61">
          <cell r="B61"/>
          <cell r="C61"/>
          <cell r="D61"/>
        </row>
        <row r="62">
          <cell r="B62" t="str">
            <v>Formas farmacéuticas sólidas: Glóbulos, tabletas, grageas, cápsulas, polvos, granulados.</v>
          </cell>
          <cell r="C62">
            <v>55.88</v>
          </cell>
          <cell r="D62">
            <v>2369983</v>
          </cell>
          <cell r="E62"/>
        </row>
        <row r="63">
          <cell r="B63" t="str">
            <v>Formas farmacéuticas sólidas: Glóbulos, tabletas, grageas, cápsulas, polvos, granulados,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Registro sanitario nuevo Formas farmacéuticas sólidas: Glóbulos, tabletas, grageas,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64">
            <v>22.35</v>
          </cell>
          <cell r="D64">
            <v>947908</v>
          </cell>
          <cell r="E64"/>
        </row>
        <row r="65">
          <cell r="B65" t="str">
            <v>Registro sanitario nuevo Formas farmacéuticas sólidas: Glóbulos, tabletas, grageas,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65">
            <v>27.94</v>
          </cell>
          <cell r="D65">
            <v>1184991</v>
          </cell>
          <cell r="E65"/>
        </row>
        <row r="66">
          <cell r="B66" t="str">
            <v xml:space="preserve">Registro sanitario nuevo Formas farmacéuticas sólidas: Glóbulos, tabletas, grageas,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66">
            <v>33.53</v>
          </cell>
          <cell r="D66">
            <v>1422074</v>
          </cell>
          <cell r="E66"/>
        </row>
        <row r="67">
          <cell r="B67" t="str">
            <v>Registro sanitario nuevo Formas farmacéuticas sólidas: Glóbulos, tabletas, grageas,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67">
            <v>39.119999999999997</v>
          </cell>
          <cell r="D67">
            <v>1659157</v>
          </cell>
          <cell r="E67"/>
        </row>
        <row r="68">
          <cell r="B68" t="str">
            <v>Registro sanitario nuevo Formas farmacéuticas sólidas: Glóbulos, tabletas, grageas,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68">
            <v>44.71</v>
          </cell>
          <cell r="D68">
            <v>1896241</v>
          </cell>
          <cell r="E68"/>
        </row>
        <row r="69">
          <cell r="B69" t="str">
            <v>Registro sanitario nuevo Formas farmacéuticas sólidas: Glóbulos, tabletas, grageas,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69">
            <v>50.3</v>
          </cell>
          <cell r="D69">
            <v>2133324</v>
          </cell>
          <cell r="E69"/>
        </row>
        <row r="70">
          <cell r="B70" t="str">
            <v>Formas farmacéuticas líquidas: Emulsiones, suspensiones, jarabes, elíxires, soluciones orales, soluciones tópicas y soluciones transdérmicas, lociones.</v>
          </cell>
          <cell r="C70">
            <v>54.22</v>
          </cell>
          <cell r="D70">
            <v>2299579</v>
          </cell>
          <cell r="E70"/>
        </row>
        <row r="71">
          <cell r="B71" t="str">
            <v>Formas farmacéuticas líquidas: Emulsiones, suspensiones, jarabes, elíxires, soluciones orales, soluciones tópicas y soluciones transdérmicas, lociones, “Aplicable a microempresas, incluyendo los pequeños productores de acuerdo con la tipificación actual en el marco del Decreto 691 de 2018. Exceptuada de pago, en el marco del parágrafo 2 del Art. 2 de Ley 2069 de 2020.”</v>
          </cell>
          <cell r="C71">
            <v>0</v>
          </cell>
          <cell r="D71">
            <v>0</v>
          </cell>
          <cell r="E71"/>
        </row>
        <row r="72">
          <cell r="B72" t="str">
            <v>Registro sanitario nuevo Formas farmacéuticas líquidas: Emulsiones, suspensiones, jarabes, elíxires, soluciones orales, soluciones tópicas y soluciones transdérmicas, lociones.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72">
            <v>21.69</v>
          </cell>
          <cell r="D72">
            <v>919916</v>
          </cell>
          <cell r="E72"/>
        </row>
        <row r="73">
          <cell r="B73" t="str">
            <v>Registro sanitario nuevo Formas farmacéuticas líquidas: Emulsiones, suspensiones, jarabes, elíxires, soluciones orales, soluciones tópicas y soluciones transdérmicas, lociones.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73">
            <v>27.12</v>
          </cell>
          <cell r="D73">
            <v>1150213</v>
          </cell>
          <cell r="E73"/>
        </row>
        <row r="74">
          <cell r="B74" t="str">
            <v xml:space="preserve">Registro sanitario nuevo Formas farmacéuticas líquidas: Emulsiones, suspensiones, jarabes, elíxires, soluciones orales, soluciones tópicas y soluciones transdérmicas, lociones.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74">
            <v>32.54</v>
          </cell>
          <cell r="D74">
            <v>1380086</v>
          </cell>
          <cell r="E74"/>
        </row>
        <row r="75">
          <cell r="B75" t="str">
            <v>Registro sanitario nuevo Formas farmacéuticas líquidas: Emulsiones, suspensiones, jarabes, elíxires, soluciones orales, soluciones tópicas y soluciones transdérmicas, lociones.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75">
            <v>37.96</v>
          </cell>
          <cell r="D75">
            <v>1609960</v>
          </cell>
          <cell r="E75"/>
        </row>
        <row r="76">
          <cell r="B76" t="str">
            <v>Registro sanitario nuevo Formas farmacéuticas líquidas: Emulsiones, suspensiones, jarabes, elíxires, soluciones orales, soluciones tópicas y soluciones transdérmicas, lociones.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76">
            <v>43.38</v>
          </cell>
          <cell r="D76">
            <v>1839833</v>
          </cell>
          <cell r="E76"/>
        </row>
        <row r="77">
          <cell r="B77" t="str">
            <v>Registro sanitario nuevo Formas farmacéuticas líquidas: Emulsiones, suspensiones, jarabes, elíxires, soluciones orales, soluciones tópicas y soluciones transdérmicas, lociones.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77">
            <v>48.8</v>
          </cell>
          <cell r="D77">
            <v>2069706</v>
          </cell>
          <cell r="E77"/>
        </row>
        <row r="78">
          <cell r="B78" t="str">
            <v>Formas farmacéuticas semisólidas: Cremas, geles, ungüentos, pastas, óvulos, supositorios, pomadas, jaleas.</v>
          </cell>
          <cell r="C78">
            <v>53.38</v>
          </cell>
          <cell r="D78">
            <v>2263953</v>
          </cell>
          <cell r="E78"/>
        </row>
        <row r="79">
          <cell r="B79" t="str">
            <v>Formas farmacéuticas semisólidas: Cremas, geles, ungüentos, pastas, óvulos, supositorios, pomadas, jaleas, “Aplicable a microempresas, incluyendo los pequeños productores de acuerdo con la tipificación actual en el marco del Decreto 691 de 2018. Exceptuada de pago, en el marco del parágrafo 2 del Art. 2 de Ley 2069 de 2020.”</v>
          </cell>
          <cell r="C79">
            <v>0</v>
          </cell>
          <cell r="D79">
            <v>0</v>
          </cell>
          <cell r="E79"/>
        </row>
        <row r="80">
          <cell r="B80" t="str">
            <v>Registro sanitario nuevo Formas farmacéuticas semisólidas: Cremas, geles, ungüentos, pastas, óvulos, supositorios, pomadas, jaleas.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0">
            <v>21.35</v>
          </cell>
          <cell r="D80">
            <v>905496</v>
          </cell>
          <cell r="E80"/>
        </row>
        <row r="81">
          <cell r="B81" t="str">
            <v>Registro sanitario nuevo Formas farmacéuticas semisólidas: Cremas, geles, ungüentos, pastas, óvulos, supositorios, pomadas, jaleas.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81">
            <v>26.69</v>
          </cell>
          <cell r="D81">
            <v>1131976</v>
          </cell>
          <cell r="E81"/>
        </row>
        <row r="82">
          <cell r="B82" t="str">
            <v xml:space="preserve">Registro sanitario nuevo Formas farmacéuticas semisólidas: Cremas, geles, ungüentos, pastas, óvulos, supositorios, pomadas, jaleas.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82">
            <v>32.03</v>
          </cell>
          <cell r="D82">
            <v>1358456</v>
          </cell>
          <cell r="E82"/>
        </row>
        <row r="83">
          <cell r="B83" t="str">
            <v>Registro sanitario nuevo Formas farmacéuticas semisólidas: Cremas, geles, ungüentos, pastas, óvulos, supositorios, pomadas, jaleas.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83">
            <v>37.369999999999997</v>
          </cell>
          <cell r="D83">
            <v>1584936</v>
          </cell>
          <cell r="E83"/>
        </row>
        <row r="84">
          <cell r="B84" t="str">
            <v>Registro sanitario nuevo Formas farmacéuticas semisólidas: Cremas, geles, ungüentos, pastas, óvulos, supositorios, pomadas, jaleas.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84">
            <v>42.71</v>
          </cell>
          <cell r="D84">
            <v>1811417</v>
          </cell>
          <cell r="E84"/>
        </row>
        <row r="85">
          <cell r="B85" t="str">
            <v>Registro sanitario nuevo Formas farmacéuticas semisólidas: Cremas, geles, ungüentos, pastas, óvulos, supositorios, pomadas, jaleas.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85">
            <v>48.04</v>
          </cell>
          <cell r="D85">
            <v>2037472</v>
          </cell>
          <cell r="E85"/>
        </row>
        <row r="86">
          <cell r="B86"/>
          <cell r="C86"/>
          <cell r="D86"/>
        </row>
        <row r="87">
          <cell r="B87" t="str">
            <v>Registro sanitario nuevo de un medicamento en las modalidades de: fabricar y vender; importar, semielaborar y vender; semielaborar y vender;  importar y vender, e importar, envasar y vender.</v>
          </cell>
          <cell r="C87">
            <v>283.25</v>
          </cell>
          <cell r="D87">
            <v>12013199</v>
          </cell>
          <cell r="E87"/>
        </row>
        <row r="88">
          <cell r="B88" t="str">
            <v>Registro sanitario nuevo de un medicamento en las modalidades de: fabricar y vender; importar, semielaborar y vender; semielaborar y vender;  importar y vender, e importar, envasar y vender, “Aplicable a microempresas, incluyendo los pequeños productores de acuerdo con la tipificación actual en el marco del Decreto 691 de 2018. Exceptuada de pago, en el marco del parágrafo 2 del Art. 2 de Ley 2069 de 2020.”</v>
          </cell>
          <cell r="C88">
            <v>0</v>
          </cell>
          <cell r="D88">
            <v>0</v>
          </cell>
          <cell r="E88"/>
        </row>
        <row r="89">
          <cell r="B89" t="str">
            <v>Registro sanitario nuevo de un medicamento en las modalidades de: fabricar y vender; importar, semielaborar y vender; semielaborar y vender;  importar y vender, e importar, envasar y vender.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89">
            <v>113.3</v>
          </cell>
          <cell r="D89">
            <v>4805280</v>
          </cell>
          <cell r="E89"/>
        </row>
        <row r="90">
          <cell r="B90" t="str">
            <v>Registro sanitario nuevo de un medicamento en las modalidades de: fabricar y vender; importar, semielaborar y vender; semielaborar y vender;  importar y vender, e importar, envasar y vender.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0">
            <v>141.63</v>
          </cell>
          <cell r="D90">
            <v>6006812</v>
          </cell>
          <cell r="E90"/>
        </row>
        <row r="91">
          <cell r="B91" t="str">
            <v xml:space="preserve">Registro sanitario nuevo de un medicamento en las modalidades de: fabricar y vender; importar, semielaborar y vender; semielaborar y vender;  importar y vender, e importar, envasar y vender.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91">
            <v>169.95</v>
          </cell>
          <cell r="D91">
            <v>7207919</v>
          </cell>
          <cell r="E91"/>
        </row>
        <row r="92">
          <cell r="B92" t="str">
            <v>Registro sanitario nuevo de un medicamento en las modalidades de: fabricar y vender; importar, semielaborar y vender; semielaborar y vender;  importar y vender, e importar, envasar y vender.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92">
            <v>198.28</v>
          </cell>
          <cell r="D92">
            <v>8409451</v>
          </cell>
          <cell r="E92"/>
        </row>
        <row r="93">
          <cell r="B93" t="str">
            <v>Registro sanitario nuevo de un medicamento en las modalidades de: fabricar y vender; importar, semielaborar y vender; semielaborar y vender;  importar y vender, e importar, envasar y vender.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93">
            <v>226.61</v>
          </cell>
          <cell r="D93">
            <v>9610983</v>
          </cell>
          <cell r="E93"/>
        </row>
        <row r="94">
          <cell r="B94" t="str">
            <v>Registro sanitario nuevo de un medicamento en las modalidades de: fabricar y vender; importar, semielaborar y vender; semielaborar y vender;  importar y vender, e importar, envasar y vender.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94">
            <v>254.93</v>
          </cell>
          <cell r="D94">
            <v>10812091</v>
          </cell>
          <cell r="E94"/>
        </row>
        <row r="95">
          <cell r="B95" t="str">
            <v>Registro sanitario de un medicamento con solicitud de protección de datos de prueba u otros no divulgados en aplicación del Decreto 2085 de 2002.</v>
          </cell>
          <cell r="C95">
            <v>361.13</v>
          </cell>
          <cell r="D95">
            <v>15316246</v>
          </cell>
          <cell r="E95"/>
        </row>
        <row r="96">
          <cell r="B96" t="str">
            <v>Registro sanitario de un medicamento en la modalidad de: fabricar y vender; importar, semielaborar y vender; y semielaborar y vender, con visita para evaluación farmacéutica en planta en Bogotá D.C.</v>
          </cell>
          <cell r="C96">
            <v>358.08</v>
          </cell>
          <cell r="D96">
            <v>15186889</v>
          </cell>
          <cell r="E96"/>
        </row>
        <row r="97">
          <cell r="B97" t="str">
            <v>Registro sanitario de un medicamento en la modalidad de: fabricar y vender; importar, semielaborar y vender; y semielaborar y vender, con visita para evaluación farmacéutica en planta en Bogotá D.C. , “Aplicable a microempresas, incluyendo los pequeños productores de acuerdo con la tipificación actual en el marco del Decreto 691 de 2018. Exceptuada de pago, en el marco del parágrafo 2 del Art. 2 de Ley 2069 de 2020.”</v>
          </cell>
          <cell r="C97">
            <v>0</v>
          </cell>
          <cell r="D97">
            <v>0</v>
          </cell>
          <cell r="E97"/>
        </row>
        <row r="98">
          <cell r="B98" t="str">
            <v>Registro sanitario de un medicamento en la modalidad de: fabricar y vender; importar, semielaborar y vender; y semielaborar y vender, con visita para evaluación farmacéutica en planta en Bogotá D.C.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98">
            <v>143.24</v>
          </cell>
          <cell r="D98">
            <v>6075095</v>
          </cell>
          <cell r="E98"/>
        </row>
        <row r="99">
          <cell r="B99" t="str">
            <v>Registro sanitario de un medicamento en la modalidad de: fabricar y vender; importar, semielaborar y vender; y semielaborar y vender, con visita para evaluación farmacéutica en planta en Bogotá D.C.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99">
            <v>179.05</v>
          </cell>
          <cell r="D99">
            <v>7593869</v>
          </cell>
          <cell r="E99"/>
        </row>
        <row r="100">
          <cell r="B100" t="str">
            <v xml:space="preserve">Registro sanitario de un medicamento en la modalidad de: fabricar y vender; importar, semielaborar y vender; y semielaborar y vender, con visita para evaluación farmacéutica en planta en Bogotá D.C.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0">
            <v>214.85</v>
          </cell>
          <cell r="D100">
            <v>9112218</v>
          </cell>
          <cell r="E100"/>
        </row>
        <row r="101">
          <cell r="B101" t="str">
            <v>Registro sanitario de un medicamento en la modalidad de: fabricar y vender; importar, semielaborar y vender; y semielaborar y vender, con visita para evaluación farmacéutica en planta en Bogotá D.C.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1">
            <v>250.66</v>
          </cell>
          <cell r="D101">
            <v>10630992</v>
          </cell>
          <cell r="E101"/>
        </row>
        <row r="102">
          <cell r="B102" t="str">
            <v>Registro sanitario de un medicamento en la modalidad de: fabricar y vender; importar, semielaborar y vender; y semielaborar y vender, con visita para evaluación farmacéutica en planta en Bogotá D.C.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02">
            <v>286.47000000000003</v>
          </cell>
          <cell r="D102">
            <v>12149766</v>
          </cell>
          <cell r="E102"/>
        </row>
        <row r="103">
          <cell r="B103" t="str">
            <v>Registro sanitario de un medicamento en la modalidad de: fabricar y vender; importar, semielaborar y vender; y semielaborar y vender, con visita para evaluación farmacéutica en planta en Bogotá D.C.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03">
            <v>322.27999999999997</v>
          </cell>
          <cell r="D103">
            <v>13668539</v>
          </cell>
          <cell r="E103"/>
        </row>
        <row r="104">
          <cell r="B104" t="str">
            <v>Registro sanitario de un medicamento en la modalidad de: fabricar y vender; importar, semielaborar y vender; y semileaborar y vender, con visita para evaluación farmacéutica en planta a nivel nacional.</v>
          </cell>
          <cell r="C104">
            <v>439.59</v>
          </cell>
          <cell r="D104">
            <v>18643891</v>
          </cell>
          <cell r="E104"/>
        </row>
        <row r="105">
          <cell r="B105" t="str">
            <v>Registro sanitario de un medicamento en la modalidad de: fabricar y vender; importar, semielaborar y vender; y semileaborar y vender, con visita para evaluación farmacéutica en planta a nivel nacional, “Aplicable a microempresas, incluyendo los pequeños productores de acuerdo con la tipificación actual en el marco del Decreto 691 de 2018. Exceptuada de pago, en el marco del parágrafo 2 del Art. 2 de Ley 2069 de 2020.”</v>
          </cell>
          <cell r="C105">
            <v>0</v>
          </cell>
          <cell r="D105">
            <v>0</v>
          </cell>
          <cell r="E105"/>
        </row>
        <row r="106">
          <cell r="B106" t="str">
            <v>Registro sanitario de un medicamento en la modalidad de: fabricar y vender; importar, semielaborar y vender; y semileaborar y vender, con visita para evaluación farmacéutica en planta a nivel nacional.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06">
            <v>175.84</v>
          </cell>
          <cell r="D106">
            <v>7457726</v>
          </cell>
          <cell r="E106"/>
        </row>
        <row r="107">
          <cell r="B107" t="str">
            <v>Registro sanitario de un medicamento en la modalidad de: fabricar y vender; importar, semielaborar y vender; y semileaborar y vender, con visita para evaluación farmacéutica en planta a nivel nacional.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07">
            <v>219.8</v>
          </cell>
          <cell r="D107">
            <v>9322158</v>
          </cell>
          <cell r="E107"/>
        </row>
        <row r="108">
          <cell r="B108" t="str">
            <v xml:space="preserve">Registro sanitario de un medicamento en la modalidad de: fabricar y vender; importar, semielaborar y vender; y semileaborar y vender, con visita para evaluación farmacéutica en planta a nivel nacional.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08">
            <v>263.76</v>
          </cell>
          <cell r="D108">
            <v>11186589</v>
          </cell>
          <cell r="E108"/>
        </row>
        <row r="109">
          <cell r="B109" t="str">
            <v>Registro sanitario de un medicamento en la modalidad de: fabricar y vender; importar, semielaborar y vender; y semileaborar y vender, con visita para evaluación farmacéutica en planta a nivel nacional.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09">
            <v>307.70999999999998</v>
          </cell>
          <cell r="D109">
            <v>13050597</v>
          </cell>
          <cell r="E109"/>
        </row>
        <row r="110">
          <cell r="B110" t="str">
            <v>Registro sanitario de un medicamento en la modalidad de: fabricar y vender; importar, semielaborar y vender; y semileaborar y vender, con visita para evaluación farmacéutica en planta a nivel nacional.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10">
            <v>351.68</v>
          </cell>
          <cell r="D110">
            <v>14915452</v>
          </cell>
          <cell r="E110"/>
        </row>
        <row r="111">
          <cell r="B111" t="str">
            <v>Registro sanitario de un medicamento en la modalidad de: fabricar y vender; importar, semielaborar y vender; y semileaborar y vender, con visita para evaluación farmacéutica en planta a nivel nacional.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11">
            <v>395.63</v>
          </cell>
          <cell r="D111">
            <v>16779460</v>
          </cell>
          <cell r="E111"/>
        </row>
        <row r="112">
          <cell r="B112" t="str">
            <v>Renovación automática del registro sanitario de un antiveneno en la modalidad de fabricar y vender con autorización de agotamiento.</v>
          </cell>
          <cell r="C112">
            <v>315.85000000000002</v>
          </cell>
          <cell r="D112">
            <v>13395830</v>
          </cell>
          <cell r="E112"/>
        </row>
        <row r="113">
          <cell r="B113" t="str">
            <v>Renovación automática del registro sanitario de un antiveneno en la modalidad de fabricar y vender con autorización de agotamiento, “Aplicable a microempresas, incluyendo los pequeños productores de acuerdo con la tipificación actual en el marco del Decreto 691 de 2018. Exceptuada de pago, en el marco del parágrafo 2 del Art. 2 de Ley 2069 de 2020.”</v>
          </cell>
          <cell r="C113">
            <v>0</v>
          </cell>
          <cell r="D113">
            <v>0</v>
          </cell>
          <cell r="E113"/>
        </row>
        <row r="114">
          <cell r="B114" t="str">
            <v>Renovación automática del registro sanitario de un antiveneno en las modalidades de importar y vender, importar, semielaborar y vender e importar envasar y vender con autorización de agotamiento.</v>
          </cell>
          <cell r="C114">
            <v>353.22</v>
          </cell>
          <cell r="D114">
            <v>14980767</v>
          </cell>
          <cell r="E114"/>
        </row>
        <row r="115">
          <cell r="B115" t="str">
            <v>Renovación automática del registro sanitario de un antiveneno en las modalidades de importar y vender, importar, semielaborar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115">
            <v>0</v>
          </cell>
          <cell r="D115">
            <v>0</v>
          </cell>
          <cell r="E115"/>
        </row>
        <row r="116">
          <cell r="B116" t="str">
            <v>Registro sanitario de un medicamento en las modalidades de: fabricar y vender; importar, semielaborar y vender; semielaborar y vender; importar y vender, e importar, envasar y vender y que deban presentar estudios de Biodisponibilidad (BD) y Bioequivalencia (BE).</v>
          </cell>
          <cell r="C116">
            <v>455.91</v>
          </cell>
          <cell r="D116">
            <v>19336055</v>
          </cell>
          <cell r="E116"/>
        </row>
        <row r="117">
          <cell r="B117" t="str">
            <v>Registro sanitario de un medicamento en las modalidades de: fabricar y vender; importar, semielaborar y vender; semielaborar y vender; importar y vender, e importar, envasar y vender y que deban presentar estudios de Biodisponibilidad (BD) y Bioequivalencia (BE), “Aplicable a microempresas, incluyendo los pequeños productores de acuerdo con la tipificación actual en el marco del Decreto 691 de 2018. Exceptuada de pago, en el marco del parágrafo 2 del Art. 2 de Ley 2069 de 2020.”</v>
          </cell>
          <cell r="C117">
            <v>0</v>
          </cell>
          <cell r="D117">
            <v>0</v>
          </cell>
          <cell r="E117"/>
        </row>
        <row r="118">
          <cell r="B118"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18">
            <v>182.37</v>
          </cell>
          <cell r="D118">
            <v>7734676</v>
          </cell>
          <cell r="E118"/>
        </row>
        <row r="119">
          <cell r="B119"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19">
            <v>227.96</v>
          </cell>
          <cell r="D119">
            <v>9668240</v>
          </cell>
          <cell r="E119"/>
        </row>
        <row r="120">
          <cell r="B120" t="str">
            <v xml:space="preserve">Registro sanitario de un medicamento en las modalidades de: fabricar y vender; importar, semielaborar y vender; semielaborar y vender; importar y vender, e importar, envasar y vender y que deban presentar estudios de Biodisponibilidad (BD) y Bioequivalencia (BE).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0">
            <v>273.55</v>
          </cell>
          <cell r="D120">
            <v>11601803</v>
          </cell>
          <cell r="E120"/>
        </row>
        <row r="121">
          <cell r="B121"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1">
            <v>319.14</v>
          </cell>
          <cell r="D121">
            <v>13535366</v>
          </cell>
          <cell r="E121"/>
        </row>
        <row r="122">
          <cell r="B122"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22">
            <v>364.73</v>
          </cell>
          <cell r="D122">
            <v>15468929</v>
          </cell>
          <cell r="E122"/>
        </row>
        <row r="123">
          <cell r="B123" t="str">
            <v>Registro sanitario de un medicamento en las modalidades de: fabricar y vender; importar, semielaborar y vender; semielaborar y vender; importar y vender, e importar, envasar y vender y que deban presentar estudios de Biodisponibilidad (BD) y Bioequivalencia (BE).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23">
            <v>410.32</v>
          </cell>
          <cell r="D123">
            <v>17402492</v>
          </cell>
          <cell r="E123"/>
        </row>
        <row r="124">
          <cell r="B124" t="str">
            <v>Registro sanitario de medicamentos de síntesis química o gases medicinales en la modalidad de: Importar y Vender, con visita para evaluación farmacéutica en planta en el exterior: Zona 1: Centroamérica; el caribe; Suramérica excepto Brasil, Chile, Argentina y Puerto Rico.</v>
          </cell>
          <cell r="C124">
            <v>691.35</v>
          </cell>
          <cell r="D124">
            <v>29321536</v>
          </cell>
          <cell r="E124"/>
        </row>
        <row r="125">
          <cell r="B125" t="str">
            <v>Registro sanitario de medicamentos de síntesis química o gases medicinales en la modalidad de: Importar y Vender, con visita para evaluación farmacéutica en planta en el exterior: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25">
            <v>0</v>
          </cell>
          <cell r="D125">
            <v>0</v>
          </cell>
          <cell r="E125"/>
        </row>
        <row r="126">
          <cell r="B126"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26">
            <v>276.54000000000002</v>
          </cell>
          <cell r="D126">
            <v>11728614</v>
          </cell>
          <cell r="E126"/>
        </row>
        <row r="127">
          <cell r="B127"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27">
            <v>345.68</v>
          </cell>
          <cell r="D127">
            <v>14660980</v>
          </cell>
          <cell r="E127"/>
        </row>
        <row r="128">
          <cell r="B128" t="str">
            <v xml:space="preserve">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28">
            <v>414.81</v>
          </cell>
          <cell r="D128">
            <v>17592922</v>
          </cell>
          <cell r="E128"/>
        </row>
        <row r="129">
          <cell r="B129"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29">
            <v>483.95</v>
          </cell>
          <cell r="D129">
            <v>20525287</v>
          </cell>
          <cell r="E129"/>
        </row>
        <row r="130">
          <cell r="B130"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0">
            <v>553.09</v>
          </cell>
          <cell r="D130">
            <v>23457653</v>
          </cell>
          <cell r="E130"/>
        </row>
        <row r="131">
          <cell r="B131" t="str">
            <v>Registro sanitario de medicamentos de síntesis química o gases medicinales en la modalidad de: Importar y Vender, con visita para evaluación farmacéutica en planta en el exterior: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1">
            <v>622.22</v>
          </cell>
          <cell r="D131">
            <v>26389595</v>
          </cell>
          <cell r="E131"/>
        </row>
        <row r="132">
          <cell r="B132" t="str">
            <v>Registro sanitario de medicamentos de síntesis química o gases medicinales en la modalidad de: Importar y Vender, con visita para evaluación farmacéutica en planta en el exterior: Zona 2: Estados Unidos; Canadá; Chile; Brasil; África y Puerto Rico.</v>
          </cell>
          <cell r="C132">
            <v>867.27</v>
          </cell>
          <cell r="D132">
            <v>36782655</v>
          </cell>
          <cell r="E132"/>
        </row>
        <row r="133">
          <cell r="B133" t="str">
            <v>Registro sanitario de medicamentos de síntesis química o gases medicinales en la modalidad de: Importar y Vender, con visita para evaluación farmacéutica en planta en el exterior: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33">
            <v>0</v>
          </cell>
          <cell r="D133">
            <v>0</v>
          </cell>
          <cell r="E133"/>
        </row>
        <row r="134">
          <cell r="B134" t="str">
            <v>Registro sanitario de medicamentos de síntesis química o gases medicinales en la modalidad de: Importar y Vender, con visita para evaluación farmacéutica en planta en el exterior: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34">
            <v>346.92</v>
          </cell>
          <cell r="D134">
            <v>14713571</v>
          </cell>
          <cell r="E134"/>
        </row>
        <row r="135">
          <cell r="B135" t="str">
            <v>Registro sanitario de medicamentos de síntesis química o gases medicinales en la modalidad de: Importar y Vender, con visita para evaluación farmacéutica en planta en el exterior: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35">
            <v>433.64</v>
          </cell>
          <cell r="D135">
            <v>18391540</v>
          </cell>
          <cell r="E135"/>
        </row>
        <row r="136">
          <cell r="B136" t="str">
            <v xml:space="preserve">Registro sanitario de medicamentos de síntesis química o gases medicinales en la modalidad de: Importar y Vender, con visita para evaluación farmacéutica en planta en el exterior: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36">
            <v>520.36</v>
          </cell>
          <cell r="D136">
            <v>22069508</v>
          </cell>
          <cell r="E136"/>
        </row>
        <row r="137">
          <cell r="B137" t="str">
            <v>Registro sanitario de medicamentos de síntesis química o gases medicinales en la modalidad de: Importar y Vender, con visita para evaluación farmacéutica en planta en el exterior: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37">
            <v>607.09</v>
          </cell>
          <cell r="D137">
            <v>25747901</v>
          </cell>
          <cell r="E137"/>
        </row>
        <row r="138">
          <cell r="B138" t="str">
            <v>Registro sanitario de medicamentos de síntesis química o gases medicinales en la modalidad de: Importar y Vender, con visita para evaluación farmacéutica en planta en el exterior: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38">
            <v>693.82</v>
          </cell>
          <cell r="D138">
            <v>29426294</v>
          </cell>
          <cell r="E138"/>
        </row>
        <row r="139">
          <cell r="B139" t="str">
            <v>Registro sanitario de medicamentos de síntesis química o gases medicinales en la modalidad de: Importar y Vender, con visita para evaluación farmacéutica en planta en el exterior: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39">
            <v>780.55</v>
          </cell>
          <cell r="D139">
            <v>33104687</v>
          </cell>
          <cell r="E139"/>
        </row>
        <row r="140">
          <cell r="B140" t="str">
            <v>Registro sanitario de medicamentos de síntesis química o gases medicinales en la modalidad de: Importar y Vender, con visita para evaluación farmacéutica en planta en el exterior: Zona 3: Europa; Asia; Oceanía; México y Argentina.</v>
          </cell>
          <cell r="C140">
            <v>1246.94</v>
          </cell>
          <cell r="D140">
            <v>52885219</v>
          </cell>
          <cell r="E140"/>
        </row>
        <row r="141">
          <cell r="B141" t="str">
            <v>Registro sanitario de medicamentos de síntesis química o gases medicinales en la modalidad de: Importar y Vender, con visita para evaluación farmacéutica en planta en el exterior: Zona 3: Europa; Asia; Oceanía; México y Argentina, “Aplicable a microempresas, incluyendo los pequeños productores de acuerdo con la tipificación actual en el marco del Decreto 691 de 2018. Exceptuada de pago, en el marco del parágrafo 2 del Art. 2 de Ley 2069 de 2020.”</v>
          </cell>
          <cell r="C141">
            <v>0</v>
          </cell>
          <cell r="D141">
            <v>0</v>
          </cell>
          <cell r="E141"/>
        </row>
        <row r="142">
          <cell r="B142" t="str">
            <v>Registro sanitario de medicamentos de síntesis química o gases medicinales en la modalidad de: Importar y Vender, con visita para evaluación farmacéutica en planta en el exterior: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42">
            <v>498.78</v>
          </cell>
          <cell r="D142">
            <v>21154257</v>
          </cell>
          <cell r="E142"/>
        </row>
        <row r="143">
          <cell r="B143" t="str">
            <v>Registro sanitario de medicamentos de síntesis química o gases medicinales en la modalidad de: Importar y Vender, con visita para evaluación farmacéutica en planta en el exterior: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43">
            <v>623.48</v>
          </cell>
          <cell r="D143">
            <v>26443034</v>
          </cell>
          <cell r="E143"/>
        </row>
        <row r="144">
          <cell r="B144" t="str">
            <v xml:space="preserve">Registro sanitario de medicamentos de síntesis química o gases medicinales en la modalidad de: Importar y Vender, con visita para evaluación farmacéutica en planta en el exterior: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44">
            <v>748.17</v>
          </cell>
          <cell r="D144">
            <v>31731386</v>
          </cell>
          <cell r="E144"/>
        </row>
        <row r="145">
          <cell r="B145" t="str">
            <v>Registro sanitario de medicamentos de síntesis química o gases medicinales en la modalidad de: Importar y Vender, con visita para evaluación farmacéutica en planta en el exterior: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45">
            <v>872.86</v>
          </cell>
          <cell r="D145">
            <v>37019738</v>
          </cell>
          <cell r="E145"/>
        </row>
        <row r="146">
          <cell r="B146" t="str">
            <v>Registro sanitario de medicamentos de síntesis química o gases medicinales en la modalidad de: Importar y Vender, con visita para evaluación farmacéutica en planta en el exterior: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46">
            <v>997.56</v>
          </cell>
          <cell r="D146">
            <v>42308515</v>
          </cell>
          <cell r="E146"/>
        </row>
        <row r="147">
          <cell r="B147" t="str">
            <v>Registro sanitario de medicamentos de síntesis química o gases medicinales en la modalidad de: Importar y Vender, con visita para evaluación farmacéutica en planta en el exterior: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47">
            <v>1122.25</v>
          </cell>
          <cell r="D147">
            <v>47596867</v>
          </cell>
          <cell r="E147"/>
        </row>
        <row r="148">
          <cell r="B148"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v>
          </cell>
          <cell r="C148">
            <v>768.99</v>
          </cell>
          <cell r="D148">
            <v>32614404</v>
          </cell>
          <cell r="E148"/>
        </row>
        <row r="149">
          <cell r="B149"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“Aplicable a microempresas, incluyendo los pequeños productores de acuerdo con la tipificación actual en el marco del Decreto 691 de 2018. Exceptuada de pago, en el marco del parágrafo 2 del Art. 2 de Ley 2069 de 2020.”</v>
          </cell>
          <cell r="C149">
            <v>0</v>
          </cell>
          <cell r="D149">
            <v>0</v>
          </cell>
          <cell r="E149"/>
        </row>
        <row r="150">
          <cell r="B150"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0">
            <v>307.60000000000002</v>
          </cell>
          <cell r="D150">
            <v>13045931</v>
          </cell>
          <cell r="E150"/>
        </row>
        <row r="151">
          <cell r="B151"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1">
            <v>384.5</v>
          </cell>
          <cell r="D151">
            <v>16307414</v>
          </cell>
          <cell r="E151"/>
        </row>
        <row r="152">
          <cell r="B152" t="str">
            <v xml:space="preserve">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52">
            <v>461.39</v>
          </cell>
          <cell r="D152">
            <v>19568473</v>
          </cell>
          <cell r="E152"/>
        </row>
        <row r="153">
          <cell r="B153"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53">
            <v>538.29999999999995</v>
          </cell>
          <cell r="D153">
            <v>22830380</v>
          </cell>
          <cell r="E153"/>
        </row>
        <row r="154">
          <cell r="B154"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54">
            <v>615.19000000000005</v>
          </cell>
          <cell r="D154">
            <v>26091438</v>
          </cell>
          <cell r="E154"/>
        </row>
        <row r="155">
          <cell r="B155" t="str">
            <v>Registro sanitario de medicamentos de síntesis química o gases medicinales en la modalidad de Importar, Envasar y Vender, con visita para evaluación farmacéutica en planta a nivel Nacional e Internacional: Zona 1: Centroamérica; el caribe; Suramérica excepto Brasil, Chile, Argentina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55">
            <v>692.1</v>
          </cell>
          <cell r="D155">
            <v>29353345</v>
          </cell>
          <cell r="E155"/>
        </row>
        <row r="156">
          <cell r="B156" t="str">
            <v>Registro sanitario de medicamentos de síntesis química o gases medicinales en la modalidad de: Importar, Envasar y Vender, con visita para evaluación farmacéutica en planta a nivel Nacional e Internacional: Zona 2: Estados Unidos; Canadá; Chile; Brasil; África y Puerto Rico.</v>
          </cell>
          <cell r="C156">
            <v>928.44</v>
          </cell>
          <cell r="D156">
            <v>39376997</v>
          </cell>
          <cell r="E156"/>
        </row>
        <row r="157">
          <cell r="B157" t="str">
            <v>Registro sanitario de medicamentos de síntesis química o gases medicinales en la modalidad de: Importar, Envasar y Vender, con visita para evaluación farmacéutica en planta a nivel Nacional e Internacional: Zona 2: Estados Unidos; Canadá; Chile; Brasil; África y Puerto Rico, “Aplicable a microempresas, incluyendo los pequeños productores de acuerdo con la tipificación actual en el marco del Decreto 691 de 2018. Exceptuada de pago, en el marco del parágrafo 2 del Art. 2 de Ley 2069 de 2020.”</v>
          </cell>
          <cell r="C157">
            <v>0</v>
          </cell>
          <cell r="D157">
            <v>0</v>
          </cell>
          <cell r="E157"/>
        </row>
        <row r="158">
          <cell r="B158"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58">
            <v>371.38</v>
          </cell>
          <cell r="D158">
            <v>15750969</v>
          </cell>
          <cell r="E158"/>
        </row>
        <row r="159">
          <cell r="B159"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59">
            <v>464.22</v>
          </cell>
          <cell r="D159">
            <v>19688499</v>
          </cell>
          <cell r="E159"/>
        </row>
        <row r="160">
          <cell r="B160" t="str">
            <v xml:space="preserve">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0">
            <v>557.05999999999995</v>
          </cell>
          <cell r="D160">
            <v>23626029</v>
          </cell>
          <cell r="E160"/>
        </row>
        <row r="161">
          <cell r="B161"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1">
            <v>649.91999999999996</v>
          </cell>
          <cell r="D161">
            <v>27564407</v>
          </cell>
          <cell r="E161"/>
        </row>
        <row r="162">
          <cell r="B162"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62">
            <v>742.76</v>
          </cell>
          <cell r="D162">
            <v>31501937</v>
          </cell>
          <cell r="E162"/>
        </row>
        <row r="163">
          <cell r="B163" t="str">
            <v>Registro sanitario de medicamentos de síntesis química o gases medicinales en la modalidad de: Importar, Envasar y Vender, con visita para evaluación farmacéutica en planta a nivel Nacional e Internacional: Zona 2: Estados Unidos; Canadá; Chile; Brasil; África y Puerto Rico.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63">
            <v>835.6</v>
          </cell>
          <cell r="D163">
            <v>35439467</v>
          </cell>
          <cell r="E163"/>
        </row>
        <row r="164">
          <cell r="B164" t="str">
            <v>Registro sanitario de medicamentos de síntesis química o gases medicinales en la modalidad de Importar, Envasar y Vender, con visita para evaluación farmacéutica en planta a nivel Nacional e Internacional: Zona 3: Europa; Asia; Oceanía; México y Argentina.</v>
          </cell>
          <cell r="C164">
            <v>1285.44</v>
          </cell>
          <cell r="D164">
            <v>54518081</v>
          </cell>
          <cell r="E164"/>
        </row>
        <row r="165">
          <cell r="B165" t="str">
            <v>Registro sanitario de medicamentos de síntesis química o gases medicinales en la modalidad de Importar, Envasar y Vender, con visita para evaluación farmacéutica en planta a nivel Nacional e Internacional: Zona 3: Europa; Asia; Oceanía; México y Argentina, “Aplicable a microempresas, incluyendo los pequeños productores de acuerdo con la tipificación actual en el marco del Decreto 691 de 2018. Exceptuada de pago, en el marco del parágrafo 2 del Art. 2 de Ley 2069 de 2020.”</v>
          </cell>
          <cell r="C165">
            <v>0</v>
          </cell>
          <cell r="D165">
            <v>0</v>
          </cell>
          <cell r="E165"/>
        </row>
        <row r="166">
          <cell r="B166"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66">
            <v>514.17999999999995</v>
          </cell>
          <cell r="D166">
            <v>21807402</v>
          </cell>
          <cell r="E166"/>
        </row>
        <row r="167">
          <cell r="B167"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67">
            <v>642.73</v>
          </cell>
          <cell r="D167">
            <v>27259465</v>
          </cell>
          <cell r="E167"/>
        </row>
        <row r="168">
          <cell r="B168" t="str">
            <v xml:space="preserve">Registro sanitario de medicamentos de síntesis química o gases medicinales en la modalidad de Importar, Envasar y Vender, con visita para evaluación farmacéutica en planta a nivel Nacional e Internacional: Zona 3: Europa; Asia; Oceanía; México y Argentina.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68">
            <v>771.27</v>
          </cell>
          <cell r="D168">
            <v>32711103</v>
          </cell>
          <cell r="E168"/>
        </row>
        <row r="169">
          <cell r="B169"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69">
            <v>899.81</v>
          </cell>
          <cell r="D169">
            <v>38162742</v>
          </cell>
          <cell r="E169"/>
        </row>
        <row r="170">
          <cell r="B170"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0">
            <v>1028.3599999999999</v>
          </cell>
          <cell r="D170">
            <v>43614804</v>
          </cell>
          <cell r="E170"/>
        </row>
        <row r="171">
          <cell r="B171" t="str">
            <v>Registro sanitario de medicamentos de síntesis química o gases medicinales en la modalidad de Importar, Envasar y Vender, con visita para evaluación farmacéutica en planta a nivel Nacional e Internacional: Zona 3: Europa; Asia; Oceanía; México y Argentina.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1">
            <v>1156.9000000000001</v>
          </cell>
          <cell r="D171">
            <v>49066443</v>
          </cell>
          <cell r="E171"/>
        </row>
        <row r="172">
          <cell r="B172" t="str">
            <v>Registro Sanitario nuevo y evaluación farmacológica de medicamentos de síntesis química o gases medicinales y antivenenos, en las modalidades de: fabricar y vender; importar, Semielaborar y Vender; Semielaborar y Vender;  Importar y Vender, e Importar, Envasar y Vender. (Más107,57 UVT molécula nueva con o sin protección de datos).</v>
          </cell>
          <cell r="C172">
            <v>484.35</v>
          </cell>
          <cell r="D172">
            <v>20542252</v>
          </cell>
          <cell r="E172"/>
        </row>
        <row r="173">
          <cell r="B173" t="str">
            <v>Registro Sanitario nuevo y evaluación farmacológica de medicamentos de síntesis química o gases medicinales y antivenenos, en las modalidades de: fabricar y vender; importar, Semielaborar y Vender; Semielaborar y Vender;  Importar y Vender, e Importar, Envasar y Vender. (Más 0 UVT molécula nueva con o sin protección de datos). “Aplicable a microempresas, incluyendo los pequeños productores de acuerdo con la tipificación actual en el marco del Decreto 691 de 2018. Exceptuada de pago, en el marco del parágrafo 2 del Art. 2 de Ley 2069 de 2020.”</v>
          </cell>
          <cell r="C173">
            <v>0</v>
          </cell>
          <cell r="D173">
            <v>0</v>
          </cell>
          <cell r="E173"/>
        </row>
        <row r="174">
          <cell r="B174" t="str">
            <v>Registro Sanitario nuevo y evaluación farmacológica de medicamentos de síntesis química o gases medicinales y antivenenos, en las modalidades de: fabricar y vender; importar, Semielaborar y Vender; Semielaborar y Vender;  Importar y Vender, e Importar, Envasar y Vender.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74">
            <v>193.74</v>
          </cell>
          <cell r="D174">
            <v>8216901</v>
          </cell>
          <cell r="E174"/>
        </row>
        <row r="175">
          <cell r="B175" t="str">
            <v>Registro Sanitario nuevo y evaluación farmacológica de medicamentos de síntesis química o gases medicinales y antivenenos, en las modalidades de: fabricar y vender; importar, Semielaborar y Vender; Semielaborar y Vender;  Importar y Vender, e Importar, Envasar y Vender.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75">
            <v>242.18</v>
          </cell>
          <cell r="D175">
            <v>10271338</v>
          </cell>
          <cell r="E175"/>
        </row>
        <row r="176">
          <cell r="B176" t="str">
            <v xml:space="preserve">Registro Sanitario nuevo y evaluación farmacológica de medicamentos de síntesis química o gases medicinales y antivenenos, en las modalidades de: fabricar y vender; importar, Semielaborar y Vender; Semielaborar y Vender;  Importar y Vender, e Importar, Envasar y Vender.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76">
            <v>290.61</v>
          </cell>
          <cell r="D176">
            <v>12325351</v>
          </cell>
          <cell r="E176"/>
        </row>
        <row r="177">
          <cell r="B177" t="str">
            <v>Registro Sanitario nuevo y evaluación farmacológica de medicamentos de síntesis química o gases medicinales y antivenenos, en las modalidades de: fabricar y vender; importar, Semielaborar y Vender; Semielaborar y Vender;  Importar y Vender, e Importar, Envasar y Vender.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177">
            <v>339.05</v>
          </cell>
          <cell r="D177">
            <v>14379789</v>
          </cell>
          <cell r="E177"/>
        </row>
        <row r="178">
          <cell r="B178" t="str">
            <v>Registro Sanitario nuevo y evaluación farmacológica de medicamentos de síntesis química o gases medicinales y antivenenos, en las modalidades de: fabricar y vender; importar, Semielaborar y Vender; Semielaborar y Vender;  Importar y Vender, e Importar, Envasar y Vender.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78">
            <v>387.49</v>
          </cell>
          <cell r="D178">
            <v>16434226</v>
          </cell>
          <cell r="E178"/>
        </row>
        <row r="179">
          <cell r="B179" t="str">
            <v>Registro Sanitario nuevo y evaluación farmacológica de medicamentos de síntesis química o gases medicinales y antivenenos, en las modalidades de: fabricar y vender; importar, Semielaborar y Vender; Semielaborar y Vender;  Importar y Vender, e Importar, Envasar y Vender.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79">
            <v>435.92</v>
          </cell>
          <cell r="D179">
            <v>18488239</v>
          </cell>
          <cell r="E179"/>
        </row>
        <row r="180">
          <cell r="B180"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(Más107,57 UVT molécula nueva con o sin protección de datos)  </v>
          </cell>
          <cell r="C180">
            <v>559.02</v>
          </cell>
          <cell r="D180">
            <v>23709156</v>
          </cell>
          <cell r="E180"/>
        </row>
        <row r="181">
          <cell r="B181"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1">
            <v>0</v>
          </cell>
          <cell r="D181">
            <v>0</v>
          </cell>
          <cell r="E181"/>
        </row>
        <row r="182">
          <cell r="B182"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82">
            <v>223.61</v>
          </cell>
          <cell r="D182">
            <v>9483747</v>
          </cell>
          <cell r="E182"/>
        </row>
        <row r="183">
          <cell r="B183"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83">
            <v>279.51</v>
          </cell>
          <cell r="D183">
            <v>11854578</v>
          </cell>
          <cell r="E183"/>
        </row>
        <row r="184">
          <cell r="B184"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84">
            <v>335.41</v>
          </cell>
          <cell r="D184">
            <v>14225409</v>
          </cell>
          <cell r="E184"/>
        </row>
        <row r="185">
          <cell r="B185"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85">
            <v>391.31</v>
          </cell>
          <cell r="D185">
            <v>16596240</v>
          </cell>
          <cell r="E185"/>
        </row>
        <row r="186">
          <cell r="B186" t="str">
            <v xml:space="preserve">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186">
            <v>447.22</v>
          </cell>
          <cell r="D186">
            <v>18967495</v>
          </cell>
          <cell r="E186"/>
        </row>
        <row r="187">
          <cell r="B187" t="str">
            <v>Registro Sanitario nuevo y evaluación farmacológica  de medicamentos de síntesis química o gases medicinales en la modalidad de: fabricar y vender; importar, envasar y vender; importar, semielaborar y vender; y semielaborar y vender, con visita para evaluación farmacéutica en planta en Bogotá D.C.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87">
            <v>503.12</v>
          </cell>
          <cell r="D187">
            <v>21338325</v>
          </cell>
          <cell r="E187"/>
        </row>
        <row r="188">
          <cell r="B188"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107,57 UVT molécula nueva con o sin protección de datos)  </v>
          </cell>
          <cell r="C188">
            <v>640.54999999999995</v>
          </cell>
          <cell r="D188">
            <v>27167007</v>
          </cell>
          <cell r="E188"/>
        </row>
        <row r="189">
          <cell r="B189"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89">
            <v>0</v>
          </cell>
          <cell r="D189">
            <v>0</v>
          </cell>
          <cell r="E189"/>
        </row>
        <row r="190">
          <cell r="B190"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0">
            <v>256.22000000000003</v>
          </cell>
          <cell r="D190">
            <v>10866803</v>
          </cell>
          <cell r="E190"/>
        </row>
        <row r="191">
          <cell r="B191"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191">
            <v>320.27999999999997</v>
          </cell>
          <cell r="D191">
            <v>13583715</v>
          </cell>
          <cell r="E191"/>
        </row>
        <row r="192">
          <cell r="B192"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192">
            <v>384.33</v>
          </cell>
          <cell r="D192">
            <v>16300204</v>
          </cell>
          <cell r="E192"/>
        </row>
        <row r="193">
          <cell r="B193" t="str">
            <v xml:space="preserve">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193">
            <v>448.39</v>
          </cell>
          <cell r="D193">
            <v>19017117</v>
          </cell>
          <cell r="E193"/>
        </row>
        <row r="194">
          <cell r="B194"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194">
            <v>512.44000000000005</v>
          </cell>
          <cell r="D194">
            <v>21733605</v>
          </cell>
          <cell r="E194"/>
        </row>
        <row r="195">
          <cell r="B195" t="str">
            <v>Registro Sanitario nuevo y evaluación farmacológica  de medicamentos de síntesis química o gases medicinales en la modalidad de: fabricar y vender; importar, envasar y vender; importar, semielaborar y vender; y semileaborar y vender, con visita para evaluación farmacéutica en planta a nivel nacional.(Más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195">
            <v>576.5</v>
          </cell>
          <cell r="D195">
            <v>24450518</v>
          </cell>
          <cell r="E195"/>
        </row>
        <row r="196">
          <cell r="B196"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107,57 UVT molécula nueva con o sin protección de datos)  </v>
          </cell>
          <cell r="C196">
            <v>892.38</v>
          </cell>
          <cell r="D196">
            <v>37847621</v>
          </cell>
          <cell r="E196"/>
        </row>
        <row r="197">
          <cell r="B197"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197">
            <v>0</v>
          </cell>
          <cell r="D197">
            <v>0</v>
          </cell>
          <cell r="E197"/>
        </row>
        <row r="198">
          <cell r="B198"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198">
            <v>356.96</v>
          </cell>
          <cell r="D198">
            <v>15139388</v>
          </cell>
          <cell r="E198"/>
        </row>
        <row r="199">
          <cell r="B199"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199">
            <v>446.2</v>
          </cell>
          <cell r="D199">
            <v>18924234</v>
          </cell>
          <cell r="E199"/>
        </row>
        <row r="200">
          <cell r="B200" t="str">
            <v xml:space="preserve">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0">
            <v>535.42999999999995</v>
          </cell>
          <cell r="D200">
            <v>22708657</v>
          </cell>
          <cell r="E200"/>
        </row>
        <row r="201">
          <cell r="B201"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1">
            <v>624.66999999999996</v>
          </cell>
          <cell r="D201">
            <v>26493504</v>
          </cell>
          <cell r="E201"/>
        </row>
        <row r="202">
          <cell r="B202"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02">
            <v>713.91</v>
          </cell>
          <cell r="D202">
            <v>30278351</v>
          </cell>
          <cell r="E202"/>
        </row>
        <row r="203">
          <cell r="B203" t="str">
            <v>Registro Sanitario nuevo y evaluación farmacológica de medicamentos de síntesis química o gases medicinales en la modalidad de: Importar y Vender, con visita para evaluación farmacéutica en planta en el exterior: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03">
            <v>803.15</v>
          </cell>
          <cell r="D203">
            <v>34063198</v>
          </cell>
          <cell r="E203"/>
        </row>
        <row r="204">
          <cell r="B204"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107,57 UVT molécula nueva con o sin protección de datos)  </v>
          </cell>
          <cell r="C204">
            <v>1068.1300000000001</v>
          </cell>
          <cell r="D204">
            <v>45301530</v>
          </cell>
          <cell r="E204"/>
        </row>
        <row r="205">
          <cell r="B205"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05">
            <v>0</v>
          </cell>
          <cell r="D205">
            <v>0</v>
          </cell>
          <cell r="E205"/>
        </row>
        <row r="206">
          <cell r="B206"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06">
            <v>427.26</v>
          </cell>
          <cell r="D206">
            <v>18120951</v>
          </cell>
          <cell r="E206"/>
        </row>
        <row r="207">
          <cell r="B207"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07">
            <v>534.07000000000005</v>
          </cell>
          <cell r="D207">
            <v>22650977</v>
          </cell>
          <cell r="E207"/>
        </row>
        <row r="208">
          <cell r="B208" t="str">
            <v xml:space="preserve">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08">
            <v>640.88</v>
          </cell>
          <cell r="D208">
            <v>27181003</v>
          </cell>
          <cell r="E208"/>
        </row>
        <row r="209">
          <cell r="B209"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09">
            <v>747.7</v>
          </cell>
          <cell r="D209">
            <v>31711452</v>
          </cell>
          <cell r="E209"/>
        </row>
        <row r="210">
          <cell r="B210"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0">
            <v>854.51</v>
          </cell>
          <cell r="D210">
            <v>36241478</v>
          </cell>
          <cell r="E210"/>
        </row>
        <row r="211">
          <cell r="B211" t="str">
            <v>Registro Sanitario nuevo y evaluación farmacológica de medicamentos de síntesis química o gases medicinales en la modalidad de: Importar y Vender, con visita para evaluación farmacéutica en planta en el exterior: Zona 2: Estados Unidos; Canadá; Chile; Brasil; África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1">
            <v>961.32</v>
          </cell>
          <cell r="D211">
            <v>40771504</v>
          </cell>
          <cell r="E211"/>
        </row>
        <row r="212">
          <cell r="B212" t="str">
            <v xml:space="preserve">Registro Sanitario nuevo y evaluación farmacológica de un medicamento de Síntesis Química en la modalidad de: Importar y Vender, con visita para evaluación farmacéutica en planta en el exterior: Zona 3: Europa; Asia; Oceanía; México y Argentina. (Más 107,57 UVT molécula nueva con o sin protección de datos)  </v>
          </cell>
          <cell r="C212">
            <v>1447.94</v>
          </cell>
          <cell r="D212">
            <v>61410031</v>
          </cell>
          <cell r="E212"/>
        </row>
        <row r="213">
          <cell r="B213" t="str">
            <v xml:space="preserve">Registro Sanitario nuevo y evaluación farmacológica de un medicamento de Síntesis Química en la modalidad de: Importar y Vender, con visita para evaluación farmacéutica en planta en el exterior: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13">
            <v>0</v>
          </cell>
          <cell r="D213">
            <v>0</v>
          </cell>
          <cell r="E213"/>
        </row>
        <row r="214">
          <cell r="B214" t="str">
            <v>Registro Sanitario nuevo y evaluación farmacológica de un medicamento de Síntesis Química en la modalidad de: Importar y Vender, con visita para evaluación farmacéutica en planta en el exterior: Zona 3: Europa; Asia; Oceanía; México y Argentina. (Más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14">
            <v>579.17999999999995</v>
          </cell>
          <cell r="D214">
            <v>24564182</v>
          </cell>
          <cell r="E214"/>
        </row>
        <row r="215">
          <cell r="B215" t="str">
            <v xml:space="preserve">Registro Sanitario nuevo y evaluación farmacológica de un medicamento de Síntesis Química en la modalidad de: Importar y Vender, con visita para evaluación farmacéutica en planta en el exterior: Zona 3: Europa; Asia; Oceanía; México y Argentina.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15">
            <v>723.97</v>
          </cell>
          <cell r="D215">
            <v>30705016</v>
          </cell>
          <cell r="E215"/>
        </row>
        <row r="216">
          <cell r="B216" t="str">
            <v xml:space="preserve">Registro Sanitario nuevo y evaluación farmacológica de un medicamento de Síntesis Química en la modalidad de: Importar y Vender, con visita para evaluación farmacéutica en planta en el exterior: Zona 3: Europa; Asia; Oceanía; México y Argentina.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16">
            <v>868.76</v>
          </cell>
          <cell r="D216">
            <v>36845849</v>
          </cell>
          <cell r="E216"/>
        </row>
        <row r="217">
          <cell r="B217" t="str">
            <v xml:space="preserve">Registro Sanitario nuevo y evaluación farmacológica de un medicamento de Síntesis Química en la modalidad de: Importar y Vender, con visita para evaluación farmacéutica en planta en el exterior: Zona 3: Europa; Asia; Oceanía; México y Argentina.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17">
            <v>1013.56</v>
          </cell>
          <cell r="D217">
            <v>42987107</v>
          </cell>
          <cell r="E217"/>
        </row>
        <row r="218">
          <cell r="B218" t="str">
            <v>Registro Sanitario nuevo y evaluación farmacológica de un medicamento de Síntesis Química en la modalidad de: Importar y Vender, con visita para evaluación farmacéutica en planta en el exterior: Zona 3: Europa; Asia; Oceanía; México y Argentina.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18">
            <v>1158.3499999999999</v>
          </cell>
          <cell r="D218">
            <v>49127940</v>
          </cell>
          <cell r="E218"/>
        </row>
        <row r="219">
          <cell r="B219" t="str">
            <v>Registro Sanitario nuevo y evaluación farmacológica de un medicamento de Síntesis Química en la modalidad de: Importar y Vender, con visita para evaluación farmacéutica en planta en el exterior: Zona 3: Europa; Asia; Oceanía; México y Argentina.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19">
            <v>1303.1500000000001</v>
          </cell>
          <cell r="D219">
            <v>55269198</v>
          </cell>
          <cell r="E219"/>
        </row>
        <row r="220">
          <cell r="B220"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(Más107,57 UVT molécula nueva con o sin protección de datos)  </v>
          </cell>
          <cell r="C220">
            <v>970.05</v>
          </cell>
          <cell r="D220">
            <v>41141761</v>
          </cell>
          <cell r="E220"/>
        </row>
        <row r="221">
          <cell r="B221"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1">
            <v>0</v>
          </cell>
          <cell r="D221">
            <v>0</v>
          </cell>
          <cell r="E221"/>
        </row>
        <row r="222">
          <cell r="B222" t="str">
            <v>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43,03 UVT molécula nueva con o sin protección de datos).Tarifa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22">
            <v>388.03</v>
          </cell>
          <cell r="D222">
            <v>16457128</v>
          </cell>
          <cell r="E222"/>
        </row>
        <row r="223">
          <cell r="B223"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  </v>
          </cell>
          <cell r="C223">
            <v>485.03</v>
          </cell>
          <cell r="D223">
            <v>20571092</v>
          </cell>
          <cell r="E223"/>
        </row>
        <row r="224">
          <cell r="B224"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24">
            <v>582.04</v>
          </cell>
          <cell r="D224">
            <v>24685480</v>
          </cell>
          <cell r="E224"/>
        </row>
        <row r="225">
          <cell r="B225"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v>
          </cell>
          <cell r="C225">
            <v>679.04</v>
          </cell>
          <cell r="D225">
            <v>28799444</v>
          </cell>
          <cell r="E225"/>
        </row>
        <row r="226">
          <cell r="B226"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26">
            <v>776.05</v>
          </cell>
          <cell r="D226">
            <v>32913833</v>
          </cell>
          <cell r="E226"/>
        </row>
        <row r="227">
          <cell r="B227" t="str">
            <v xml:space="preserve">Registro Sanitario nuevo y evaluación farmacológica de medicamentos de síntesis química o gases medicinales en la modalidad de Importar, Envasar y Vender, con visita para evaluación farmacéutica en planta a nivel Nacional e Internacional: Zona 1: Centroamérica; el caribe; Suramérica excepto Brasil, Chile, Argentina y Puerto Rico. (Más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v>
          </cell>
          <cell r="C227">
            <v>873.05</v>
          </cell>
          <cell r="D227">
            <v>37027797</v>
          </cell>
          <cell r="E227"/>
        </row>
        <row r="228">
          <cell r="B228"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107,57 UVT molécula nueva con o sin protección de datos)  </v>
          </cell>
          <cell r="C228">
            <v>1129.3900000000001</v>
          </cell>
          <cell r="D228">
            <v>47899689</v>
          </cell>
          <cell r="E228"/>
        </row>
        <row r="229">
          <cell r="B229"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29">
            <v>0</v>
          </cell>
          <cell r="D229">
            <v>0</v>
          </cell>
          <cell r="E229"/>
        </row>
        <row r="230">
          <cell r="B230"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 </v>
          </cell>
          <cell r="C230">
            <v>451.76</v>
          </cell>
          <cell r="D230">
            <v>19160045</v>
          </cell>
          <cell r="E230"/>
        </row>
        <row r="231">
          <cell r="B231"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1">
            <v>564.70000000000005</v>
          </cell>
          <cell r="D231">
            <v>23950056</v>
          </cell>
          <cell r="E231"/>
        </row>
        <row r="232">
          <cell r="B232"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32">
            <v>677.64</v>
          </cell>
          <cell r="D232">
            <v>28740068</v>
          </cell>
          <cell r="E232"/>
        </row>
        <row r="233">
          <cell r="B233"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33">
            <v>790.58</v>
          </cell>
          <cell r="D233">
            <v>33530079</v>
          </cell>
          <cell r="E233"/>
        </row>
        <row r="234">
          <cell r="B234" t="str">
            <v xml:space="preserve">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v>
          </cell>
          <cell r="C234">
            <v>903.51</v>
          </cell>
          <cell r="D234">
            <v>38319666</v>
          </cell>
          <cell r="E234"/>
        </row>
        <row r="235">
          <cell r="B235" t="str">
            <v>Registro Sanitario nuevo y evaluación farmacológica de medicamentos de síntesis química o gases medicinales en la modalidad de: Importar, Envasar y Vender, con visita para evaluación farmacéutica en planta a nivel Nacional e Internacional: Zona 2: Estados Unidos; Canadá; Chile; Brasil; África y Puerto Rico.(Más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35">
            <v>1016.46</v>
          </cell>
          <cell r="D235">
            <v>43110102</v>
          </cell>
          <cell r="E235"/>
        </row>
        <row r="236">
          <cell r="B236"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107,57 UVT molécula nueva con o sin protección de datos)  </v>
          </cell>
          <cell r="C236">
            <v>1486.56</v>
          </cell>
          <cell r="D236">
            <v>63047983</v>
          </cell>
          <cell r="E236"/>
        </row>
        <row r="237">
          <cell r="B237"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 (Más 0 UVT molécula nueva con o sin protección de datos), “Aplicable a microempresas, incluyendo los pequeños productores de acuerdo con la tipificación actual en el marco del Decreto 691 de 2018. Exceptuada de pago, en el marco del parágrafo 2 del Art. 2 de Ley 2069 de 2020.”  </v>
          </cell>
          <cell r="C237">
            <v>0</v>
          </cell>
          <cell r="D237">
            <v>0</v>
          </cell>
          <cell r="E237"/>
        </row>
        <row r="238">
          <cell r="B238"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43,03 UVT molécula nueva con o sin protección de datos).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38">
            <v>594.63</v>
          </cell>
          <cell r="D238">
            <v>25219448</v>
          </cell>
          <cell r="E238"/>
        </row>
        <row r="239">
          <cell r="B239"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53,79 UVT molécula nueva con o sin protección de datos).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39">
            <v>743.28</v>
          </cell>
          <cell r="D239">
            <v>31523991</v>
          </cell>
          <cell r="E239"/>
        </row>
        <row r="240">
          <cell r="B240" t="str">
            <v xml:space="preserve">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64,54 UVT molécula nueva con o sin protección de datos).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40">
            <v>891.94</v>
          </cell>
          <cell r="D240">
            <v>37828959</v>
          </cell>
          <cell r="E240"/>
        </row>
        <row r="241">
          <cell r="B241"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75,30 UVT molécula nueva con o sin protección de datos).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41">
            <v>1040.5999999999999</v>
          </cell>
          <cell r="D241">
            <v>44133927</v>
          </cell>
          <cell r="E241"/>
        </row>
        <row r="242">
          <cell r="B242"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86,06 UVT molécula nueva con o sin protección de datos).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42">
            <v>1189.26</v>
          </cell>
          <cell r="D242">
            <v>50438895</v>
          </cell>
          <cell r="E242"/>
        </row>
        <row r="243">
          <cell r="B243" t="str">
            <v>Registro Sanitario nuevo y evaluación farmacológica  de medicamentos de síntesis química o gases medicinales en la modalidad de Importar, Envasar y Vender, con visita para evaluación farmacéutica en planta a nivel Nacional e Internacional: Zona 3: Europa; Asia; Oceanía; México y Argentina.(Más 96,81 UVT molécula nueva con o sin protección de datos).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43">
            <v>1337.91</v>
          </cell>
          <cell r="D243">
            <v>56743439</v>
          </cell>
          <cell r="E243"/>
        </row>
        <row r="244">
          <cell r="B244" t="str">
            <v>Renovación de Registro Sanitario  de Medicamentos</v>
          </cell>
          <cell r="C244"/>
          <cell r="D244"/>
          <cell r="E244"/>
        </row>
        <row r="245">
          <cell r="B245" t="str">
            <v>Renovación de registro sanitario de un medicamento en las modalidades de: fabricar y vender; importar, semielaborar y vender; semielaborar y vender;  importar y vender, e importar, envasar y vender, con autorización de agotamiento.</v>
          </cell>
          <cell r="C245">
            <v>295.79000000000002</v>
          </cell>
          <cell r="D245">
            <v>12545045</v>
          </cell>
          <cell r="E245"/>
        </row>
        <row r="246">
          <cell r="B246" t="str">
            <v>Renovación de registro sanitario de un medicamento en las modalidades de: fabricar y vender; importar, semielaborar y vender; semielaborar y vender;  importar y vender, e importar, envasar y vender, con autorización de agotamiento, “Aplicable a microempresas, incluyendo los pequeños productores de acuerdo con la tipificación actual en el marco del Decreto 691 de 2018. Exceptuada de pago, en el marco del parágrafo 2 del Art. 2 de Ley 2069 de 2020.”</v>
          </cell>
          <cell r="C246">
            <v>0</v>
          </cell>
          <cell r="D246">
            <v>0</v>
          </cell>
          <cell r="E246"/>
        </row>
        <row r="247">
          <cell r="B247" t="str">
            <v xml:space="preserve">Renovación automática del registro sanitario de un medicamento de síntesis química o gas medicinal en las modalidades de fabricar y vender: fabricar y exportar; importar y vender, importar, semielaborar y vender e importar envasar y vender. </v>
          </cell>
          <cell r="C247">
            <v>93.85</v>
          </cell>
          <cell r="D247">
            <v>3980366</v>
          </cell>
          <cell r="E247"/>
        </row>
        <row r="248">
          <cell r="B248" t="str">
            <v>Renovación automática del registro sanitario de un medicamento de síntesis química o gas medicinal en las modalidades de fabricar y vender: fabricar y exportar; importar y vender, importar, semielaborar y vender e importar envasar y vender.  “Aplicable a microempresas, incluyendo los pequeños productores de acuerdo con la tipificación actual en el marco del Decreto 691 de 2018. Exceptuada de pago, en el marco del parágrafo 2 del Art. 2 de Ley 2069 de 2020.”</v>
          </cell>
          <cell r="C248">
            <v>0</v>
          </cell>
          <cell r="D248">
            <v>0</v>
          </cell>
          <cell r="E248"/>
        </row>
        <row r="249">
          <cell r="B249" t="str">
            <v>Registro Sanitario Nuevo de un medicamento en la modalidad de fabricar y exportar.</v>
          </cell>
          <cell r="C249">
            <v>36.700000000000003</v>
          </cell>
          <cell r="D249">
            <v>1556520</v>
          </cell>
          <cell r="E249"/>
        </row>
        <row r="250">
          <cell r="B250" t="str">
            <v>Registro Sanitario Nuevo de un medicamento en la modalidad de fabricar y exportar, “Aplicable a microempresas, incluyendo los pequeños productores de acuerdo con la tipificación actual en el marco del Decreto 691 de 2018. Exceptuada de pago, en el marco del parágrafo 2 del Art. 2 de Ley 2069 de 2020.”</v>
          </cell>
          <cell r="C250">
            <v>0</v>
          </cell>
          <cell r="D250">
            <v>0</v>
          </cell>
          <cell r="E250"/>
        </row>
        <row r="251">
          <cell r="B251" t="str">
            <v>Registro Sanitario Nuevo de un medicamento en la modalidad de fabricar y exportar.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51">
            <v>14.69</v>
          </cell>
          <cell r="D251">
            <v>623032</v>
          </cell>
          <cell r="E251"/>
        </row>
        <row r="252">
          <cell r="B252" t="str">
            <v>Registro Sanitario Nuevo de un medicamento en la modalidad de fabricar y exportar.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52">
            <v>18.350000000000001</v>
          </cell>
          <cell r="D252">
            <v>778260</v>
          </cell>
          <cell r="E252"/>
        </row>
        <row r="253">
          <cell r="B253" t="str">
            <v xml:space="preserve">Registro Sanitario Nuevo de un medicamento en la modalidad de fabricar y exportar.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53">
            <v>22.03</v>
          </cell>
          <cell r="D253">
            <v>934336</v>
          </cell>
          <cell r="E253"/>
        </row>
        <row r="254">
          <cell r="B254" t="str">
            <v>Registro Sanitario Nuevo de un medicamento en la modalidad de fabricar y exportar.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54">
            <v>25.69</v>
          </cell>
          <cell r="D254">
            <v>1089564</v>
          </cell>
          <cell r="E254"/>
        </row>
        <row r="255">
          <cell r="B255" t="str">
            <v>Registro Sanitario Nuevo de un medicamento en la modalidad de fabricar y exportar.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55">
            <v>29.37</v>
          </cell>
          <cell r="D255">
            <v>1245640</v>
          </cell>
          <cell r="E255"/>
        </row>
        <row r="256">
          <cell r="B256" t="str">
            <v>Registro Sanitario Nuevo de un medicamento en la modalidad de fabricar y exportar.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56">
            <v>33.03</v>
          </cell>
          <cell r="D256">
            <v>1400868</v>
          </cell>
          <cell r="E256"/>
        </row>
        <row r="257">
          <cell r="B257"/>
          <cell r="C257"/>
          <cell r="D257"/>
          <cell r="E257"/>
        </row>
        <row r="258">
          <cell r="B258"/>
          <cell r="C258"/>
          <cell r="D258"/>
          <cell r="E258"/>
        </row>
        <row r="259">
          <cell r="B259"/>
          <cell r="C259"/>
          <cell r="D259"/>
          <cell r="E259"/>
        </row>
        <row r="260">
          <cell r="B260" t="str">
            <v xml:space="preserve">Registro sanitario o renovación de registro sanitario de un medicamento biológico por el Decreto 1782 de 2014 (fase II), en las modalidades de: fabricar y vender; importar, semielaborar y vender; semielaborar y vender; importar y vender, e importar, envasar y vender.  </v>
          </cell>
          <cell r="C260">
            <v>99.75</v>
          </cell>
          <cell r="D260">
            <v>4230597</v>
          </cell>
          <cell r="E260"/>
        </row>
        <row r="261">
          <cell r="B261" t="str">
            <v>Registro sanitario nuevo o renovación con Evaluación farmacológica de un medicamento biológico con o sin protección de datos (Proceso unificado-Decreto Ley 2106 de 2019).</v>
          </cell>
          <cell r="C261">
            <v>1370.4</v>
          </cell>
          <cell r="D261">
            <v>58121405</v>
          </cell>
          <cell r="E261"/>
        </row>
        <row r="262">
          <cell r="B262" t="str">
            <v>Registro sanitario nuevo o renovación con Evaluación farmacológica de un medicamento biológico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62">
            <v>0</v>
          </cell>
          <cell r="D262">
            <v>0</v>
          </cell>
          <cell r="E262"/>
        </row>
        <row r="263">
          <cell r="B263" t="str">
            <v>Registro sanitario nuevo con Evaluación farmacológica de un medicamento biológico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63">
            <v>548.16999999999996</v>
          </cell>
          <cell r="D263">
            <v>23248986</v>
          </cell>
          <cell r="E263"/>
        </row>
        <row r="264">
          <cell r="B264" t="str">
            <v>Registro sanitario nuevo con Evaluación farmacológica de un medicamento biológico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64">
            <v>685.21</v>
          </cell>
          <cell r="D264">
            <v>29061127</v>
          </cell>
          <cell r="E264"/>
        </row>
        <row r="265">
          <cell r="B265" t="str">
            <v xml:space="preserve">Registro sanitario nuevo con Evaluación farmacológica de un medicamento biológico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65">
            <v>822.25</v>
          </cell>
          <cell r="D265">
            <v>34873267</v>
          </cell>
          <cell r="E265"/>
        </row>
        <row r="266">
          <cell r="B266" t="str">
            <v>Registro sanitario nuevo con Evaluación farmacológica de un medicamento biológico con o sin protección de datos (Proceso unificado-Decreto Ley 2106 de 2019).Tarifa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66">
            <v>959.28</v>
          </cell>
          <cell r="D266">
            <v>40684983</v>
          </cell>
          <cell r="E266"/>
        </row>
        <row r="267">
          <cell r="B267" t="str">
            <v>Registro sanitario nuevo con Evaluación farmacológica de un medicamento biológico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67">
            <v>1096.32</v>
          </cell>
          <cell r="D267">
            <v>46497124</v>
          </cell>
          <cell r="E267"/>
        </row>
        <row r="268">
          <cell r="B268" t="str">
            <v>Registro sanitario nuevo con Evaluación farmacológica de un medicamento biológico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68">
            <v>1233.3599999999999</v>
          </cell>
          <cell r="D268">
            <v>52309264</v>
          </cell>
          <cell r="E268"/>
        </row>
        <row r="269">
          <cell r="B269" t="str">
            <v>Vacunas</v>
          </cell>
          <cell r="C269"/>
          <cell r="D269"/>
          <cell r="E269"/>
        </row>
        <row r="270">
          <cell r="B270" t="str">
            <v xml:space="preserve">Registro sanitario y/o renovación de registro sanitario de una vacuna por el Decreto 677 de 1995 o antiveneno por el Decreto 386 de 2018. </v>
          </cell>
          <cell r="C270">
            <v>305.51</v>
          </cell>
          <cell r="D270">
            <v>12957290</v>
          </cell>
          <cell r="E270"/>
        </row>
        <row r="271">
          <cell r="B271" t="str">
            <v xml:space="preserve">Registro sanitario de una vacuna con solicitud de protección de datos de prueba u otros no divulgados en aplicación del Decreto 2085 de 2002 solicitadas por la vía del Decreto 677 de 1995. </v>
          </cell>
          <cell r="C271">
            <v>424.31</v>
          </cell>
          <cell r="D271">
            <v>17995836</v>
          </cell>
          <cell r="E271"/>
        </row>
        <row r="272">
          <cell r="B272" t="str">
            <v>Registro Sanitario nuevo o renovación con Evaluación farmacológica de vacunas y hemoderivados con o sin protección de datos (Proceso unificado-Decreto Ley 2106 de 2019).</v>
          </cell>
          <cell r="C272">
            <v>1941.94</v>
          </cell>
          <cell r="D272">
            <v>82361559</v>
          </cell>
          <cell r="E272"/>
        </row>
        <row r="273">
          <cell r="B273" t="str">
            <v>Registro Sanitario nuevo o renovación con Evaluación farmacológica de vacunas y hemoderivados con o sin protección de datos (Proceso unificado-Decreto Ley 2106 de 2019), “Aplicable a microempresas, incluyendo los pequeños productores de acuerdo con la tipificación actual en el marco del Decreto 691 de 2018. Exceptuada de pago, en el marco del parágrafo 2 del Art. 2 de Ley 2069 de 2020.”</v>
          </cell>
          <cell r="C273">
            <v>0</v>
          </cell>
          <cell r="D273">
            <v>0</v>
          </cell>
          <cell r="E273"/>
        </row>
        <row r="274">
          <cell r="B274" t="str">
            <v>Registro Sanitario nuevo con Evaluación farmacológica de vacunas y hemoderivados con o sin protección de datos (Proceso unificado-Decreto Ley 2106 de 2019).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74">
            <v>776.78</v>
          </cell>
          <cell r="D274">
            <v>32944793</v>
          </cell>
          <cell r="E274"/>
        </row>
        <row r="275">
          <cell r="B275" t="str">
            <v>Registro Sanitario nuevo con Evaluación farmacológica de vacunas y hemoderivados con o sin protección de datos (Proceso unificado-Decreto Ley 2106 de 2019).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75">
            <v>970.97</v>
          </cell>
          <cell r="D275">
            <v>41180780</v>
          </cell>
          <cell r="E275"/>
        </row>
        <row r="276">
          <cell r="B276" t="str">
            <v xml:space="preserve">Registro Sanitario nuevo con Evaluación farmacológica de vacunas y hemoderivados con o sin protección de datos (Proceso unificado-Decreto Ley 2106 de 2019).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76">
            <v>1165.17</v>
          </cell>
          <cell r="D276">
            <v>49417190</v>
          </cell>
          <cell r="E276"/>
        </row>
        <row r="277">
          <cell r="B277" t="str">
            <v>Registro Sanitario nuevo con Evaluación farmacológica de vacunas y hemoderivados con o sin protección de datos (Proceso unificado-Decreto Ley 2106 de 2019).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77">
            <v>1359.36</v>
          </cell>
          <cell r="D277">
            <v>57653176</v>
          </cell>
          <cell r="E277"/>
        </row>
        <row r="278">
          <cell r="B278" t="str">
            <v>Registro Sanitario nuevo con Evaluación farmacológica de vacunas y hemoderivados con o sin protección de datos (Proceso unificado-Decreto Ley 2106 de 2019).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78">
            <v>1553.55</v>
          </cell>
          <cell r="D278">
            <v>65889163</v>
          </cell>
          <cell r="E278"/>
        </row>
        <row r="279">
          <cell r="B279" t="str">
            <v>Registro Sanitario nuevo con Evaluación farmacológica de vacunas y hemoderivados con o sin protección de datos (Proceso unificado-Decreto Ley 2106 de 2019).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79">
            <v>1747.75</v>
          </cell>
          <cell r="D279">
            <v>74125573</v>
          </cell>
          <cell r="E279"/>
        </row>
        <row r="280">
          <cell r="B280"/>
          <cell r="C280"/>
          <cell r="D280"/>
          <cell r="E280"/>
        </row>
        <row r="281">
          <cell r="B281" t="str">
            <v xml:space="preserve">Asignación o reconocimiento de código de notificación sanitaria obligatoria de productos cosméticos. </v>
          </cell>
          <cell r="C281">
            <v>72.22</v>
          </cell>
          <cell r="D281">
            <v>3062995</v>
          </cell>
          <cell r="E281"/>
        </row>
        <row r="282">
          <cell r="B282" t="str">
            <v>Renovación  del código de Notificación Sanitaria para productos cosméticos</v>
          </cell>
          <cell r="C282">
            <v>29.44</v>
          </cell>
          <cell r="D282">
            <v>1248609</v>
          </cell>
          <cell r="E282"/>
        </row>
        <row r="283">
          <cell r="B283" t="str">
            <v>Constancia de uso del código de NSO (importador paralelo)</v>
          </cell>
          <cell r="C283">
            <v>31.96</v>
          </cell>
          <cell r="D283">
            <v>1355488</v>
          </cell>
          <cell r="E283"/>
        </row>
        <row r="284">
          <cell r="B284"/>
          <cell r="C284"/>
          <cell r="D284"/>
          <cell r="E284"/>
        </row>
        <row r="285">
          <cell r="B285" t="str">
            <v>Licores: aguardiente, whisky, cognac, brandy, ron, vodka, ginebra, gyn, tequila, licor, cremas, licor anisado, pisco, grapa, cachaza, licores saborizados, armagnac.</v>
          </cell>
          <cell r="C285">
            <v>105.93</v>
          </cell>
          <cell r="D285">
            <v>4492703</v>
          </cell>
          <cell r="E285"/>
        </row>
        <row r="286">
          <cell r="B286" t="str">
            <v>Licores: aguardiente, whisky, cognac, brandy, ron, vodka, ginebra, gyn, tequila, licor, cremas, licor anisado, pisco, grapa, cachaza, licores saborizados, armagnac (Decreto 1686 de 2012), “Aplicable a microempresas, incluyendo los pequeños productores de acuerdo con la tipificación actual en el marco del Decreto 691 de 2018. Exceptuada de pago, en el marco del parágrafo 2 del Art. 2 de Ley 2069 de 2020.”</v>
          </cell>
          <cell r="C286">
            <v>0</v>
          </cell>
          <cell r="D286">
            <v>0</v>
          </cell>
          <cell r="E286"/>
        </row>
        <row r="287">
          <cell r="B287" t="str">
            <v>Registro Sanitario nuevo Licores: aguardiente, whisky, cognac, brandy, ron, vodka, ginebra, gyn, tequila, licor, cremas, licor anisado, pisco, grapa, cachaza, licores saborizados, armagnac.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87">
            <v>42.38</v>
          </cell>
          <cell r="D287">
            <v>1797421</v>
          </cell>
          <cell r="E287"/>
        </row>
        <row r="288">
          <cell r="B288" t="str">
            <v>Registro Sanitario nuevo Licores: aguardiente, whisky, cognac, brandy, ron, vodka, ginebra, gyn, tequila, licor, cremas, licor anisado, pisco, grapa, cachaza, licores saborizados, armagnac.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88">
            <v>52.97</v>
          </cell>
          <cell r="D288">
            <v>2246564</v>
          </cell>
          <cell r="E288"/>
        </row>
        <row r="289">
          <cell r="B289" t="str">
            <v xml:space="preserve">Registro Sanitario nuevo Licores: aguardiente, whisky, cognac, brandy, ron, vodka, ginebra, gyn, tequila, licor, cremas, licor anisado, pisco, grapa, cachaza, licores saborizados, armagnac.(Decreto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89">
            <v>63.57</v>
          </cell>
          <cell r="D289">
            <v>2696131</v>
          </cell>
          <cell r="E289"/>
        </row>
        <row r="290">
          <cell r="B290" t="str">
            <v>Registro Sanitario nuevo Licores: aguardiente, whisky, cognac, brandy, ron, vodka, ginebra, gyn, tequila, licor, cremas, licor anisado, pisco, grapa, cachaza, licores saborizados, armagnac.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0">
            <v>74.16</v>
          </cell>
          <cell r="D290">
            <v>3145274</v>
          </cell>
          <cell r="E290"/>
        </row>
        <row r="291">
          <cell r="B291" t="str">
            <v>Registro Sanitario nuevo Licores: aguardiente, whisky, cognac, brandy, ron, vodka, ginebra, gyn, tequila, licor, cremas, licor anisado, pisco, grapa, cachaza, licores saborizados, armagnac. (Decreto 1686 de 2012).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1">
            <v>84.75</v>
          </cell>
          <cell r="D291">
            <v>3594417</v>
          </cell>
          <cell r="E291"/>
        </row>
        <row r="292">
          <cell r="B292" t="str">
            <v>Registro Sanitario nuevo Licores: aguardiente, whisky, cognac, brandy, ron, vodka, ginebra, gyn, tequila, licor, cremas, licor anisado, pisco, grapa, cachaza, licores saborizados, armagnac.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292">
            <v>95.35</v>
          </cell>
          <cell r="D292">
            <v>4043984</v>
          </cell>
          <cell r="E292"/>
        </row>
        <row r="293">
          <cell r="B293" t="str">
            <v>Vinos, aperitivos, cócteles, refrescos vínicos.</v>
          </cell>
          <cell r="C293">
            <v>110.93</v>
          </cell>
          <cell r="D293">
            <v>4704763</v>
          </cell>
          <cell r="E293"/>
        </row>
        <row r="294">
          <cell r="B294" t="str">
            <v>Vinos, aperitivos, cócteles, refrescos vínicos, “Aplicable a microempresas, incluyendo los pequeños productores de acuerdo con la tipificación actual en el marco del Decreto 691 de 2018. Exceptuada de pago, en el marco del parágrafo 2 del Art. 2 de Ley 2069 de 2020.”</v>
          </cell>
          <cell r="C294">
            <v>0</v>
          </cell>
          <cell r="D294">
            <v>0</v>
          </cell>
          <cell r="E294"/>
        </row>
        <row r="295">
          <cell r="B295" t="str">
            <v>Registro Sanitario nuevo Vinos, aperitivos, cócteles, refrescos vínicos. (Decreto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295">
            <v>44.37</v>
          </cell>
          <cell r="D295">
            <v>1881820</v>
          </cell>
          <cell r="E295"/>
        </row>
        <row r="296">
          <cell r="B296" t="str">
            <v>Registro Sanitario nuevo Vinos, aperitivos, cócteles, refrescos vínicos. (Decreto 1686 de 2012).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296">
            <v>55.47</v>
          </cell>
          <cell r="D296">
            <v>2352594</v>
          </cell>
          <cell r="E296"/>
        </row>
        <row r="297">
          <cell r="B297" t="str">
            <v xml:space="preserve">Registro Sanitario nuevo Vinos, aperitivos, cócteles, refrescos vínicos.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297">
            <v>66.56</v>
          </cell>
          <cell r="D297">
            <v>2822943</v>
          </cell>
          <cell r="E297"/>
        </row>
        <row r="298">
          <cell r="B298" t="str">
            <v>Registro Sanitario nuevo Vinos, aperitivos, cócteles, refrescos vínicos.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298">
            <v>77.650000000000006</v>
          </cell>
          <cell r="D298">
            <v>3293292</v>
          </cell>
          <cell r="E298"/>
        </row>
        <row r="299">
          <cell r="B299" t="str">
            <v>Registro Sanitario nuevo Vinos, aperitivos, cócteles, refrescos vínicos.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299">
            <v>88.75</v>
          </cell>
          <cell r="D299">
            <v>3764065</v>
          </cell>
          <cell r="E299"/>
        </row>
        <row r="300">
          <cell r="B300" t="str">
            <v>Registro Sanitario nuevo Vinos, aperitivos, cócteles, refrescos vínicos.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0">
            <v>99.84</v>
          </cell>
          <cell r="D300">
            <v>4234414</v>
          </cell>
          <cell r="E300"/>
        </row>
        <row r="301">
          <cell r="B301" t="str">
            <v>Cervezas</v>
          </cell>
          <cell r="C301">
            <v>110.1</v>
          </cell>
          <cell r="D301">
            <v>4669561</v>
          </cell>
          <cell r="E301"/>
        </row>
        <row r="302">
          <cell r="B302" t="str">
            <v>Cervezas (Decreto 1686 de 2012), “Aplicable a microempresas, incluyendo los pequeños productores de acuerdo con la tipificación actual en el marco del Decreto 691 de 2018. Exceptuada de pago, en el marco del parágrafo 2 del Art. 2 de Ley 2069 de 2020.”</v>
          </cell>
          <cell r="C302">
            <v>0</v>
          </cell>
          <cell r="D302">
            <v>0</v>
          </cell>
          <cell r="E302"/>
        </row>
        <row r="303">
          <cell r="B303" t="str">
            <v>Registro Sanitario nuevo Cervezas(Decreto 1686 de 2012).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03">
            <v>44.04</v>
          </cell>
          <cell r="D303">
            <v>1867824</v>
          </cell>
          <cell r="E303"/>
        </row>
        <row r="304">
          <cell r="B304" t="str">
            <v>Registro Sanitario nuevo Cervezas (Decreto 1686 de 2012).Tarifa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04">
            <v>55.05</v>
          </cell>
          <cell r="D304">
            <v>2334781</v>
          </cell>
          <cell r="E304"/>
        </row>
        <row r="305">
          <cell r="B305" t="str">
            <v xml:space="preserve">Registro Sanitario nuevo Cervezas (Decreto 1686 de 2012).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05">
            <v>66.06</v>
          </cell>
          <cell r="D305">
            <v>2801737</v>
          </cell>
          <cell r="E305"/>
        </row>
        <row r="306">
          <cell r="B306" t="str">
            <v>Registro Sanitario nuevo Cervezas. (Decreto 1686 de 2012).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06">
            <v>77.069999999999993</v>
          </cell>
          <cell r="D306">
            <v>3268693</v>
          </cell>
          <cell r="E306"/>
        </row>
        <row r="307">
          <cell r="B307" t="str">
            <v>Registro Sanitario nuevo Cervezas. (Decreto 1686 de 2012).Tarifa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07">
            <v>88.08</v>
          </cell>
          <cell r="D307">
            <v>3735649</v>
          </cell>
          <cell r="E307"/>
        </row>
        <row r="308">
          <cell r="B308" t="str">
            <v>Registro Sanitario nuevo Cervezas. (Decreto 1686 de 2012).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08">
            <v>99.09</v>
          </cell>
          <cell r="D308">
            <v>4202605</v>
          </cell>
          <cell r="E308"/>
        </row>
        <row r="309">
          <cell r="B309" t="str">
            <v>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v>
          </cell>
          <cell r="C309">
            <v>0</v>
          </cell>
          <cell r="D309">
            <v>0</v>
          </cell>
          <cell r="E309"/>
        </row>
        <row r="310">
          <cell r="B310" t="str">
            <v>Registro sanitario de bebidas alcohólicas para microempresarios certificados en BPM (de 1 hasta 10 amparamientos) (Decreto 1366 de 2020), “Aplicable a microempresas, incluyendo los pequeños productores de acuerdo con la tipificación actual en el marco del Decreto 691 de 2018. Exceptuada de pago, en el marco del parágrafo 2 del Art. 2 de Ley 2069 de 2020.”</v>
          </cell>
          <cell r="C310">
            <v>0</v>
          </cell>
          <cell r="D310">
            <v>0</v>
          </cell>
          <cell r="E310"/>
        </row>
        <row r="311">
          <cell r="B311" t="str">
            <v>Registro sanitario de bebidas alcohólicas para microempresarios certificados en BPM (de 11 amparamientos en adelante) (Decreto 1366 de 2020), “Aplicable a microempresas, incluyendo los pequeños productores de acuerdo con la tipificación actual en el marco del Decreto 691 de 2018. Exceptuada de pago, en el marco del parágrafo 2 del Art. 2 de Ley 2069 de 2020.”</v>
          </cell>
          <cell r="C311">
            <v>0</v>
          </cell>
          <cell r="D311">
            <v>0</v>
          </cell>
          <cell r="E311"/>
        </row>
        <row r="312">
          <cell r="B312"/>
          <cell r="C312"/>
          <cell r="D312"/>
          <cell r="E312"/>
        </row>
        <row r="313">
          <cell r="B313"/>
          <cell r="C313"/>
          <cell r="D313"/>
          <cell r="E313"/>
        </row>
        <row r="314">
          <cell r="B314" t="str">
            <v>Registro Sanitario de Alimentos de Alto Riesgo (Variedades de 1 a 10)</v>
          </cell>
          <cell r="C314">
            <v>165.15</v>
          </cell>
          <cell r="D314">
            <v>7004342</v>
          </cell>
          <cell r="E314"/>
        </row>
        <row r="315">
          <cell r="B315" t="str">
            <v>Registro Sanitario de Alimentos de Alto Riesgo (Variedades de 1 a 10), “Aplicable a microempresas, incluyendo los pequeños productores de acuerdo con la tipificación actual en el marco del Decreto 691 de 2018. Exceptuada de pago, en el marco del parágrafo 2 del Art. 2 de Ley 2069 de 2020.”</v>
          </cell>
          <cell r="C315">
            <v>0</v>
          </cell>
          <cell r="D315">
            <v>0</v>
          </cell>
          <cell r="E315"/>
        </row>
        <row r="316">
          <cell r="B316" t="str">
            <v>Registro Sanitario de Alimentos de Alto Riesgo (Variedades de 1 a 10).Tarifa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16">
            <v>66.06</v>
          </cell>
          <cell r="D316">
            <v>2801737</v>
          </cell>
          <cell r="E316"/>
        </row>
        <row r="317">
          <cell r="B317" t="str">
            <v>Registro Sanitario de Alimentos de Alto Riesgo (Variedades de 1 a 10).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17">
            <v>82.58</v>
          </cell>
          <cell r="D317">
            <v>3502383</v>
          </cell>
          <cell r="E317"/>
        </row>
        <row r="318">
          <cell r="B318" t="str">
            <v xml:space="preserve">Registro Sanitario de Alimentos de Alto Riesgo (Variedades de 1 a 10).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18">
            <v>99.09</v>
          </cell>
          <cell r="D318">
            <v>4202605</v>
          </cell>
          <cell r="E318"/>
        </row>
        <row r="319">
          <cell r="B319" t="str">
            <v>Registro Sanitario de Alimentos de Alto Riesgo (Variedades de 1 a 10).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19">
            <v>115.61</v>
          </cell>
          <cell r="D319">
            <v>4903251</v>
          </cell>
          <cell r="E319"/>
        </row>
        <row r="320">
          <cell r="B320" t="str">
            <v>Registro Sanitario de Alimentos de Alto Riesgo (Variedades de 1 a 10).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0">
            <v>132.12</v>
          </cell>
          <cell r="D320">
            <v>5603473</v>
          </cell>
          <cell r="E320"/>
        </row>
        <row r="321">
          <cell r="B321" t="str">
            <v>Registro Sanitario de Alimentos de Alto Riesgo (Variedades de 1 a 10).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1">
            <v>148.63999999999999</v>
          </cell>
          <cell r="D321">
            <v>6304120</v>
          </cell>
          <cell r="E321"/>
        </row>
        <row r="322">
          <cell r="B322" t="str">
            <v>Registro Sanitario de Alimentos de Alto Riesgo (Variedades de 11 a 20)</v>
          </cell>
          <cell r="C322">
            <v>180.16</v>
          </cell>
          <cell r="D322">
            <v>7640946</v>
          </cell>
          <cell r="E322"/>
        </row>
        <row r="323">
          <cell r="B323" t="str">
            <v>Registro sanitario de Alimentos de Alto Riesgo (variedades de 11 a 20), “Aplicable a microempresas, incluyendo los pequeños productores de acuerdo con la tipificación actual en el marco del Decreto 691 de 2018. Exceptuada de pago, en el marco del parágrafo 2 del Art. 2 de Ley 2069 de 2020.”</v>
          </cell>
          <cell r="C323">
            <v>0</v>
          </cell>
          <cell r="D323">
            <v>0</v>
          </cell>
          <cell r="E323"/>
        </row>
        <row r="324">
          <cell r="B324" t="str">
            <v>Registro Sanitario de Alimentos de Alto Riesgo (Variedades de 11 a 20).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24">
            <v>72.069999999999993</v>
          </cell>
          <cell r="D324">
            <v>3056633</v>
          </cell>
          <cell r="E324"/>
        </row>
        <row r="325">
          <cell r="B325" t="str">
            <v>Registro Sanitario de Alimentos de Alto Riesgo (Variedades de 11 a 20).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25">
            <v>90.08</v>
          </cell>
          <cell r="D325">
            <v>3820473</v>
          </cell>
          <cell r="E325"/>
        </row>
        <row r="326">
          <cell r="B326" t="str">
            <v xml:space="preserve">Registro Sanitario de Alimentos de Alto Riesgo (Variedades de 11 a 20).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26">
            <v>108.1</v>
          </cell>
          <cell r="D326">
            <v>4584737</v>
          </cell>
          <cell r="E326"/>
        </row>
        <row r="327">
          <cell r="B327" t="str">
            <v>Registro Sanitario de Alimentos de Alto Riesgo (Variedades de 11 a 20).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27">
            <v>126.11</v>
          </cell>
          <cell r="D327">
            <v>5348577</v>
          </cell>
          <cell r="E327"/>
        </row>
        <row r="328">
          <cell r="B328" t="str">
            <v>Registro Sanitario de Alimentos de Alto Riesgo (Variedades de 11 a 20).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28">
            <v>144.13</v>
          </cell>
          <cell r="D328">
            <v>6112842</v>
          </cell>
          <cell r="E328"/>
        </row>
        <row r="329">
          <cell r="B329" t="str">
            <v>Registro Sanitario de Alimentos de Alto Riesgo (Variedades de 11 a 20).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29">
            <v>162.15</v>
          </cell>
          <cell r="D329">
            <v>6877106</v>
          </cell>
          <cell r="E329"/>
        </row>
        <row r="330">
          <cell r="B330" t="str">
            <v>Registro Sanitario de Alimentos de Alto Riesgo (Variedades de 21 en adelante)</v>
          </cell>
          <cell r="C330">
            <v>205.19</v>
          </cell>
          <cell r="D330">
            <v>8702518</v>
          </cell>
          <cell r="E330"/>
        </row>
        <row r="331">
          <cell r="B331" t="str">
            <v>Registro Sanitario de Alimentos de Alto Riesgo (Variedades de 21 en adelante), “Aplicable a microempresas, incluyendo los pequeños productores de acuerdo con la tipificación actual en el marco del Decreto 691 de 2018. Exceptuada de pago, en el marco del parágrafo 2 del Art. 2 de Ley 2069 de 2020.”</v>
          </cell>
          <cell r="C331">
            <v>0</v>
          </cell>
          <cell r="D331">
            <v>0</v>
          </cell>
          <cell r="E331"/>
        </row>
        <row r="332">
          <cell r="B332" t="str">
            <v>Registro Sanitario de Alimentos de Alto Riesgo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32">
            <v>82.08</v>
          </cell>
          <cell r="D332">
            <v>3481177</v>
          </cell>
          <cell r="E332"/>
        </row>
        <row r="333">
          <cell r="B333" t="str">
            <v>Registro Sanitario de Alimentos de Alto Riesgo (Variedades de 21 en adelante).Tarifa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33">
            <v>102.6</v>
          </cell>
          <cell r="D333">
            <v>4351471</v>
          </cell>
          <cell r="E333"/>
        </row>
        <row r="334">
          <cell r="B334" t="str">
            <v xml:space="preserve">Registro Sanitario de Alimentos de Alto Riesgo (Variedades de 21 en adelante).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34">
            <v>123.12</v>
          </cell>
          <cell r="D334">
            <v>5221765</v>
          </cell>
          <cell r="E334"/>
        </row>
        <row r="335">
          <cell r="B335" t="str">
            <v>Registro Sanitario de Alimentos de Alto Riesgo (Variedades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35">
            <v>143.63999999999999</v>
          </cell>
          <cell r="D335">
            <v>6092060</v>
          </cell>
          <cell r="E335"/>
        </row>
        <row r="336">
          <cell r="B336" t="str">
            <v>Registro Sanitario de Alimentos de Alto Riesgo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36">
            <v>164.16</v>
          </cell>
          <cell r="D336">
            <v>6962354</v>
          </cell>
          <cell r="E336"/>
        </row>
        <row r="337">
          <cell r="B337" t="str">
            <v>Registro Sanitario de Alimentos de Alto Riesgo (Variedades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37">
            <v>184.68</v>
          </cell>
          <cell r="D337">
            <v>7832648</v>
          </cell>
          <cell r="E337"/>
        </row>
        <row r="338">
          <cell r="B338" t="str">
            <v>Permiso Sanitario de Alimentos de Mediano Riesgo (Variedades de 1 a 10)</v>
          </cell>
          <cell r="C338">
            <v>123.45</v>
          </cell>
          <cell r="D338">
            <v>5235761</v>
          </cell>
          <cell r="E338"/>
        </row>
        <row r="339">
          <cell r="B339" t="str">
            <v>Permiso Sanitario de Alimentos de Mediano Riesgo (Variedades de 11 a 20)</v>
          </cell>
          <cell r="C339">
            <v>136.79</v>
          </cell>
          <cell r="D339">
            <v>5801537</v>
          </cell>
          <cell r="E339"/>
        </row>
        <row r="340">
          <cell r="B340" t="str">
            <v>Permiso Sanitario de Alimentos de Mediano Riesgo (Variedades de 21 en adelante)</v>
          </cell>
          <cell r="C340">
            <v>161.81</v>
          </cell>
          <cell r="D340">
            <v>6862686</v>
          </cell>
          <cell r="E340"/>
        </row>
        <row r="341">
          <cell r="B341" t="str">
            <v>Notificación Sanitaria de Alimentos "NSA" de Bajo Riesgo (variedades de 1 a 10)</v>
          </cell>
          <cell r="C341">
            <v>82.58</v>
          </cell>
          <cell r="D341">
            <v>3502383</v>
          </cell>
          <cell r="E341"/>
        </row>
        <row r="342">
          <cell r="B342" t="str">
            <v>Notificación Sanitaria de Alimentos "NSA" de Bajo Riesgo (Variedades de 11 a 20)</v>
          </cell>
          <cell r="C342">
            <v>90.92</v>
          </cell>
          <cell r="D342">
            <v>3856099</v>
          </cell>
          <cell r="E342"/>
        </row>
        <row r="343">
          <cell r="B343" t="str">
            <v>Notificación Sanitaria de Alimentos "NSA" de Bajo Riesgo (Variedades de 21 en adelante)</v>
          </cell>
          <cell r="C343">
            <v>108.43</v>
          </cell>
          <cell r="D343">
            <v>4598733</v>
          </cell>
          <cell r="E343"/>
        </row>
        <row r="344">
          <cell r="B344"/>
          <cell r="C344"/>
          <cell r="D344"/>
          <cell r="E344"/>
        </row>
        <row r="345">
          <cell r="B345"/>
          <cell r="C345"/>
          <cell r="D345"/>
          <cell r="E345"/>
        </row>
        <row r="346">
          <cell r="B346" t="str">
            <v>Formas de presentación sólidas: tabletas, cápsulas, polvos, granulados.</v>
          </cell>
          <cell r="C346">
            <v>137.63</v>
          </cell>
          <cell r="D346">
            <v>5837164</v>
          </cell>
          <cell r="E346"/>
        </row>
        <row r="347">
          <cell r="B347" t="str">
            <v>Formas de presentación sólidas: tabletas, cápsulas, polvos, granulados, “Aplicable a microempresas, incluyendo los pequeños productores de acuerdo con la tipificación actual en el marco del Decreto 691 de 2018. Exceptuada de pago, en el marco del parágrafo 2 del Art. 2 de Ley 2069 de 2020.”</v>
          </cell>
          <cell r="C347">
            <v>0</v>
          </cell>
          <cell r="D347">
            <v>0</v>
          </cell>
          <cell r="E347"/>
        </row>
        <row r="348">
          <cell r="B348" t="str">
            <v>Registro sanitario Nuevo Formas de presentación sólidas: tabletas, cápsulas, polvos, granulados.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48">
            <v>55.06</v>
          </cell>
          <cell r="D348">
            <v>2335205</v>
          </cell>
          <cell r="E348"/>
        </row>
        <row r="349">
          <cell r="B349" t="str">
            <v>Registro sanitario Nuevo Formas de presentación sólidas: tabletas, cápsulas, polvos, granulados.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49">
            <v>68.819999999999993</v>
          </cell>
          <cell r="D349">
            <v>2918794</v>
          </cell>
          <cell r="E349"/>
        </row>
        <row r="350">
          <cell r="B350" t="str">
            <v xml:space="preserve">Registro sanitario Nuevo Formas de presentación sólidas: tabletas, cápsulas, polvos, granulados.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0">
            <v>82.58</v>
          </cell>
          <cell r="D350">
            <v>3502383</v>
          </cell>
          <cell r="E350"/>
        </row>
        <row r="351">
          <cell r="B351" t="str">
            <v>Registro sanitario Nuevo Formas de presentación sólidas: tabletas, cápsulas, polvos, granulados.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1">
            <v>96.35</v>
          </cell>
          <cell r="D351">
            <v>4086396</v>
          </cell>
          <cell r="E351"/>
        </row>
        <row r="352">
          <cell r="B352" t="str">
            <v>Registro sanitario Nuevo Formas de presentación sólidas: tabletas, cápsulas, polvos, granulados.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52">
            <v>110.11</v>
          </cell>
          <cell r="D352">
            <v>4669985</v>
          </cell>
          <cell r="E352"/>
        </row>
        <row r="353">
          <cell r="B353" t="str">
            <v>Registro sanitario Nuevo Formas de presentación sólidas: tabletas, cápsulas, polvos, granulados.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53">
            <v>123.87</v>
          </cell>
          <cell r="D353">
            <v>5253574</v>
          </cell>
          <cell r="E353"/>
        </row>
        <row r="354">
          <cell r="B354" t="str">
            <v>Formas de presentación líquidas: emulsiones, suspensiones, soluciones.</v>
          </cell>
          <cell r="C354">
            <v>130.94999999999999</v>
          </cell>
          <cell r="D354">
            <v>5553851</v>
          </cell>
          <cell r="E354"/>
        </row>
        <row r="355">
          <cell r="B355" t="str">
            <v>Formas de presentación líquidas: emulsiones, suspensiones, soluciones, “Aplicable a microempresas, incluyendo los pequeños productores de acuerdo con la tipificación actual en el marco del Decreto 691 de 2018. Exceptuada de pago, en el marco del parágrafo 2 del Art. 2 de Ley 2069 de 2020.”</v>
          </cell>
          <cell r="C355">
            <v>0</v>
          </cell>
          <cell r="D355">
            <v>0</v>
          </cell>
          <cell r="E355"/>
        </row>
        <row r="356">
          <cell r="B356" t="str">
            <v>Registro sanitario Nuevo Formas de presentación líquidas: emulsiones, suspensiones, soluciones.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56">
            <v>52.38</v>
          </cell>
          <cell r="D356">
            <v>2221541</v>
          </cell>
          <cell r="E356"/>
        </row>
        <row r="357">
          <cell r="B357" t="str">
            <v>Registro sanitario Nuevo Formas de presentación líquidas: emulsiones, suspensiones, soluciones.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57">
            <v>65.48</v>
          </cell>
          <cell r="D357">
            <v>2777138</v>
          </cell>
          <cell r="E357"/>
        </row>
        <row r="358">
          <cell r="B358" t="str">
            <v xml:space="preserve">Registro sanitario Nuevo Formas de presentación líquidas: emulsiones, suspensiones, soluciones.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58">
            <v>78.569999999999993</v>
          </cell>
          <cell r="D358">
            <v>3332311</v>
          </cell>
          <cell r="E358"/>
        </row>
        <row r="359">
          <cell r="B359" t="str">
            <v>Registro sanitario Nuevo Formas de presentación líquidas: emulsiones, suspensiones, soluciones.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59">
            <v>91.67</v>
          </cell>
          <cell r="D359">
            <v>3887908</v>
          </cell>
          <cell r="E359"/>
        </row>
        <row r="360">
          <cell r="B360" t="str">
            <v>Registro sanitario Nuevo Formas de presentación líquidas: emulsiones, suspensiones, soluciones.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0">
            <v>104.76</v>
          </cell>
          <cell r="D360">
            <v>4443081</v>
          </cell>
          <cell r="E360"/>
        </row>
        <row r="361">
          <cell r="B361" t="str">
            <v>Registro sanitario Nuevo Formas de presentación líquidas: emulsiones, suspensiones, soluciones.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1">
            <v>117.86</v>
          </cell>
          <cell r="D361">
            <v>4998678</v>
          </cell>
          <cell r="E361"/>
        </row>
        <row r="362">
          <cell r="B362" t="str">
            <v>Formas de presentación semisólidas: jaleas, otras presentaciones semisólidas.</v>
          </cell>
          <cell r="C362">
            <v>131.79</v>
          </cell>
          <cell r="D362">
            <v>5589477</v>
          </cell>
          <cell r="E362"/>
        </row>
        <row r="363">
          <cell r="B363" t="str">
            <v>Formas de presentación semisólidas: jaleas, otras presentaciones semisólidas, “Aplicable a microempresas, incluyendo los pequeños productores de acuerdo con la tipificación actual en el marco del Decreto 691 de 2018. Exceptuada de pago, en el marco del parágrafo 2 del Art. 2 de Ley 2069 de 2020.”</v>
          </cell>
          <cell r="C363">
            <v>0</v>
          </cell>
          <cell r="D363">
            <v>0</v>
          </cell>
          <cell r="E363"/>
        </row>
        <row r="364">
          <cell r="B364" t="str">
            <v>Registro sanitario Nuevo Formas de presentación semisólidas: jaleas, otras presentaciones semisólidas.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64">
            <v>52.72</v>
          </cell>
          <cell r="D364">
            <v>2235961</v>
          </cell>
          <cell r="E364"/>
        </row>
        <row r="365">
          <cell r="B365" t="str">
            <v>Registro sanitario Nuevo Formas de presentación semisólidas: jaleas, otras presentaciones semisólidas.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65">
            <v>65.900000000000006</v>
          </cell>
          <cell r="D365">
            <v>2794951</v>
          </cell>
          <cell r="E365"/>
        </row>
        <row r="366">
          <cell r="B366" t="str">
            <v xml:space="preserve">Registro sanitario Nuevo Formas de presentación semisólidas: jaleas, otras presentaciones semisólidas.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66">
            <v>79.08</v>
          </cell>
          <cell r="D366">
            <v>3353941</v>
          </cell>
          <cell r="E366"/>
        </row>
        <row r="367">
          <cell r="B367" t="str">
            <v>Registro sanitario Nuevo Formas de presentación semisólidas: jaleas, otras presentaciones semisólidas.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67">
            <v>92.26</v>
          </cell>
          <cell r="D367">
            <v>3912931</v>
          </cell>
          <cell r="E367"/>
        </row>
        <row r="368">
          <cell r="B368" t="str">
            <v>Registro sanitario Nuevo Formas de presentación semisólidas: jaleas, otras presentaciones semisólidas.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68">
            <v>105.44</v>
          </cell>
          <cell r="D368">
            <v>4471921</v>
          </cell>
          <cell r="E368"/>
        </row>
        <row r="369">
          <cell r="B369" t="str">
            <v>Registro sanitario Nuevo Formas de presentación semisólidas: jaleas, otras presentaciones semisólidas.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69">
            <v>118.62</v>
          </cell>
          <cell r="D369">
            <v>5030911</v>
          </cell>
          <cell r="E369"/>
        </row>
        <row r="370">
          <cell r="B370"/>
          <cell r="C370"/>
          <cell r="D370"/>
          <cell r="E370"/>
        </row>
        <row r="371">
          <cell r="B371" t="str">
            <v>Asignación, reconocimiento o renovación de código de notificación sanitaria obligatoria para productos de higiene doméstica y absorbente de higiene personal.</v>
          </cell>
          <cell r="C371">
            <v>42.77</v>
          </cell>
          <cell r="D371">
            <v>1813961</v>
          </cell>
          <cell r="E371"/>
        </row>
        <row r="372">
          <cell r="B372"/>
          <cell r="C372"/>
          <cell r="D372"/>
          <cell r="E372"/>
        </row>
        <row r="373">
          <cell r="B373" t="str">
            <v>Registro sanitario o renovación automática para dispositivos médicos y equipos biomédicos que no sean de tecnología controlada Clase I y IIa.</v>
          </cell>
          <cell r="C373">
            <v>75.900000000000006</v>
          </cell>
          <cell r="D373">
            <v>3219071</v>
          </cell>
          <cell r="E373"/>
        </row>
        <row r="374">
          <cell r="B374" t="str">
            <v>Registro sanitario o renovación automática para dispositivos médicos y equipos biomédicos que no sean de tecnología controlada Clase I y IIa, “Aplicable a microempresas, incluyendo los pequeños productores de acuerdo con la tipificación actual en el marco del Decreto 691 de 2018. Exceptuada de pago, en el marco del parágrafo 2 del Art. 2 de Ley 2069 de 2020.”</v>
          </cell>
          <cell r="C374">
            <v>0</v>
          </cell>
          <cell r="D374">
            <v>0</v>
          </cell>
          <cell r="E374"/>
        </row>
        <row r="375">
          <cell r="B375" t="str">
            <v>Registro sanitario nuevo automático para dispositivos médicos y equipos biomédicos que no sean de tecnología controlada Clase I y IIa.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75">
            <v>30.36</v>
          </cell>
          <cell r="D375">
            <v>1287628</v>
          </cell>
          <cell r="E375"/>
        </row>
        <row r="376">
          <cell r="B376" t="str">
            <v>Registro sanitario nuevo automático para dispositivos médicos y equipos biomédicos que no sean de tecnología controlada Clase I y IIa.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76">
            <v>37.950000000000003</v>
          </cell>
          <cell r="D376">
            <v>1609535</v>
          </cell>
          <cell r="E376"/>
        </row>
        <row r="377">
          <cell r="B377" t="str">
            <v xml:space="preserve">Registro sanitario nuevo automático para dispositivos médicos y equipos biomédicos que no sean de tecnología controlada Clase I y IIa.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77">
            <v>45.54</v>
          </cell>
          <cell r="D377">
            <v>1931442</v>
          </cell>
          <cell r="E377"/>
        </row>
        <row r="378">
          <cell r="B378" t="str">
            <v>Registro sanitario Nuevo automático para dispositivos médicos y equipos biomédicos que no sean de tecnología controlada Clase I y IIa.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78">
            <v>53.13</v>
          </cell>
          <cell r="D378">
            <v>2253350</v>
          </cell>
          <cell r="E378"/>
        </row>
        <row r="379">
          <cell r="B379" t="str">
            <v>Registro sanitario nuevo automático para dispositivos médicos y equipos biomédicos que no sean de tecnología controlada Clase I y IIa.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79">
            <v>60.72</v>
          </cell>
          <cell r="D379">
            <v>2575257</v>
          </cell>
          <cell r="E379"/>
        </row>
        <row r="380">
          <cell r="B380" t="str">
            <v>Registro sanitario nuevo automático para dispositivos médicos y equipos biomédicos que no sean de tecnología controlada Clase I y IIa.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0">
            <v>68.31</v>
          </cell>
          <cell r="D380">
            <v>2897164</v>
          </cell>
          <cell r="E380"/>
        </row>
        <row r="381">
          <cell r="B381" t="str">
            <v xml:space="preserve">Registro sanitario o renovación para dispositivos médicos Clase IIB y III. </v>
          </cell>
          <cell r="C381">
            <v>85.91</v>
          </cell>
          <cell r="D381">
            <v>3643615</v>
          </cell>
          <cell r="E381"/>
        </row>
        <row r="382">
          <cell r="B382" t="str">
            <v>Registro sanitario o renovación para dispositivos médicos Clase IIB y III, “Aplicable a microempresas, incluyendo los pequeños productores de acuerdo con la tipificación actual en el marco del Decreto 691 de 2018. Exceptuada de pago, en el marco del parágrafo 2 del Art. 2 de Ley 2069 de 2020.”</v>
          </cell>
          <cell r="C382">
            <v>0</v>
          </cell>
          <cell r="D382">
            <v>0</v>
          </cell>
          <cell r="E382"/>
        </row>
        <row r="383">
          <cell r="B383" t="str">
            <v>Registro sanitario nuevo para dispositivos médicos Clase IIB y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83">
            <v>34.36</v>
          </cell>
          <cell r="D383">
            <v>1457276</v>
          </cell>
          <cell r="E383"/>
        </row>
        <row r="384">
          <cell r="B384" t="str">
            <v>Registro sanitario nuevo para dispositivos médicos Clase IIB y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84">
            <v>42.96</v>
          </cell>
          <cell r="D384">
            <v>1822020</v>
          </cell>
          <cell r="E384"/>
        </row>
        <row r="385">
          <cell r="B385" t="str">
            <v xml:space="preserve">Registro sanitario nuevo para dispositivos médicos Clase IIB y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85">
            <v>51.55</v>
          </cell>
          <cell r="D385">
            <v>2186339</v>
          </cell>
          <cell r="E385"/>
        </row>
        <row r="386">
          <cell r="B386" t="str">
            <v>Registro sanitario nuevo para dispositivos médicos Clase IIB y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86">
            <v>60.14</v>
          </cell>
          <cell r="D386">
            <v>2550658</v>
          </cell>
          <cell r="E386"/>
        </row>
        <row r="387">
          <cell r="B387" t="str">
            <v>Registro sanitario nuevo para dispositivos médicos Clase IIB y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87">
            <v>68.73</v>
          </cell>
          <cell r="D387">
            <v>2914977</v>
          </cell>
          <cell r="E387"/>
        </row>
        <row r="388">
          <cell r="B388" t="str">
            <v>Registro sanitario nuevo para dispositivos médicos Clase IIB y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88">
            <v>77.319999999999993</v>
          </cell>
          <cell r="D388">
            <v>3279296</v>
          </cell>
          <cell r="E388"/>
        </row>
        <row r="389">
          <cell r="B389" t="str">
            <v xml:space="preserve">Permiso de comercialización o renovación para equipos biomédicos de tecnología controlada.  </v>
          </cell>
          <cell r="C389">
            <v>86.75</v>
          </cell>
          <cell r="D389">
            <v>3679241</v>
          </cell>
          <cell r="E389"/>
        </row>
        <row r="390">
          <cell r="B390"/>
          <cell r="C390"/>
          <cell r="D390"/>
          <cell r="E390"/>
        </row>
        <row r="391">
          <cell r="B391" t="str">
            <v>Plaguicidas de uso doméstico o de uso en salud pública.</v>
          </cell>
          <cell r="C391">
            <v>159.31</v>
          </cell>
          <cell r="D391">
            <v>6756656</v>
          </cell>
          <cell r="E391"/>
        </row>
        <row r="392">
          <cell r="B392" t="str">
            <v>Plaguicidas de uso doméstico o de uso en salud pública, “Aplicable a microempresas, incluyendo los pequeños productores de acuerdo con la tipificación actual en el marco del Decreto 691 de 2018. Exceptuada de pago, en el marco del parágrafo 2 del Art. 2 de Ley 2069 de 2020.”</v>
          </cell>
          <cell r="C392">
            <v>0</v>
          </cell>
          <cell r="D392">
            <v>0</v>
          </cell>
          <cell r="E392"/>
        </row>
        <row r="393">
          <cell r="B393" t="str">
            <v>Registro sanitario Nuevo Plaguicidas de uso doméstico o de uso en salud pública.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393">
            <v>63.72</v>
          </cell>
          <cell r="D393">
            <v>2702493</v>
          </cell>
          <cell r="E393"/>
        </row>
        <row r="394">
          <cell r="B394" t="str">
            <v>Registro sanitario Nuevo Plaguicidas de uso doméstico o de uso en salud pública.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394">
            <v>79.66</v>
          </cell>
          <cell r="D394">
            <v>3378540</v>
          </cell>
          <cell r="E394"/>
        </row>
        <row r="395">
          <cell r="B395" t="str">
            <v xml:space="preserve">Registro sanitario Nuevo Plaguicidas de uso doméstico o de uso en salud pública.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395">
            <v>95.59</v>
          </cell>
          <cell r="D395">
            <v>4054163</v>
          </cell>
          <cell r="E395"/>
        </row>
        <row r="396">
          <cell r="B396" t="str">
            <v>Registro sanitario Nuevo Plaguicidas de uso doméstico o de uso en salud pública.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396">
            <v>111.52</v>
          </cell>
          <cell r="D396">
            <v>4729786</v>
          </cell>
          <cell r="E396"/>
        </row>
        <row r="397">
          <cell r="B397" t="str">
            <v>Registro sanitario Nuevo Plaguicidas de uso doméstico o de uso en salud pública.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397">
            <v>127.45</v>
          </cell>
          <cell r="D397">
            <v>5405409</v>
          </cell>
          <cell r="E397"/>
        </row>
        <row r="398">
          <cell r="B398" t="str">
            <v>Registro sanitario Nuevo Plaguicidas de uso doméstico o de uso en salud pública.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398">
            <v>143.38</v>
          </cell>
          <cell r="D398">
            <v>6081033</v>
          </cell>
          <cell r="E398"/>
        </row>
        <row r="399">
          <cell r="B399"/>
          <cell r="C399"/>
          <cell r="D399"/>
          <cell r="E399"/>
        </row>
        <row r="400">
          <cell r="B400" t="str">
            <v>Registro sanitario nuevo o renovación automática de reactivos de diagnóstico in-vitro categoría I - II: 1 (un) producto.</v>
          </cell>
          <cell r="C400">
            <v>50.05</v>
          </cell>
          <cell r="D400">
            <v>2122721</v>
          </cell>
          <cell r="E400"/>
        </row>
        <row r="401">
          <cell r="B401" t="str">
            <v>Registro sanitario nuevo o renovación automática de reactivos de diagnóstico in-vitro categoría I - II: 1 (un) producto, “Aplicable a microempresas, incluyendo los pequeños productores de acuerdo con la tipificación actual en el marco del Decreto 691 de 2018. Exceptuada de pago, en el marco del parágrafo 2 del Art. 2 de Ley 2069 de 2020.”</v>
          </cell>
          <cell r="C401">
            <v>0</v>
          </cell>
          <cell r="D401">
            <v>0</v>
          </cell>
          <cell r="E401"/>
        </row>
        <row r="402">
          <cell r="B402" t="str">
            <v>Registro sanitario nuevo automático de reactivos de diagnóstico in-vitro categoría I - II: 1 (un) producto.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02">
            <v>20.03</v>
          </cell>
          <cell r="D402">
            <v>849512</v>
          </cell>
          <cell r="E402"/>
        </row>
        <row r="403">
          <cell r="B403" t="str">
            <v>Registro sanitario nuevo automático de reactivos de diagnóstico in-vitro categoría I - II: 1 (un) producto.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03">
            <v>25.03</v>
          </cell>
          <cell r="D403">
            <v>1061572</v>
          </cell>
          <cell r="E403"/>
        </row>
        <row r="404">
          <cell r="B404" t="str">
            <v xml:space="preserve">Registro sanitario nuevo automático de reactivos de diagnóstico in-vitro categoría I - II: 1 (un) producto.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04">
            <v>30.04</v>
          </cell>
          <cell r="D404">
            <v>1274056</v>
          </cell>
          <cell r="E404"/>
        </row>
        <row r="405">
          <cell r="B405" t="str">
            <v>Registro sanitario nuevo automático de reactivos de diagnóstico in-vitro categoría I - II: 1 (un) producto.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05">
            <v>35.04</v>
          </cell>
          <cell r="D405">
            <v>1486116</v>
          </cell>
          <cell r="E405"/>
        </row>
        <row r="406">
          <cell r="B406" t="str">
            <v>Registro sanitario nuevo automático de reactivos de diagnóstico in-vitro categoría I - II: 1 (un) producto.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06">
            <v>40.04</v>
          </cell>
          <cell r="D406">
            <v>1698176</v>
          </cell>
          <cell r="E406"/>
        </row>
        <row r="407">
          <cell r="B407" t="str">
            <v>Registro sanitario nuevo automático de reactivos de diagnóstico in-vitro categoría I - II: 1 (un) producto.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07">
            <v>45.05</v>
          </cell>
          <cell r="D407">
            <v>1910661</v>
          </cell>
          <cell r="E407"/>
        </row>
        <row r="408">
          <cell r="B408" t="str">
            <v>Registro sanitario nuevo o renovación automática de reactivos de diagnóstico in-vitro categoría I - II: 2 (dos) productos.</v>
          </cell>
          <cell r="C408">
            <v>70.06</v>
          </cell>
          <cell r="D408">
            <v>2971385</v>
          </cell>
          <cell r="E408"/>
        </row>
        <row r="409">
          <cell r="B409" t="str">
            <v>Registro sanitario nuevo o renovación automática de reactivos de diagnóstico in-vitro categoría I - II: 2 (dos) productos, “Aplicable a microempresas, incluyendo los pequeños productores de acuerdo con la tipificación actual en el marco del Decreto 691 de 2018. Exceptuada de pago, en el marco del parágrafo 2 del Art. 2 de Ley 2069 de 2020.”</v>
          </cell>
          <cell r="C409">
            <v>0</v>
          </cell>
          <cell r="D409">
            <v>0</v>
          </cell>
          <cell r="E409"/>
        </row>
        <row r="410">
          <cell r="B410" t="str">
            <v>Registro sanitario nuevo automático de reactivos de diagnóstico in-vitro categoría I - II: 2 (dos)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0">
            <v>28.03</v>
          </cell>
          <cell r="D410">
            <v>1188808</v>
          </cell>
          <cell r="E410"/>
        </row>
        <row r="411">
          <cell r="B411" t="str">
            <v>Registro sanitario nuevo automático de reactivos de diagnóstico in-vitro categoría I - II: 2 (dos)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1">
            <v>35.03</v>
          </cell>
          <cell r="D411">
            <v>1485692</v>
          </cell>
          <cell r="E411"/>
        </row>
        <row r="412">
          <cell r="B412" t="str">
            <v xml:space="preserve">Registro sanitario nuevo automático de reactivos de diagnóstico in-vitro categoría I - II: 2 (dos)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12">
            <v>42.04</v>
          </cell>
          <cell r="D412">
            <v>1783000</v>
          </cell>
          <cell r="E412"/>
        </row>
        <row r="413">
          <cell r="B413" t="str">
            <v>Registro sanitario nuevo automático de reactivos de diagnóstico in-vitro categoría I - II: 2 (dos)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13">
            <v>49.04</v>
          </cell>
          <cell r="D413">
            <v>2079884</v>
          </cell>
          <cell r="E413"/>
        </row>
        <row r="414">
          <cell r="B414" t="str">
            <v>Registro sanitario nuevo automático de reactivos de diagnóstico in-vitro categoría I - II: 2 (dos)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14">
            <v>56.05</v>
          </cell>
          <cell r="D414">
            <v>2377193</v>
          </cell>
          <cell r="E414"/>
        </row>
        <row r="415">
          <cell r="B415" t="str">
            <v>Registro sanitario nuevo automático de reactivos de diagnóstico in-vitro categoría I - II: 2 (dos)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15">
            <v>63.06</v>
          </cell>
          <cell r="D415">
            <v>2674501</v>
          </cell>
          <cell r="E415"/>
        </row>
        <row r="416">
          <cell r="B416" t="str">
            <v>Registro sanitario nuevo o renovación automática de reactivos de diagnóstico in-vitro categoría I - II: 3 (tres) productos.</v>
          </cell>
          <cell r="C416">
            <v>90.08</v>
          </cell>
          <cell r="D416">
            <v>3820473</v>
          </cell>
          <cell r="E416"/>
        </row>
        <row r="417">
          <cell r="B417" t="str">
            <v>Registro sanitario nuevo o renovación automática de reactivos de diagnóstico in-vitro categoría I - II: 3 (tres) productos, “Aplicable a microempresas, incluyendo los pequeños productores de acuerdo con la tipificación actual en el marco del Decreto 691 de 2018. Exceptuada de pago, en el marco del parágrafo 2 del Art. 2 de Ley 2069 de 2020.”</v>
          </cell>
          <cell r="C417">
            <v>0</v>
          </cell>
          <cell r="D417">
            <v>0</v>
          </cell>
          <cell r="E417"/>
        </row>
        <row r="418">
          <cell r="B418" t="str">
            <v>Registro sanitario nuevo automático de reactivos de diagnóstico in-vitro categoría I - II: 3 (tres)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18">
            <v>36.03</v>
          </cell>
          <cell r="D418">
            <v>1528104</v>
          </cell>
          <cell r="E418"/>
        </row>
        <row r="419">
          <cell r="B419" t="str">
            <v>Registro sanitario nuevo automático de reactivos de diagnóstico in-vitro categoría I - II: 3 (tres)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19">
            <v>45.04</v>
          </cell>
          <cell r="D419">
            <v>1910236</v>
          </cell>
          <cell r="E419"/>
        </row>
        <row r="420">
          <cell r="B420" t="str">
            <v xml:space="preserve">Registro sanitario nuevo automático de reactivos de diagnóstico in-vitro categoría I - II: 3 (tres)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0">
            <v>54.05</v>
          </cell>
          <cell r="D420">
            <v>2292369</v>
          </cell>
          <cell r="E420"/>
        </row>
        <row r="421">
          <cell r="B421" t="str">
            <v>Registro sanitario nuevo automático de reactivos de diagnóstico in-vitro categoría I - II: 3 (tres)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1">
            <v>63.06</v>
          </cell>
          <cell r="D421">
            <v>2674501</v>
          </cell>
          <cell r="E421"/>
        </row>
        <row r="422">
          <cell r="B422" t="str">
            <v>Registro sanitario nuevo automático de reactivos de diagnóstico in-vitro categoría I - II: 3 (tres)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22">
            <v>72.069999999999993</v>
          </cell>
          <cell r="D422">
            <v>3056633</v>
          </cell>
          <cell r="E422"/>
        </row>
        <row r="423">
          <cell r="B423" t="str">
            <v>Registro sanitario nuevo automático de reactivos de diagnóstico in-vitro categoría I - II: 3 (tres)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23">
            <v>81.069999999999993</v>
          </cell>
          <cell r="D423">
            <v>3438341</v>
          </cell>
          <cell r="E423"/>
        </row>
        <row r="424">
          <cell r="B424" t="str">
            <v>Registro sanitario nuevo o renovación automática de reactivos de diagnóstico in-vitro categoría I - II: 4 (cuatro) productos.</v>
          </cell>
          <cell r="C424">
            <v>110.93</v>
          </cell>
          <cell r="D424">
            <v>4704763</v>
          </cell>
          <cell r="E424"/>
        </row>
        <row r="425">
          <cell r="B425" t="str">
            <v>Registro sanitario nuevo o renovación automática de reactivos de diagnóstico in-vitro categoría I - II: 4 (cuatro) productos, “Aplicable a microempresas, incluyendo los pequeños productores de acuerdo con la tipificación actual en el marco del Decreto 691 de 2018. Exceptuada de pago, en el marco del parágrafo 2 del Art. 2 de Ley 2069 de 2020.”</v>
          </cell>
          <cell r="C425">
            <v>0</v>
          </cell>
          <cell r="D425">
            <v>0</v>
          </cell>
          <cell r="E425"/>
        </row>
        <row r="426">
          <cell r="B426" t="str">
            <v>Registro sanitario nuevo automático de reactivos de diagnóstico in-vitro categoría I - II: 4 (cuatro)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26">
            <v>44.37</v>
          </cell>
          <cell r="D426">
            <v>1881820</v>
          </cell>
          <cell r="E426"/>
        </row>
        <row r="427">
          <cell r="B427" t="str">
            <v>Registro sanitario nuevo automático de reactivos de diagnóstico in-vitro categoría I - II: 4 (cuatro)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27">
            <v>55.47</v>
          </cell>
          <cell r="D427">
            <v>2352594</v>
          </cell>
          <cell r="E427"/>
        </row>
        <row r="428">
          <cell r="B428" t="str">
            <v xml:space="preserve">Registro sanitario nuevo automático de reactivos de diagnóstico in-vitro categoría I - II: 4 (cuatro)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28">
            <v>66.56</v>
          </cell>
          <cell r="D428">
            <v>2822943</v>
          </cell>
          <cell r="E428"/>
        </row>
        <row r="429">
          <cell r="B429" t="str">
            <v>Registro sanitario nuevo automático de reactivos de diagnóstico in-vitro categoría I - II: 4 (cuatro)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29">
            <v>77.650000000000006</v>
          </cell>
          <cell r="D429">
            <v>3293292</v>
          </cell>
          <cell r="E429"/>
        </row>
        <row r="430">
          <cell r="B430" t="str">
            <v>Registro sanitario nuevo automático automático de reactivos de diagnóstico in-vitro categoría I - II: 4 (cuatro)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0">
            <v>88.75</v>
          </cell>
          <cell r="D430">
            <v>3764065</v>
          </cell>
          <cell r="E430"/>
        </row>
        <row r="431">
          <cell r="B431" t="str">
            <v>Registro sanitario nuevo automático de reactivos de diagnóstico in-vitro categoría I - II: 4 (cuatro)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1">
            <v>99.84</v>
          </cell>
          <cell r="D431">
            <v>4234414</v>
          </cell>
          <cell r="E431"/>
        </row>
        <row r="432">
          <cell r="B432" t="str">
            <v>Registro sanitario nuevo o renovación automática de reactivos de diagnóstico in-vitro categoría I - II: 5 (cinco) productos.</v>
          </cell>
          <cell r="C432">
            <v>130.94999999999999</v>
          </cell>
          <cell r="D432">
            <v>5553851</v>
          </cell>
          <cell r="E432"/>
        </row>
        <row r="433">
          <cell r="B433" t="str">
            <v>Registro sanitario nuevo o renovación automática de reactivos de diagnóstico in-vitro categoría I - II: 5 (cinco) productos, “Aplicable a microempresas, incluyendo los pequeños productores de acuerdo con la tipificación actual en el marco del Decreto 691 de 2018. Exceptuada de pago, en el marco del parágrafo 2 del Art. 2 de Ley 2069 de 2020.”</v>
          </cell>
          <cell r="C433">
            <v>0</v>
          </cell>
          <cell r="D433">
            <v>0</v>
          </cell>
          <cell r="E433"/>
        </row>
        <row r="434">
          <cell r="B434" t="str">
            <v>Registro sanitario nuevo automático de reactivos de diagnóstico in-vitro categoría I - II: 5 (cinco)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34">
            <v>52.38</v>
          </cell>
          <cell r="D434">
            <v>2221541</v>
          </cell>
          <cell r="E434"/>
        </row>
        <row r="435">
          <cell r="B435" t="str">
            <v>Registro sanitario nuevo automático de reactivos de diagnóstico in-vitro categoría I - II: 5 (cinco)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35">
            <v>65.48</v>
          </cell>
          <cell r="D435">
            <v>2777138</v>
          </cell>
          <cell r="E435"/>
        </row>
        <row r="436">
          <cell r="B436" t="str">
            <v xml:space="preserve">Registro sanitario nuevo automático de reactivos de diagnóstico in-vitro categoría I - II: 5 (cinco)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36">
            <v>78.569999999999993</v>
          </cell>
          <cell r="D436">
            <v>3332311</v>
          </cell>
          <cell r="E436"/>
        </row>
        <row r="437">
          <cell r="B437" t="str">
            <v>Registro sanitario nuevo automático de reactivos de diagnóstico in-vitro categoría I - II: 5 (cinco)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37">
            <v>91.67</v>
          </cell>
          <cell r="D437">
            <v>3887908</v>
          </cell>
          <cell r="E437"/>
        </row>
        <row r="438">
          <cell r="B438" t="str">
            <v>Registro sanitario nuevo automático de reactivos de diagnóstico in-vitro categoría I - II: 5 (cinco)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38">
            <v>104.76</v>
          </cell>
          <cell r="D438">
            <v>4443081</v>
          </cell>
          <cell r="E438"/>
        </row>
        <row r="439">
          <cell r="B439" t="str">
            <v>Registro sanitario nuevo automático de reactivos de diagnóstico in-vitro categoría I - II: 5 (cinco)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39">
            <v>117.86</v>
          </cell>
          <cell r="D439">
            <v>4998678</v>
          </cell>
          <cell r="E439"/>
        </row>
        <row r="440">
          <cell r="B440" t="str">
            <v>Registro sanitario nuevo o renovación automática de reactivos de diagnóstico in-vitro categoría I - II: 6 (seis) productos.</v>
          </cell>
          <cell r="C440">
            <v>150.97</v>
          </cell>
          <cell r="D440">
            <v>6402940</v>
          </cell>
          <cell r="E440"/>
        </row>
        <row r="441">
          <cell r="B441" t="str">
            <v>Registro sanitario nuevo o renovación automática de reactivos de diagnóstico in-vitro categoría I - II: 6 (seis) productos, “Aplicable a microempresas, incluyendo los pequeños productores de acuerdo con la tipificación actual en el marco del Decreto 691 de 2018. Exceptuada de pago, en el marco del parágrafo 2 del Art. 2 de Ley 2069 de 2020.”</v>
          </cell>
          <cell r="C441">
            <v>0</v>
          </cell>
          <cell r="D441">
            <v>0</v>
          </cell>
          <cell r="E441"/>
        </row>
        <row r="442">
          <cell r="B442" t="str">
            <v>Registro sanitario nuevo automático de reactivos de diagnóstico in-vitro categoría I - II: 6 (seis)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42">
            <v>60.39</v>
          </cell>
          <cell r="D442">
            <v>2561261</v>
          </cell>
          <cell r="E442"/>
        </row>
        <row r="443">
          <cell r="B443" t="str">
            <v>Registro sanitario nuevo automático de reactivos de diagnóstico in-vitro categoría I - II: 6 (seis)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43">
            <v>75.489999999999995</v>
          </cell>
          <cell r="D443">
            <v>3201682</v>
          </cell>
          <cell r="E443"/>
        </row>
        <row r="444">
          <cell r="B444" t="str">
            <v xml:space="preserve">Registro sanitario nuevo automático de reactivos de diagnóstico in-vitro categoría I - II: 6 (seis)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44">
            <v>90.58</v>
          </cell>
          <cell r="D444">
            <v>3841679</v>
          </cell>
          <cell r="E444"/>
        </row>
        <row r="445">
          <cell r="B445" t="str">
            <v>Registro sanitario nuevo automático de reactivos de diagnóstico in-vitro categoría I - II: 6 (seis)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45">
            <v>105.68</v>
          </cell>
          <cell r="D445">
            <v>4482100</v>
          </cell>
          <cell r="E445"/>
        </row>
        <row r="446">
          <cell r="B446" t="str">
            <v>Registro sanitario nuevo automático de reactivos de diagnóstico in-vitro categoría I - II: 6 (seis)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46">
            <v>120.78</v>
          </cell>
          <cell r="D446">
            <v>5122521</v>
          </cell>
          <cell r="E446"/>
        </row>
        <row r="447">
          <cell r="B447" t="str">
            <v>Registro sanitario nuevo automático de reactivos de diagnóstico in-vitro categoría I - II: 6 (seis)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47">
            <v>135.87</v>
          </cell>
          <cell r="D447">
            <v>5762518</v>
          </cell>
          <cell r="E447"/>
        </row>
        <row r="448">
          <cell r="B448" t="str">
            <v>Registro sanitario nuevo o renovación automática de reactivos de diagnóstico in-vitro categoría I - II: 7 (siete) productos.</v>
          </cell>
          <cell r="C448">
            <v>170.99</v>
          </cell>
          <cell r="D448">
            <v>7252028</v>
          </cell>
          <cell r="E448"/>
        </row>
        <row r="449">
          <cell r="B449" t="str">
            <v>Registro sanitario nuevo o renovación automática de reactivos de diagnóstico in-vitro categoría I - II: 7 (siete) productos, “Aplicable a microempresas, incluyendo los pequeños productores de acuerdo con la tipificación actual en el marco del Decreto 691 de 2018. Exceptuada de pago, en el marco del parágrafo 2 del Art. 2 de Ley 2069 de 2020.”</v>
          </cell>
          <cell r="C449">
            <v>0</v>
          </cell>
          <cell r="D449">
            <v>0</v>
          </cell>
          <cell r="E449"/>
        </row>
        <row r="450">
          <cell r="B450" t="str">
            <v>Registro sanitario nuevo automático de reactivos de diagnóstico in-vitro categoría I - II: 7 (siete)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0">
            <v>68.400000000000006</v>
          </cell>
          <cell r="D450">
            <v>2900981</v>
          </cell>
          <cell r="E450"/>
        </row>
        <row r="451">
          <cell r="B451" t="str">
            <v>Registro sanitario nuevo automático de reactivos de diagnóstico in-vitro categoría I - II: 7 (siete)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1">
            <v>85.5</v>
          </cell>
          <cell r="D451">
            <v>3626226</v>
          </cell>
          <cell r="E451"/>
        </row>
        <row r="452">
          <cell r="B452" t="str">
            <v xml:space="preserve">Registro sanitario nuevo automático de reactivos de diagnóstico in-vitro categoría I - II: 7 (siete)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52">
            <v>102.6</v>
          </cell>
          <cell r="D452">
            <v>4351471</v>
          </cell>
          <cell r="E452"/>
        </row>
        <row r="453">
          <cell r="B453" t="str">
            <v>Registro sanitario nuevo automático de reactivos de diagnóstico in-vitro categoría I - II: 7 (siete)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53">
            <v>119.7</v>
          </cell>
          <cell r="D453">
            <v>5076716</v>
          </cell>
          <cell r="E453"/>
        </row>
        <row r="454">
          <cell r="B454" t="str">
            <v>Registro sanitario nuevo automático de reactivos de diagnóstico in-vitro categoría I - II: 7 (siete)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54">
            <v>136.80000000000001</v>
          </cell>
          <cell r="D454">
            <v>5801962</v>
          </cell>
          <cell r="E454"/>
        </row>
        <row r="455">
          <cell r="B455" t="str">
            <v>Registro sanitario nuevo automático de reactivos de diagnóstico in-vitro categoría I - II: 7 (siete)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55">
            <v>153.9</v>
          </cell>
          <cell r="D455">
            <v>6527207</v>
          </cell>
          <cell r="E455"/>
        </row>
        <row r="456">
          <cell r="B456" t="str">
            <v>Registro sanitario nuevo o renovación automática de reactivos de diagnóstico in-vitro categoría I - II: 8 (ocho) productos.</v>
          </cell>
          <cell r="C456">
            <v>191.84</v>
          </cell>
          <cell r="D456">
            <v>8136318</v>
          </cell>
          <cell r="E456"/>
        </row>
        <row r="457">
          <cell r="B457" t="str">
            <v>Registro sanitario nuevo o renovación automática de reactivos de diagnóstico in-vitro categoría I - II: 8 (ocho) productos, “Aplicable a microempresas, incluyendo los pequeños productores de acuerdo con la tipificación actual en el marco del Decreto 691 de 2018. Exceptuada de pago, en el marco del parágrafo 2 del Art. 2 de Ley 2069 de 2020.”</v>
          </cell>
          <cell r="C457">
            <v>0</v>
          </cell>
          <cell r="D457">
            <v>0</v>
          </cell>
          <cell r="E457"/>
        </row>
        <row r="458">
          <cell r="B458" t="str">
            <v>Registro sanitario nuevo automático de reactivos de diagnóstico in-vitro categoría I - II: 8 (ocho)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58">
            <v>76.739999999999995</v>
          </cell>
          <cell r="D458">
            <v>3254697</v>
          </cell>
          <cell r="E458"/>
        </row>
        <row r="459">
          <cell r="B459" t="str">
            <v>Registro sanitario nuevo automático de reactivos de diagnóstico in-vitro categoría I - II: 8 (ocho)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59">
            <v>95.92</v>
          </cell>
          <cell r="D459">
            <v>4068159</v>
          </cell>
          <cell r="E459"/>
        </row>
        <row r="460">
          <cell r="B460" t="str">
            <v xml:space="preserve">Registro sanitario nuevo automático de reactivos de diagnóstico in-vitro categoría I - II: 8 (ocho)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0">
            <v>115.1</v>
          </cell>
          <cell r="D460">
            <v>4881621</v>
          </cell>
          <cell r="E460"/>
        </row>
        <row r="461">
          <cell r="B461" t="str">
            <v>Registro sanitario nuevo automático de reactivos de diagnóstico in-vitro categoría I - II: 8 (ocho)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1">
            <v>134.29</v>
          </cell>
          <cell r="D461">
            <v>5695507</v>
          </cell>
          <cell r="E461"/>
        </row>
        <row r="462">
          <cell r="B462" t="str">
            <v>Registro sanitario nuevo automático de reactivos de diagnóstico in-vitro categoría I - II: 8 (ocho)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62">
            <v>153.47</v>
          </cell>
          <cell r="D462">
            <v>6508970</v>
          </cell>
          <cell r="E462"/>
        </row>
        <row r="463">
          <cell r="B463" t="str">
            <v>Registro sanitario nuevo automático de reactivos de diagnóstico in-vitro categoría I - II: 8 (ocho)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63">
            <v>172.66</v>
          </cell>
          <cell r="D463">
            <v>7322856</v>
          </cell>
          <cell r="E463"/>
        </row>
        <row r="464">
          <cell r="B464" t="str">
            <v>Registro sanitario nuevo o renovación automática de reactivos de diagnóstico in-vitro categoría I - II: 9 (nueve) productos.</v>
          </cell>
          <cell r="C464">
            <v>211.86</v>
          </cell>
          <cell r="D464">
            <v>8985406</v>
          </cell>
          <cell r="E464"/>
        </row>
        <row r="465">
          <cell r="B465" t="str">
            <v>Registro sanitario nuevo o renovación automática de reactivos de diagnóstico in-vitro categoría I - II: 9 (nueve) productos, “Aplicable a microempresas, incluyendo los pequeños productores de acuerdo con la tipificación actual en el marco del Decreto 691 de 2018. Exceptuada de pago, en el marco del parágrafo 2 del Art. 2 de Ley 2069 de 2020.”</v>
          </cell>
          <cell r="C465">
            <v>0</v>
          </cell>
          <cell r="D465">
            <v>0</v>
          </cell>
          <cell r="E465"/>
        </row>
        <row r="466">
          <cell r="B466" t="str">
            <v>Registro sanitario nuevo automático de reactivos de diagnóstico in-vitro categoría I - II: 9 (nueve)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66">
            <v>84.75</v>
          </cell>
          <cell r="D466">
            <v>3594417</v>
          </cell>
          <cell r="E466"/>
        </row>
        <row r="467">
          <cell r="B467" t="str">
            <v>Registro sanitario nuevo automático de reactivos de diagnóstico in-vitro categoría I - II: 9 (nueve)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67">
            <v>105.94</v>
          </cell>
          <cell r="D467">
            <v>4493127</v>
          </cell>
          <cell r="E467"/>
        </row>
        <row r="468">
          <cell r="B468" t="str">
            <v xml:space="preserve">Registro sanitario nuevo automático de reactivos de diagnóstico in-vitro categoría I - II: 9 (nueve)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68">
            <v>127.12</v>
          </cell>
          <cell r="D468">
            <v>5391413</v>
          </cell>
          <cell r="E468"/>
        </row>
        <row r="469">
          <cell r="B469" t="str">
            <v>Registro sanitario nuevo automático de reactivos de diagnóstico in-vitro categoría I - II: 9 (nueve)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69">
            <v>148.31</v>
          </cell>
          <cell r="D469">
            <v>6290124</v>
          </cell>
          <cell r="E469"/>
        </row>
        <row r="470">
          <cell r="B470" t="str">
            <v>Registro sanitario nuevo automático de reactivos de diagnóstico in-vitro categoría I - II: 9 (nueve)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0">
            <v>169.5</v>
          </cell>
          <cell r="D470">
            <v>7188834</v>
          </cell>
          <cell r="E470"/>
        </row>
        <row r="471">
          <cell r="B471" t="str">
            <v>Registro sanitario nuevo automático de reactivos de diagnóstico in-vitro categoría I - II: 9 (nueve)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1">
            <v>190.68</v>
          </cell>
          <cell r="D471">
            <v>8087120</v>
          </cell>
          <cell r="E471"/>
        </row>
        <row r="472">
          <cell r="B472" t="str">
            <v>Registro sanitario nuevo o renovación automática de reactivos de diagnóstico in-vitro categoría I - II: 10 (diez) productos.</v>
          </cell>
          <cell r="C472">
            <v>231.88</v>
          </cell>
          <cell r="D472">
            <v>9834495</v>
          </cell>
          <cell r="E472"/>
        </row>
        <row r="473">
          <cell r="B473" t="str">
            <v>Registro sanitario nuevo o renovación automática de reactivos de diagnóstico in-vitro categoría I - II: 10 (diez) productos, “Aplicable a microempresas, incluyendo los pequeños productores de acuerdo con la tipificación actual en el marco del Decreto 691 de 2018. Exceptuada de pago, en el marco del parágrafo 2 del Art. 2 de Ley 2069 de 2020.”</v>
          </cell>
          <cell r="C473">
            <v>0</v>
          </cell>
          <cell r="D473">
            <v>0</v>
          </cell>
          <cell r="E473"/>
        </row>
        <row r="474">
          <cell r="B474" t="str">
            <v>Registro sanitario nuevo automático de reactivos de diagnóstico in-vitro categoría I - II: 10 (diez)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74">
            <v>92.76</v>
          </cell>
          <cell r="D474">
            <v>3934137</v>
          </cell>
          <cell r="E474"/>
        </row>
        <row r="475">
          <cell r="B475" t="str">
            <v>Registro sanitario nuevo automático de reactivos de diagnóstico in-vitro categoría I - II: 10 (diez)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75">
            <v>115.95</v>
          </cell>
          <cell r="D475">
            <v>4917671</v>
          </cell>
          <cell r="E475"/>
        </row>
        <row r="476">
          <cell r="B476" t="str">
            <v xml:space="preserve">Registro sanitario nuevo automático de reactivos de diagnóstico in-vitro categoría I - II: 10 (diez)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76">
            <v>139.13</v>
          </cell>
          <cell r="D476">
            <v>5900782</v>
          </cell>
          <cell r="E476"/>
        </row>
        <row r="477">
          <cell r="B477" t="str">
            <v>Registro sanitario nuevo automático de reactivos de diagnóstico in-vitro categoría I - II: 10 (diez)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77">
            <v>162.32</v>
          </cell>
          <cell r="D477">
            <v>6884316</v>
          </cell>
          <cell r="E477"/>
        </row>
        <row r="478">
          <cell r="B478" t="str">
            <v>Registro sanitario nuevo automático de reactivos de diagnóstico in-vitro categoría I - II: 10 (diez)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78">
            <v>185.51</v>
          </cell>
          <cell r="D478">
            <v>7867850</v>
          </cell>
          <cell r="E478"/>
        </row>
        <row r="479">
          <cell r="B479" t="str">
            <v>Registro sanitario nuevo automático de reactivos de diagnóstico in-vitro categoría I - II: 10 (diez)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79">
            <v>208.7</v>
          </cell>
          <cell r="D479">
            <v>8851384</v>
          </cell>
          <cell r="E479"/>
        </row>
        <row r="480">
          <cell r="B480" t="str">
            <v>Registro sanitario nuevo o renovación automática de reactivos de diagnóstico in-vitro categoría I - II: 11 (once) productos.</v>
          </cell>
          <cell r="C480">
            <v>251.9</v>
          </cell>
          <cell r="D480">
            <v>10683583</v>
          </cell>
          <cell r="E480"/>
        </row>
        <row r="481">
          <cell r="B481" t="str">
            <v>Registro sanitario nuevo o renovación automática de reactivos de diagnóstico in-vitro categoría I - II: 11 (once) productos, “Aplicable a microempresas, incluyendo los pequeños productores de acuerdo con la tipificación actual en el marco del Decreto 691 de 2018. Exceptuada de pago, en el marco del parágrafo 2 del Art. 2 de Ley 2069 de 2020.”</v>
          </cell>
          <cell r="C481">
            <v>0</v>
          </cell>
          <cell r="D481">
            <v>0</v>
          </cell>
          <cell r="E481"/>
        </row>
        <row r="482">
          <cell r="B482" t="str">
            <v>Registro sanitario nuevo automático de reactivos de diagnóstico in-vitro categoría I - II: 11 (once)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82">
            <v>100.77</v>
          </cell>
          <cell r="D482">
            <v>4273857</v>
          </cell>
          <cell r="E482"/>
        </row>
        <row r="483">
          <cell r="B483" t="str">
            <v>Registro sanitario nuevo automático de reactivos de diagnóstico in-vitro categoría I - II: 11 (once)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83">
            <v>125.96</v>
          </cell>
          <cell r="D483">
            <v>5342216</v>
          </cell>
          <cell r="E483"/>
        </row>
        <row r="484">
          <cell r="B484" t="str">
            <v xml:space="preserve">Registro sanitario nuevo automático de reactivos de diagnóstico in-vitro categoría I - II: 11 (once)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84">
            <v>151.15</v>
          </cell>
          <cell r="D484">
            <v>6410574</v>
          </cell>
          <cell r="E484"/>
        </row>
        <row r="485">
          <cell r="B485" t="str">
            <v>Registro sanitario nuevo automático de reactivos de diagnóstico in-vitro categoría I - II: 11 (once)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85">
            <v>176.34</v>
          </cell>
          <cell r="D485">
            <v>7478932</v>
          </cell>
          <cell r="E485"/>
        </row>
        <row r="486">
          <cell r="B486" t="str">
            <v>Registro sanitario nuevo automático de reactivos de diagnóstico in-vitro categoría I - II: 11 (once)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86">
            <v>201.52</v>
          </cell>
          <cell r="D486">
            <v>8546866</v>
          </cell>
          <cell r="E486"/>
        </row>
        <row r="487">
          <cell r="B487" t="str">
            <v>Registro sanitario nuevo automático de reactivos de diagnóstico in-vitro categoría I - II: 11 (once)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87">
            <v>226.71</v>
          </cell>
          <cell r="D487">
            <v>9615225</v>
          </cell>
          <cell r="E487"/>
        </row>
        <row r="488">
          <cell r="B488" t="str">
            <v>Registro sanitario nuevo o renovación automática de reactivos de diagnóstico in-vitro categoría I - II: 12 (doce) productos.</v>
          </cell>
          <cell r="C488">
            <v>271.91000000000003</v>
          </cell>
          <cell r="D488">
            <v>11532247</v>
          </cell>
          <cell r="E488"/>
        </row>
        <row r="489">
          <cell r="B489" t="str">
            <v>Registro sanitario nuevo o renovación automática de reactivos de diagnóstico in-vitro categoría I - II: 12 (doce) productos, “Aplicable a microempresas, incluyendo los pequeños productores de acuerdo con la tipificación actual en el marco del Decreto 691 de 2018. Exceptuada de pago, en el marco del parágrafo 2 del Art. 2 de Ley 2069 de 2020.”</v>
          </cell>
          <cell r="C489">
            <v>0</v>
          </cell>
          <cell r="D489">
            <v>0</v>
          </cell>
          <cell r="E489"/>
        </row>
        <row r="490">
          <cell r="B490" t="str">
            <v>Registro sanitario nuevo automático de reactivos de diagnóstico in-vitro categoría I - II: 12 (doce)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0">
            <v>108.77</v>
          </cell>
          <cell r="D490">
            <v>4613153</v>
          </cell>
          <cell r="E490"/>
        </row>
        <row r="491">
          <cell r="B491" t="str">
            <v>Registro sanitario nuevo automático de reactivos de diagnóstico in-vitro categoría I - II: 12 (doce)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1">
            <v>135.96</v>
          </cell>
          <cell r="D491">
            <v>5766336</v>
          </cell>
          <cell r="E491"/>
        </row>
        <row r="492">
          <cell r="B492" t="str">
            <v xml:space="preserve">Registro sanitario nuevo automático de reactivos de diagnóstico in-vitro categoría I - II: 12 (doce)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492">
            <v>163.15</v>
          </cell>
          <cell r="D492">
            <v>6919518</v>
          </cell>
          <cell r="E492"/>
        </row>
        <row r="493">
          <cell r="B493" t="str">
            <v>Registro sanitario nuevo automático de reactivos de diagnóstico in-vitro categoría I - II: 12 (doce)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493">
            <v>190.34</v>
          </cell>
          <cell r="D493">
            <v>8072700</v>
          </cell>
          <cell r="E493"/>
        </row>
        <row r="494">
          <cell r="B494" t="str">
            <v>Registro sanitario nuevo automático de reactivos de diagnóstico in-vitro categoría I - II: 12 (doce)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494">
            <v>217.53</v>
          </cell>
          <cell r="D494">
            <v>9225882</v>
          </cell>
          <cell r="E494"/>
        </row>
        <row r="495">
          <cell r="B495" t="str">
            <v>Registro sanitario nuevo automático de reactivos de diagnóstico in-vitro categoría I - II: 12 (doce)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495">
            <v>244.72</v>
          </cell>
          <cell r="D495">
            <v>10379065</v>
          </cell>
          <cell r="E495"/>
        </row>
        <row r="496">
          <cell r="B496" t="str">
            <v>Registro sanitario nuevo o renovación automática de reactivos de diagnóstico in-vitro categoría I - II: 13 (trece) productos.</v>
          </cell>
          <cell r="C496">
            <v>292.77</v>
          </cell>
          <cell r="D496">
            <v>12416961</v>
          </cell>
          <cell r="E496"/>
        </row>
        <row r="497">
          <cell r="B497" t="str">
            <v>Registro sanitario nuevo o renovación automática de reactivos de diagnóstico in-vitro categoría I - II: 13 (trece) productos, “Aplicable a microempresas, incluyendo los pequeños productores de acuerdo con la tipificación actual en el marco del Decreto 691 de 2018. Exceptuada de pago, en el marco del parágrafo 2 del Art. 2 de Ley 2069 de 2020.”</v>
          </cell>
          <cell r="C497">
            <v>0</v>
          </cell>
          <cell r="D497">
            <v>0</v>
          </cell>
          <cell r="E497"/>
        </row>
        <row r="498">
          <cell r="B498" t="str">
            <v>Registro sanitario nuevo automático de reactivos de diagnóstico in-vitro categoría I - II: 13 (trece)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498">
            <v>117.11</v>
          </cell>
          <cell r="D498">
            <v>4966869</v>
          </cell>
          <cell r="E498"/>
        </row>
        <row r="499">
          <cell r="B499" t="str">
            <v>Registro sanitario nuevo automático de reactivos de diagnóstico in-vitro categoría I - II: 13 (trece)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499">
            <v>146.38999999999999</v>
          </cell>
          <cell r="D499">
            <v>6208693</v>
          </cell>
          <cell r="E499"/>
        </row>
        <row r="500">
          <cell r="B500" t="str">
            <v xml:space="preserve">Registro sanitario nuevo automático de reactivos de diagnóstico in-vitro categoría I - II: 13 (trece)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0">
            <v>175.67</v>
          </cell>
          <cell r="D500">
            <v>7450516</v>
          </cell>
          <cell r="E500"/>
        </row>
        <row r="501">
          <cell r="B501" t="str">
            <v>Registro sanitario nuevo automático de reactivos de diagnóstico in-vitro categoría I - II: 13 (trece)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1">
            <v>204.94</v>
          </cell>
          <cell r="D501">
            <v>8691915</v>
          </cell>
          <cell r="E501"/>
        </row>
        <row r="502">
          <cell r="B502" t="str">
            <v>Registro sanitario nuevo automático de reactivos de diagnóstico in-vitro categoría I - II: 13 (trece)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02">
            <v>234.22</v>
          </cell>
          <cell r="D502">
            <v>9933739</v>
          </cell>
          <cell r="E502"/>
        </row>
        <row r="503">
          <cell r="B503" t="str">
            <v>Registro sanitario nuevo automático de reactivos de diagnóstico in-vitro categoría I - II: 13 (trece)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03">
            <v>263.5</v>
          </cell>
          <cell r="D503">
            <v>11175562</v>
          </cell>
          <cell r="E503"/>
        </row>
        <row r="504">
          <cell r="B504" t="str">
            <v>Registro sanitario nuevo o renovación automática de reactivos de diagnóstico in-vitro categoría I - II: 14 (catorce) productos.</v>
          </cell>
          <cell r="C504">
            <v>312.77999999999997</v>
          </cell>
          <cell r="D504">
            <v>13265625</v>
          </cell>
          <cell r="E504"/>
        </row>
        <row r="505">
          <cell r="B505" t="str">
            <v>Registro sanitario nuevo o renovación automática de reactivos de diagnóstico in-vitro categoría I - II: 14 (catorce) productos, “Aplicable a microempresas, incluyendo los pequeños productores de acuerdo con la tipificación actual en el marco del Decreto 691 de 2018. Exceptuada de pago, en el marco del parágrafo 2 del Art. 2 de Ley 2069 de 2020.”</v>
          </cell>
          <cell r="C505">
            <v>0</v>
          </cell>
          <cell r="D505">
            <v>0</v>
          </cell>
          <cell r="E505"/>
        </row>
        <row r="506">
          <cell r="B506" t="str">
            <v>Registro sanitario nuevo automático de reactivos de diagnóstico in-vitro categoría I - II: 14 (catorce)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06">
            <v>125.11</v>
          </cell>
          <cell r="D506">
            <v>5306165</v>
          </cell>
          <cell r="E506"/>
        </row>
        <row r="507">
          <cell r="B507" t="str">
            <v>Registro sanitario nuevo automático de reactivos de diagnóstico in-vitro categoría I - II: 14 (catorce)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07">
            <v>156.38999999999999</v>
          </cell>
          <cell r="D507">
            <v>6632813</v>
          </cell>
          <cell r="E507"/>
        </row>
        <row r="508">
          <cell r="B508" t="str">
            <v xml:space="preserve">Registro sanitario nuevo automático de reactivos de diagnóstico in-vitro categoría I - II: 14 (catorce)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08">
            <v>187.67</v>
          </cell>
          <cell r="D508">
            <v>7959460</v>
          </cell>
          <cell r="E508"/>
        </row>
        <row r="509">
          <cell r="B509" t="str">
            <v>Registro sanitario nuevo automáticode reactivos de diagnóstico in-vitro categoría I - II: 14 (catorce)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09">
            <v>218.95</v>
          </cell>
          <cell r="D509">
            <v>9286107</v>
          </cell>
          <cell r="E509"/>
        </row>
        <row r="510">
          <cell r="B510" t="str">
            <v>Registro sanitario nuevo automático de reactivos de diagnóstico in-vitro categoría I - II: 14 (catorce)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0">
            <v>250.23</v>
          </cell>
          <cell r="D510">
            <v>10612755</v>
          </cell>
          <cell r="E510"/>
        </row>
        <row r="511">
          <cell r="B511" t="str">
            <v>Registro sanitario nuevo automáticode reactivos de diagnóstico in-vitro categoría I - II: 14 (catorce)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1">
            <v>281.51</v>
          </cell>
          <cell r="D511">
            <v>11939402</v>
          </cell>
          <cell r="E511"/>
        </row>
        <row r="512">
          <cell r="B512" t="str">
            <v>Registro sanitario nuevo o renovación automática de reactivos de diagnóstico in-vitro categoría I - II: 15 (quince) productos.</v>
          </cell>
          <cell r="C512">
            <v>332.8</v>
          </cell>
          <cell r="D512">
            <v>14114714</v>
          </cell>
          <cell r="E512"/>
        </row>
        <row r="513">
          <cell r="B513" t="str">
            <v>Registro sanitario nuevo o renovación automática de reactivos de diagnóstico in-vitro categoría I - II: 15 (quince) productos, “Aplicable a microempresas, incluyendo los pequeños productores de acuerdo con la tipificación actual en el marco del Decreto 691 de 2018. Exceptuada de pago, en el marco del parágrafo 2 del Art. 2 de Ley 2069 de 2020.”</v>
          </cell>
          <cell r="C513">
            <v>0</v>
          </cell>
          <cell r="D513">
            <v>0</v>
          </cell>
          <cell r="E513"/>
        </row>
        <row r="514">
          <cell r="B514" t="str">
            <v>Registro sanitario nuevo automático de reactivos de diagnóstico in-vitro categoría I - II: 15 (quince) productos.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14">
            <v>133.12</v>
          </cell>
          <cell r="D514">
            <v>5645885</v>
          </cell>
          <cell r="E514"/>
        </row>
        <row r="515">
          <cell r="B515" t="str">
            <v>Registro sanitario nuevo automático de reactivos de diagnóstico in-vitro categoría I - II: 15 (quince) productos.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15">
            <v>166.4</v>
          </cell>
          <cell r="D515">
            <v>7057357</v>
          </cell>
          <cell r="E515"/>
        </row>
        <row r="516">
          <cell r="B516" t="str">
            <v xml:space="preserve">Registro sanitario nuevo automático de reactivos de diagnóstico in-vitro categoría I - II: 15 (quince) productos.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16">
            <v>199.68</v>
          </cell>
          <cell r="D516">
            <v>8468828</v>
          </cell>
          <cell r="E516"/>
        </row>
        <row r="517">
          <cell r="B517" t="str">
            <v>Registro sanitario nuevo automático de reactivos de diagnóstico in-vitro categoría I - II: 15 (quince) productos.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17">
            <v>232.96</v>
          </cell>
          <cell r="D517">
            <v>9880300</v>
          </cell>
          <cell r="E517"/>
        </row>
        <row r="518">
          <cell r="B518" t="str">
            <v>Registro sanitario nuevo automático de reactivos de diagnóstico in-vitro categoría I - II: 15 (quince) productos.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18">
            <v>266.24</v>
          </cell>
          <cell r="D518">
            <v>11291771</v>
          </cell>
          <cell r="E518"/>
        </row>
        <row r="519">
          <cell r="B519" t="str">
            <v>Registro sanitario nuevo automático de reactivos de diagnóstico in-vitro categoría I - II: 15 (quince) productos.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19">
            <v>299.52</v>
          </cell>
          <cell r="D519">
            <v>12703242</v>
          </cell>
          <cell r="E519"/>
        </row>
        <row r="520">
          <cell r="B520" t="str">
            <v>Reactivos de Diagnostico In-Vitro Categoría III</v>
          </cell>
          <cell r="C520">
            <v>66.73</v>
          </cell>
          <cell r="D520">
            <v>2830153</v>
          </cell>
          <cell r="E520"/>
        </row>
        <row r="521">
          <cell r="B521" t="str">
            <v>Reactivos de Diagnostico In-Vitro Categoría III, “Aplicable a microempresas, incluyendo los pequeños productores de acuerdo con la tipificación actual en el marco del Decreto 691 de 2018. Exceptuada de pago, en el marco del parágrafo 2 del Art. 2 de Ley 2069 de 2020.”</v>
          </cell>
          <cell r="C521">
            <v>0</v>
          </cell>
          <cell r="D521">
            <v>0</v>
          </cell>
          <cell r="E521"/>
        </row>
        <row r="522">
          <cell r="B522" t="str">
            <v>Reactivos de Diagnostico In-Vitro Categoría III.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22">
            <v>26.7</v>
          </cell>
          <cell r="D522">
            <v>1132400</v>
          </cell>
          <cell r="E522"/>
        </row>
        <row r="523">
          <cell r="B523" t="str">
            <v>Reactivos de Diagnostico In-Vitro Categoría III.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23">
            <v>33.369999999999997</v>
          </cell>
          <cell r="D523">
            <v>1415288</v>
          </cell>
          <cell r="E523"/>
        </row>
        <row r="524">
          <cell r="B524" t="str">
            <v xml:space="preserve">Reactivos de Diagnostico In-Vitro Categoría III.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24">
            <v>40.04</v>
          </cell>
          <cell r="D524">
            <v>1698176</v>
          </cell>
          <cell r="E524"/>
        </row>
        <row r="525">
          <cell r="B525" t="str">
            <v>Registro sanitario nuevo Reactivos de Diagnostico In-Vitro Categoría III.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25">
            <v>46.72</v>
          </cell>
          <cell r="D525">
            <v>1981489</v>
          </cell>
          <cell r="E525"/>
        </row>
        <row r="526">
          <cell r="B526" t="str">
            <v>Registro sanitario nuevo Reactivos de Diagnostico In-Vitro Categoría III.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26">
            <v>53.39</v>
          </cell>
          <cell r="D526">
            <v>2264377</v>
          </cell>
          <cell r="E526"/>
        </row>
        <row r="527">
          <cell r="B527" t="str">
            <v>Registro sanitario nuevo Reactivos de Diagnostico In-Vitro Categoría III.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27">
            <v>60.06</v>
          </cell>
          <cell r="D527">
            <v>2547265</v>
          </cell>
          <cell r="E527"/>
        </row>
        <row r="528">
          <cell r="B528" t="str">
            <v>Registro sanitario nuevo o renovación automática de reactivos in vitro: un (1) reactivo huérfano.</v>
          </cell>
          <cell r="C528">
            <v>14.7</v>
          </cell>
          <cell r="D528">
            <v>623456</v>
          </cell>
        </row>
        <row r="529">
          <cell r="B529" t="str">
            <v>Registro sanitario nuevo o renovación automática de reactivos in vitro: un (1) reactivo huérfano, “Aplicable a microempresas, incluyendo los pequeños productores de acuerdo con la tipificación actual en el marco del Decreto 691 de 2018. Exceptuada de pago, en el marco del parágrafo 2 del Art. 2 de Ley 2069 de 2020.”</v>
          </cell>
          <cell r="C529">
            <v>0</v>
          </cell>
          <cell r="D529">
            <v>0</v>
          </cell>
        </row>
        <row r="530">
          <cell r="B530" t="str">
            <v>Registro sanitario nuevo automático de reactivos in vitro: un (1) reactivo huérfano.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0">
            <v>5.88</v>
          </cell>
          <cell r="D530">
            <v>249383</v>
          </cell>
        </row>
        <row r="531">
          <cell r="B531" t="str">
            <v>Registro sanitario nuevo automático de reactivos in vitro: un (1) reactivo huérfano.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1">
            <v>7.36</v>
          </cell>
          <cell r="D531">
            <v>312152</v>
          </cell>
        </row>
        <row r="532">
          <cell r="B532" t="str">
            <v xml:space="preserve">Registro sanitario nuevo automático de reactivos in vitro: un (1) reactivo huérfano.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32">
            <v>8.82</v>
          </cell>
          <cell r="D532">
            <v>374074</v>
          </cell>
        </row>
        <row r="533">
          <cell r="B533" t="str">
            <v>Registro sanitario nuevo automático de reactivos in vitro: un (1) reactivo huérfano.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33">
            <v>10.29</v>
          </cell>
          <cell r="D533">
            <v>436419</v>
          </cell>
        </row>
        <row r="534">
          <cell r="B534" t="str">
            <v>Registro sanitario nuevo automático de reactivos in vitro: un (1) reactivo huérfano.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34">
            <v>11.76</v>
          </cell>
          <cell r="D534">
            <v>498765</v>
          </cell>
        </row>
        <row r="535">
          <cell r="B535" t="str">
            <v>Registro sanitario nuevo automático de reactivos in vitro: un (1) reactivo huérfano.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35">
            <v>13.24</v>
          </cell>
          <cell r="D535">
            <v>561535</v>
          </cell>
        </row>
        <row r="536">
          <cell r="B536" t="str">
            <v>Registro sanitario nuevo o renovación automática de reactivos in vitro: de uno (1) hasta diez (10) reactivos.</v>
          </cell>
          <cell r="C536">
            <v>93.6</v>
          </cell>
          <cell r="D536">
            <v>3969763</v>
          </cell>
        </row>
        <row r="537">
          <cell r="B537" t="str">
            <v xml:space="preserve">Registro sanitario nuevo o renovación automática de reactivos in vitro: de uno (1) hasta diez (10) reactivo, “Aplicable a microempresas, incluyendo los pequeños productores de acuerdo con la tipificación actual en el marco del Decreto 691 de 2018. Exceptuada de pago, en el marco del parágrafo 2 del Art. 2 de Ley 2069 de 2020.” </v>
          </cell>
          <cell r="C537">
            <v>0</v>
          </cell>
          <cell r="D537">
            <v>0</v>
          </cell>
        </row>
        <row r="538">
          <cell r="B538" t="str">
            <v>Registro sanitario nuevo automático de reactivos in vitro: de uno (1) hasta diez (10)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38">
            <v>37.44</v>
          </cell>
          <cell r="D538">
            <v>1587905</v>
          </cell>
        </row>
        <row r="539">
          <cell r="B539" t="str">
            <v>Registro sanitario nuevo automático de reactivos in vitro: de uno (1) hasta diez (10)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39">
            <v>46.8</v>
          </cell>
          <cell r="D539">
            <v>1984882</v>
          </cell>
        </row>
        <row r="540">
          <cell r="B540" t="str">
            <v xml:space="preserve">Registro sanitario nuevo automático de reactivos in vitro: de uno (1) hasta diez (10)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0">
            <v>56.17</v>
          </cell>
          <cell r="D540">
            <v>2382282</v>
          </cell>
        </row>
        <row r="541">
          <cell r="B541" t="str">
            <v>Registro sanitario nuevo automático de reactivos in vitro: de uno (1) hasta diez (10)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1">
            <v>65.53</v>
          </cell>
          <cell r="D541">
            <v>2779258</v>
          </cell>
        </row>
        <row r="542">
          <cell r="B542" t="str">
            <v>Registro sanitario nuevo automático de reactivos in vitro: de uno (1) hasta diez (10)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42">
            <v>74.88</v>
          </cell>
          <cell r="D542">
            <v>3175811</v>
          </cell>
        </row>
        <row r="543">
          <cell r="B543" t="str">
            <v>Registro sanitario nuevo automático de reactivos in vitro: de uno (1) hasta diez (10)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43">
            <v>84.24</v>
          </cell>
          <cell r="D543">
            <v>3572787</v>
          </cell>
        </row>
        <row r="544">
          <cell r="B544" t="str">
            <v>Registro sanitario nuevo o renovación automática de reactivos in vitro: de once (11) hasta veinte (20) reactivos.</v>
          </cell>
          <cell r="C544">
            <v>182.05</v>
          </cell>
          <cell r="D544">
            <v>7721105</v>
          </cell>
        </row>
        <row r="545">
          <cell r="B545" t="str">
            <v>Registro sanitario nuevo o renovación automática de reactivos in vitro: de once (11) hasta veinte (20) reactivos, “Aplicable a microempresas, incluyendo los pequeños productores de acuerdo con la tipificación actual en el marco del Decreto 691 de 2018. Exceptuada de pago, en el marco del parágrafo 2 del Art. 2 de Ley 2069 de 2020.”</v>
          </cell>
          <cell r="C545">
            <v>0</v>
          </cell>
          <cell r="D545">
            <v>0</v>
          </cell>
        </row>
        <row r="546">
          <cell r="B546" t="str">
            <v>Registro sanitario nuevo automático de reactivos in vitro: de once (11) hasta veinte (20)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46">
            <v>72.819999999999993</v>
          </cell>
          <cell r="D546">
            <v>3088442</v>
          </cell>
        </row>
        <row r="547">
          <cell r="B547" t="str">
            <v>Registro sanitario nuevo automático de reactivos in vitro: de once (11) hasta veinte (20)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47">
            <v>91.03</v>
          </cell>
          <cell r="D547">
            <v>3860764</v>
          </cell>
        </row>
        <row r="548">
          <cell r="B548" t="str">
            <v xml:space="preserve">Registro sanitario nuevo automático de reactivos in vitro: de once (11) hasta veinte (20)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48">
            <v>109.23</v>
          </cell>
          <cell r="D548">
            <v>4632663</v>
          </cell>
        </row>
        <row r="549">
          <cell r="B549" t="str">
            <v>Registro sanitario nuevo automático de reactivos in vitro: de once (11) hasta veinte (20)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49">
            <v>127.44</v>
          </cell>
          <cell r="D549">
            <v>5404985</v>
          </cell>
        </row>
        <row r="550">
          <cell r="B550" t="str">
            <v>Registro sanitario nuevo automático de reactivos in vitro: de once (11) hasta veinte (20)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0">
            <v>145.63999999999999</v>
          </cell>
          <cell r="D550">
            <v>6176884</v>
          </cell>
        </row>
        <row r="551">
          <cell r="B551" t="str">
            <v>Registro sanitario nuevo automático de reactivos in vitro: de once (11) hasta veinte (20)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1">
            <v>163.85</v>
          </cell>
          <cell r="D551">
            <v>6949206</v>
          </cell>
        </row>
        <row r="552">
          <cell r="B552" t="str">
            <v>Registro sanitario nuevo o renovación automática de reactivos in vitro: de veintiuno (21) hasta treinta (30) reactivos.</v>
          </cell>
          <cell r="C552">
            <v>269.95999999999998</v>
          </cell>
          <cell r="D552">
            <v>11449544</v>
          </cell>
        </row>
        <row r="553">
          <cell r="B553" t="str">
            <v>Registro sanitario nuevo o renovación automática de reactivos in vitro: de veintiuno (21) hasta treinta (30) reactivos, “Aplicable a microempresas, incluyendo los pequeños productores de acuerdo con la tipificación actual en el marco del Decreto 691 de 2018. Exceptuada de pago, en el marco del parágrafo 2 del Art. 2 de Ley 2069 de 2020.”</v>
          </cell>
          <cell r="C553">
            <v>0</v>
          </cell>
          <cell r="D553">
            <v>0</v>
          </cell>
        </row>
        <row r="554">
          <cell r="B554" t="str">
            <v>Registro sanitario nuevo automático de reactivos in vitro: de veintiuno (21) hasta treinta (30)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54">
            <v>107.99</v>
          </cell>
          <cell r="D554">
            <v>4580072</v>
          </cell>
        </row>
        <row r="555">
          <cell r="B555" t="str">
            <v>Registro sanitario nuevo automático de reactivos in vitro: de veintiuno (21) hasta treinta (30)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55">
            <v>134.97999999999999</v>
          </cell>
          <cell r="D555">
            <v>5724772</v>
          </cell>
        </row>
        <row r="556">
          <cell r="B556" t="str">
            <v xml:space="preserve">Registro sanitario nuevo automático de reactivos in vitro: de veintiuno (21) hasta treinta (30)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56">
            <v>161.97999999999999</v>
          </cell>
          <cell r="D556">
            <v>6869896</v>
          </cell>
        </row>
        <row r="557">
          <cell r="B557" t="str">
            <v>Registro sanitario nuevo automático de reactivos in vitro: de veintiuno (21) hasta treinta (30)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57">
            <v>188.98</v>
          </cell>
          <cell r="D557">
            <v>8015020</v>
          </cell>
        </row>
        <row r="558">
          <cell r="B558" t="str">
            <v>Registro sanitario nuevo automático de reactivos in vitro: de veintiuno (21) hasta treinta (30)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58">
            <v>215.97</v>
          </cell>
          <cell r="D558">
            <v>9159720</v>
          </cell>
        </row>
        <row r="559">
          <cell r="B559" t="str">
            <v>Registro sanitario nuevo automático de reactivos in vitro: de veintiuno (21) hasta treinta (30)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59">
            <v>242.97</v>
          </cell>
          <cell r="D559">
            <v>10304844</v>
          </cell>
        </row>
        <row r="560">
          <cell r="B560" t="str">
            <v>Registro sanitario nuevo o renovación automática de reactivos in vitro: de treinta y uno (31) hasta cuarenta (40) reactivos.</v>
          </cell>
          <cell r="C560">
            <v>357.88</v>
          </cell>
          <cell r="D560">
            <v>15178407</v>
          </cell>
        </row>
        <row r="561">
          <cell r="B561" t="str">
            <v>Registro sanitario nuevo o renovación automática de reactivos in vitro: de treinta y uno (31) hasta cuarenta (40) reactivos, “Aplicable a microempresas, incluyendo los pequeños productores de acuerdo con la tipificación actual en el marco del Decreto 691 de 2018. Exceptuada de pago, en el marco del parágrafo 2 del Art. 2 de Ley 2069 de 2020.”</v>
          </cell>
          <cell r="C561">
            <v>0</v>
          </cell>
          <cell r="D561">
            <v>0</v>
          </cell>
        </row>
        <row r="562">
          <cell r="B562" t="str">
            <v>Registro sanitario nuevo automático de reactivos in vitro: de treinta y uno (31) hasta cuarenta (40)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62">
            <v>143.16</v>
          </cell>
          <cell r="D562">
            <v>6071702</v>
          </cell>
        </row>
        <row r="563">
          <cell r="B563" t="str">
            <v>Registro sanitario nuevo automático de reactivos in vitro: de treinta y uno (31) hasta cuarenta (40) reactivos.Tarifa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63">
            <v>178.95</v>
          </cell>
          <cell r="D563">
            <v>7589627</v>
          </cell>
        </row>
        <row r="564">
          <cell r="B564" t="str">
            <v xml:space="preserve">Registro sanitario nuevo automático de reactivos in vitro: de treinta y uno (31) hasta cuarenta (40)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64">
            <v>214.73</v>
          </cell>
          <cell r="D564">
            <v>9107129</v>
          </cell>
        </row>
        <row r="565">
          <cell r="B565" t="str">
            <v>Registro sanitario nuevo automático de reactivos in vitro: de treinta y uno (31) hasta cuarenta (40)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65">
            <v>250.52</v>
          </cell>
          <cell r="D565">
            <v>10625054</v>
          </cell>
        </row>
        <row r="566">
          <cell r="B566" t="str">
            <v>Registro sanitario nuevo automático de reactivos in vitro: de treinta y uno (31) hasta cuarenta (40)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66">
            <v>286.31</v>
          </cell>
          <cell r="D566">
            <v>12142980</v>
          </cell>
        </row>
        <row r="567">
          <cell r="B567" t="str">
            <v>Registro sanitario nuevo automático automática de reactivos in vitro: de treinta y uno (31) hasta cuarenta (40)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67">
            <v>322.08999999999997</v>
          </cell>
          <cell r="D567">
            <v>13660481</v>
          </cell>
        </row>
        <row r="568">
          <cell r="B568" t="str">
            <v>Registro sanitario nuevo o renovación automática de reactivos in vitro: de cuarenta y uno (41) hasta cincuenta (50) reactivos.</v>
          </cell>
          <cell r="C568">
            <v>445.78</v>
          </cell>
          <cell r="D568">
            <v>18906421</v>
          </cell>
        </row>
        <row r="569">
          <cell r="B569" t="str">
            <v>Registro sanitario nuevo o renovación automática de reactivos in vitro: de cuarenta y uno (41) hasta cincuenta (50) reactivos, “Aplicable a microempresas, incluyendo los pequeños productores de acuerdo con la tipificación actual en el marco del Decreto 691 de 2018. Exceptuada de pago, en el marco del parágrafo 2 del Art. 2 de Ley 2069 de 2020.”</v>
          </cell>
          <cell r="C569">
            <v>0</v>
          </cell>
          <cell r="D569">
            <v>0</v>
          </cell>
        </row>
        <row r="570">
          <cell r="B570" t="str">
            <v>Registro sanitario nuevo automático de reactivos in vitro: de cuarenta y uno (41) hasta cincuenta (50) reactivos.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ell>
          <cell r="C570">
            <v>178.31</v>
          </cell>
          <cell r="D570">
            <v>7562484</v>
          </cell>
        </row>
        <row r="571">
          <cell r="B571" t="str">
            <v>Registro sanitario nuevo automático de reactivos in vitro: de cuarenta y uno (41) hasta cincuenta (50) reactivos.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ell>
          <cell r="C571">
            <v>222.89</v>
          </cell>
          <cell r="D571">
            <v>9453211</v>
          </cell>
        </row>
        <row r="572">
          <cell r="B572" t="str">
            <v xml:space="preserve">Registro sanitario nuevo automático de reactivos in vitro: de cuarenta y uno (41) hasta cincuenta (50) reactivos.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
</v>
          </cell>
          <cell r="C572">
            <v>267.47000000000003</v>
          </cell>
          <cell r="D572">
            <v>11343938</v>
          </cell>
        </row>
        <row r="573">
          <cell r="B573" t="str">
            <v>Registro sanitario nuevo automático de reactivos in vitro: de cuarenta y uno (41) hasta cincuenta (50) reactivos.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v>
          </cell>
          <cell r="C573">
            <v>312.05</v>
          </cell>
          <cell r="D573">
            <v>13234665</v>
          </cell>
        </row>
        <row r="574">
          <cell r="B574" t="str">
            <v>Registro sanitario nuevo automático de reactivos in vitro: de cuarenta y uno (41) hasta cincuenta (50) reactivos.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v>
          </cell>
          <cell r="C574">
            <v>356.62</v>
          </cell>
          <cell r="D574">
            <v>15124967</v>
          </cell>
        </row>
        <row r="575">
          <cell r="B575" t="str">
            <v>Registro sanitario nuevo automático de reactivos in vitro: de cuarenta y uno (41) hasta cincuenta (50) reactivos.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v>
          </cell>
          <cell r="C575">
            <v>401.21</v>
          </cell>
          <cell r="D575">
            <v>17016119</v>
          </cell>
        </row>
      </sheetData>
      <sheetData sheetId="6"/>
      <sheetData sheetId="7">
        <row r="1">
          <cell r="B1"/>
          <cell r="C1"/>
          <cell r="D1"/>
        </row>
        <row r="2">
          <cell r="B2"/>
          <cell r="C2"/>
          <cell r="D2"/>
        </row>
        <row r="3">
          <cell r="B3"/>
          <cell r="C3"/>
          <cell r="D3"/>
        </row>
        <row r="4">
          <cell r="B4" t="str">
            <v>Concepto</v>
          </cell>
          <cell r="C4" t="str">
            <v>UVT</v>
          </cell>
          <cell r="D4" t="str">
            <v>TARIFA $</v>
          </cell>
        </row>
        <row r="5">
          <cell r="B5" t="str">
            <v>Modificación de registro sanitario, permiso sanitario, notificación sanitaria.</v>
          </cell>
          <cell r="C5">
            <v>8.8699999999999992</v>
          </cell>
          <cell r="D5">
            <v>376194</v>
          </cell>
          <cell r="E5"/>
        </row>
        <row r="6">
          <cell r="B6" t="str">
            <v>Modificación de registro sanitario, “Aplicable a microempresas, incluyendo los pequeños productores de acuerdo con la tipificación actual en el marco del Decreto 691 de 2018. Exceptuada de pago, en el marco del parágrafo 2 del Art. 2 de Ley 2069 de 2020.”</v>
          </cell>
          <cell r="C6">
            <v>0</v>
          </cell>
          <cell r="D6">
            <v>0</v>
          </cell>
          <cell r="E6"/>
        </row>
        <row r="7">
          <cell r="B7"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v>
          </cell>
          <cell r="C7">
            <v>14.91</v>
          </cell>
          <cell r="D7">
            <v>632363</v>
          </cell>
          <cell r="E7"/>
        </row>
        <row r="8">
          <cell r="B8"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 “Aplicable a microempresas, incluyendo los pequeños productores de acuerdo con la tipificación actual en el marco del Decreto 691 de 2018. Exceptuada de pago, en el marco del parágrafo 2 del Art. 2 de Ley 2069 de 2020.”</v>
          </cell>
          <cell r="C8">
            <v>0</v>
          </cell>
          <cell r="D8">
            <v>0</v>
          </cell>
          <cell r="E8"/>
        </row>
        <row r="9">
          <cell r="B9"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v>
          </cell>
          <cell r="C9">
            <v>15.76</v>
          </cell>
          <cell r="D9">
            <v>668413</v>
          </cell>
          <cell r="E9"/>
        </row>
        <row r="10">
          <cell r="B10"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tres (3) hasta cinco (5):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0">
            <v>0</v>
          </cell>
          <cell r="D10">
            <v>0</v>
          </cell>
          <cell r="E10"/>
        </row>
        <row r="11">
          <cell r="B11"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v>
          </cell>
          <cell r="C11">
            <v>16.600000000000001</v>
          </cell>
          <cell r="D11">
            <v>704039</v>
          </cell>
          <cell r="E11"/>
        </row>
        <row r="12">
          <cell r="B12"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seis (6) hasta diez (10):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2">
            <v>0</v>
          </cell>
          <cell r="D12">
            <v>0</v>
          </cell>
          <cell r="E12"/>
        </row>
        <row r="13">
          <cell r="B13"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v>
          </cell>
          <cell r="C13">
            <v>17.43</v>
          </cell>
          <cell r="D13">
            <v>739241</v>
          </cell>
          <cell r="E13"/>
        </row>
        <row r="14">
          <cell r="B14" t="str">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once (11) en adelante: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ell>
          <cell r="C14">
            <v>0</v>
          </cell>
          <cell r="D14">
            <v>0</v>
          </cell>
          <cell r="E14"/>
        </row>
        <row r="15">
          <cell r="B15" t="str">
            <v xml:space="preserve">Modificación del registro sanitario de un medicamento de síntesis o biológico por cambios de calidad de nivel bajo y aspectos legales, con autorización de agotamiento (ver instructivo). </v>
          </cell>
          <cell r="C15">
            <v>46.5</v>
          </cell>
          <cell r="D15">
            <v>1972158</v>
          </cell>
          <cell r="E15"/>
        </row>
        <row r="16">
          <cell r="B16" t="str">
            <v>Modificación del registro sanitario de un medicamento de síntesis o biológico por cambios de calidad de nivel bajo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6">
            <v>0</v>
          </cell>
          <cell r="D16">
            <v>0</v>
          </cell>
          <cell r="E16"/>
        </row>
        <row r="17">
          <cell r="B17" t="str">
            <v>Modificación por cambios en el contenido de un registro sanitario de medicamentos biológicos por aspectos legales con autorización de agotamiento (ver instructivo).</v>
          </cell>
          <cell r="C17">
            <v>23.23</v>
          </cell>
          <cell r="D17">
            <v>985231</v>
          </cell>
          <cell r="E17"/>
        </row>
        <row r="18">
          <cell r="B18" t="str">
            <v>Modificación por cambios en el contenido de un registro sanitario de medicamentos biológicos por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18">
            <v>0</v>
          </cell>
          <cell r="D18">
            <v>0</v>
          </cell>
          <cell r="E18"/>
        </row>
        <row r="19">
          <cell r="B19" t="str">
            <v>Modificación de registro sanitario de un medicamento de Síntesis o Biológico por cambios de calidad de nivel alto con autorización de agotamiento (ver instructivo).</v>
          </cell>
          <cell r="C19">
            <v>60.77</v>
          </cell>
          <cell r="D19">
            <v>2577377</v>
          </cell>
          <cell r="E19"/>
        </row>
        <row r="20">
          <cell r="B20" t="str">
            <v>Modificación de registro sanitario de un medicamento de Síntesis o Biológico por cambios de calidad de nivel alto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0">
            <v>0</v>
          </cell>
          <cell r="D20">
            <v>0</v>
          </cell>
          <cell r="E20"/>
        </row>
        <row r="21">
          <cell r="B21" t="str">
            <v xml:space="preserve">Modificación del registro sanitario de un medicamento de Síntesis o Biológico por cambios de calidad de nivel alto y aspectos legales, con autorización de agotamiento (ver instructivo).  </v>
          </cell>
          <cell r="C21">
            <v>67.680000000000007</v>
          </cell>
          <cell r="D21">
            <v>2870444</v>
          </cell>
          <cell r="E21"/>
        </row>
        <row r="22">
          <cell r="B22" t="str">
            <v>Modificación del registro sanitario de un medicamento de Síntesis o Biológico por cambios de calidad de nivel alto y aspectos legales,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2">
            <v>0</v>
          </cell>
          <cell r="D22">
            <v>0</v>
          </cell>
          <cell r="E22"/>
        </row>
        <row r="23">
          <cell r="B23" t="str">
            <v xml:space="preserve">Modificaciones de registro sanitario de un medicamento de Síntesis o Biológico por cambios de calidad de nivel bajo con autorización de agotamiento (ver instructivo).  </v>
          </cell>
          <cell r="C23">
            <v>28.97</v>
          </cell>
          <cell r="D23">
            <v>1228676</v>
          </cell>
          <cell r="E23"/>
        </row>
        <row r="24">
          <cell r="B24" t="str">
            <v>Modificaciones de registro sanitario de un medicamento de Síntesis o Biológico por cambios de calidad de nivel bajo con autorización de agotamiento (ver instructivo), “Aplicable a microempresas, incluyendo los pequeños productores de acuerdo con la tipificación actual en el marco del Decreto 691 de 2018. Exceptuada de pago, en el marco del parágrafo 2 del Art. 2 de Ley 2069 de 2020.”</v>
          </cell>
          <cell r="C24">
            <v>0</v>
          </cell>
          <cell r="D24">
            <v>0</v>
          </cell>
          <cell r="E24"/>
        </row>
        <row r="25">
          <cell r="B25" t="str">
            <v xml:space="preserve">Cambios o modificaciones legales a la información de la Notificación Sanitaria Obligatoria de productos cosméticos, de higiene doméstica y absorbentes de higiene personal /Modificaciones aplicables al Importador paralelo. </v>
          </cell>
          <cell r="C25">
            <v>7.36</v>
          </cell>
          <cell r="D25">
            <v>312152</v>
          </cell>
          <cell r="E25"/>
        </row>
        <row r="26">
          <cell r="B26" t="str">
            <v>Cambios técnicos a Notificación Sanitaria Obligatoria de productos cosméticos, de higiene doméstica y absorbentes de higiene personal.</v>
          </cell>
          <cell r="C26">
            <v>10.14</v>
          </cell>
          <cell r="D26">
            <v>430058</v>
          </cell>
          <cell r="E26"/>
        </row>
        <row r="27">
          <cell r="B27" t="str">
            <v>Cambios técnico - legales a Notificación Sanitaria Obligatoria de productos cosméticos, de higiene doméstica y absorbentes de higiene personal.</v>
          </cell>
          <cell r="C27">
            <v>11.5</v>
          </cell>
          <cell r="D27">
            <v>487738</v>
          </cell>
          <cell r="E27"/>
        </row>
        <row r="28">
          <cell r="B28" t="str">
            <v>Modificaciones por cambios en el contenido de un registro sanitario de medicamento homeopático o suplemento dietario por aspectos legales.</v>
          </cell>
          <cell r="C28">
            <v>12.64</v>
          </cell>
          <cell r="D28">
            <v>536088</v>
          </cell>
          <cell r="E28"/>
        </row>
        <row r="29">
          <cell r="B29" t="str">
            <v>Modificaciones por cambios en el contenido de un registro sanitario de medicamento homeopático o suplemento dietario por aspectos legales, “Aplicable a microempresas, incluyendo los pequeños productores de acuerdo con la tipificación actual en el marco del Decreto 691 de 2018. Exceptuada de pago, en el marco del parágrafo 2 del Art. 2 de Ley 2069 de 2020.”</v>
          </cell>
          <cell r="C29">
            <v>0</v>
          </cell>
          <cell r="D29">
            <v>0</v>
          </cell>
          <cell r="E29"/>
        </row>
        <row r="30">
          <cell r="B30" t="str">
            <v>Modificaciones por cambios en el contenido de un registro sanitario de medicamento homeopático o suplemento dietario por aspectos técnico legales.</v>
          </cell>
          <cell r="C30">
            <v>17.559999999999999</v>
          </cell>
          <cell r="D30">
            <v>744755</v>
          </cell>
          <cell r="E30"/>
        </row>
        <row r="31">
          <cell r="B31" t="str">
            <v>Modificaciones por cambios en el contenido de un registro sanitario de medicamento homeopático o suplemento dietario por aspectos técnico legales, “Aplicable a microempresas, incluyendo los pequeños productores de acuerdo con la tipificación actual en el marco del Decreto 691 de 2018. Exceptuada de pago, en el marco del parágrafo 2 del Art. 2 de Ley 2069 de 2020.”</v>
          </cell>
          <cell r="C31">
            <v>0</v>
          </cell>
          <cell r="D31">
            <v>0</v>
          </cell>
          <cell r="E31"/>
        </row>
        <row r="32">
          <cell r="B32"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v>
          </cell>
          <cell r="C32">
            <v>29.34</v>
          </cell>
          <cell r="D32">
            <v>1244368</v>
          </cell>
          <cell r="E32"/>
        </row>
        <row r="33">
          <cell r="B33" t="str">
            <v>Modificación al registro sanitario de suplementos dietarios por cambios en: nuevas declaraciones de propiedades nutricionales o de apoyo nutricional o en salud de rótulos y etiquetas que requieren concepto previo del Invima. La evaluación de declaraciones ante la Sala será máximo de tres (3) por producto, “Aplicable a microempresas, incluyendo los pequeños productores de acuerdo con la tipificación actual en el marco del Decreto 691 de 2018. Exceptuada de pago, en el marco del parágrafo 2 del Art. 2 de Ley 2069 de 2020.”</v>
          </cell>
          <cell r="C33">
            <v>0</v>
          </cell>
          <cell r="D33">
            <v>0</v>
          </cell>
          <cell r="E33"/>
        </row>
        <row r="34">
          <cell r="B34"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v>
          </cell>
          <cell r="C34">
            <v>29.08</v>
          </cell>
          <cell r="D34">
            <v>1233341</v>
          </cell>
          <cell r="E34"/>
        </row>
        <row r="35">
          <cell r="B35" t="str">
            <v>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 “Aplicable a microempresas, incluyendo los pequeños productores de acuerdo con la tipificación actual en el marco del Decreto 691 de 2018. Exceptuada de pago, en el marco del parágrafo 2 del Art. 2 de Ley 2069 de 2020.”</v>
          </cell>
          <cell r="C35">
            <v>0</v>
          </cell>
          <cell r="D35">
            <v>0</v>
          </cell>
          <cell r="E35"/>
        </row>
        <row r="36">
          <cell r="B36" t="str">
            <v>Modificación de registro sanitario por cambios que afecten la eficacia, la seguridad y/o aspectos farmacológicos del medicamento con excepción de la modificación de registro sanitario por ampliación de indicaciones.</v>
          </cell>
          <cell r="C36">
            <v>80.14</v>
          </cell>
          <cell r="D36">
            <v>3398898</v>
          </cell>
          <cell r="E36"/>
        </row>
        <row r="37">
          <cell r="B37" t="str">
            <v>Modificación de registro sanitario por cambios que afecten la eficacia, la seguridad y/o aspectos farmacológicos del medicamento con excepción de la modificación de registro sanitario por ampliación de indicaciones, “Aplicable a microempresas, incluyendo los pequeños productores de acuerdo con la tipificación actual en el marco del Decreto 691 de 2018. Exceptuada de pago, en el marco del parágrafo 2 del Art. 2 de Ley 2069 de 2020.”</v>
          </cell>
          <cell r="C37">
            <v>0</v>
          </cell>
          <cell r="D37">
            <v>0</v>
          </cell>
          <cell r="E37"/>
        </row>
        <row r="38">
          <cell r="B38" t="str">
            <v>Modificación del registro sanitario de un medicamento de Síntesis o Biológico por cambio de modalidad</v>
          </cell>
          <cell r="C38">
            <v>283.25</v>
          </cell>
          <cell r="D38">
            <v>12013199</v>
          </cell>
          <cell r="E38"/>
        </row>
        <row r="39">
          <cell r="B39" t="str">
            <v>Modificación del registro sanitario de un medicamento de Síntesis o Biológico por cambio de modalidad, “Aplicable a microempresas, incluyendo los pequeños productores de acuerdo con la tipificación actual en el marco del Decreto 691 de 2018. Exceptuada de pago, en el marco del parágrafo 2 del Art. 2 de Ley 2069 de 2020.”</v>
          </cell>
          <cell r="C39">
            <v>0</v>
          </cell>
          <cell r="D39">
            <v>0</v>
          </cell>
          <cell r="E39"/>
        </row>
        <row r="40">
          <cell r="B40" t="str">
            <v>Modificación del registro sanitario de productos Biológicos por cambios de calidad de nivel alto que requieran concepto de la Comisión Revisora (ver instructivo)</v>
          </cell>
          <cell r="C40">
            <v>93.49</v>
          </cell>
          <cell r="D40">
            <v>3965098</v>
          </cell>
          <cell r="E40"/>
        </row>
        <row r="41">
          <cell r="B41" t="str">
            <v>Modificación del registro sanitario de productos Biológicos por cambios de calidad de nivel alto que requieran concepto de la Comisión Revisora (ver instructivo). , “Aplicable a microempresas, incluyendo los pequeños productores de acuerdo con la tipificación actual en el marco del Decreto 691 de 2018. Exceptuada de pago, en el marco del parágrafo 2 del Art. 2 de Ley 2069 de 2020.”</v>
          </cell>
          <cell r="C41">
            <v>0</v>
          </cell>
          <cell r="D41">
            <v>0</v>
          </cell>
          <cell r="E41"/>
        </row>
        <row r="42">
          <cell r="B42" t="str">
            <v>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v>
          </cell>
          <cell r="C42">
            <v>13.28</v>
          </cell>
          <cell r="D42">
            <v>563231</v>
          </cell>
          <cell r="E42"/>
        </row>
        <row r="43">
          <cell r="B43" t="str">
            <v>Modificación Automática Legal de registro sanitario de alimentos, 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Exceptuada de pago, en el marco del parágrafo 2 del Art. 2 de Ley 2069 de 2020.”</v>
          </cell>
          <cell r="C43">
            <v>0</v>
          </cell>
          <cell r="D43">
            <v>0</v>
          </cell>
          <cell r="E43"/>
        </row>
        <row r="44">
          <cell r="B44" t="str">
            <v>Modificación automática de registro sanitario, permiso sanitario o notificación sanitaria de alimentos que presenten máximo dos (2) cambios técnicos. Adicionalmente, se podrán incluir cambios legales.</v>
          </cell>
          <cell r="C44">
            <v>14.06</v>
          </cell>
          <cell r="D44">
            <v>596313</v>
          </cell>
          <cell r="E44"/>
        </row>
        <row r="45">
          <cell r="B45" t="str">
            <v>Modificación automática de registro sanitario de alimentos que presenten máximo dos (2)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5">
            <v>0</v>
          </cell>
          <cell r="D45">
            <v>0</v>
          </cell>
          <cell r="E45"/>
        </row>
        <row r="46">
          <cell r="B46" t="str">
            <v>Modificación automática de registro sanitario, permiso sanitario o notificación sanitaria de alimentos que presenten entre tres (3) y ocho (8) cambios técnicos. Adicionalmente, se podrán incluir cambios legales.</v>
          </cell>
          <cell r="C46">
            <v>15.16</v>
          </cell>
          <cell r="D46">
            <v>642966</v>
          </cell>
          <cell r="E46"/>
        </row>
        <row r="47">
          <cell r="B47" t="str">
            <v>Modificación automática de registro sanitario de alimentos que presenten entre tres (3) y ocho (8)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7">
            <v>0</v>
          </cell>
          <cell r="D47">
            <v>0</v>
          </cell>
          <cell r="E47"/>
        </row>
        <row r="48">
          <cell r="B48" t="str">
            <v>Modificación automática de registro sanitario, permiso sanitario o notificación sanitaria de alimentos que presenten entre nueve (9) y catorce (14) cambios técnicos. Adicionalmente, se podrán incluir cambios legales.</v>
          </cell>
          <cell r="C48">
            <v>16.739999999999998</v>
          </cell>
          <cell r="D48">
            <v>709977</v>
          </cell>
          <cell r="E48"/>
        </row>
        <row r="49">
          <cell r="B49" t="str">
            <v>Modificación automática de registro sanitario de alimentos que presenten entre nueve (9) y catorce (14)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49">
            <v>0</v>
          </cell>
          <cell r="D49">
            <v>0</v>
          </cell>
          <cell r="E49"/>
        </row>
        <row r="50">
          <cell r="B50" t="str">
            <v>Modificación automática de registro sanitario, permiso sanitario o notificación sanitaria de alimentos que presenten quince (15) o más cambios técnicos. Adicionalmente, se podrán incluir cambios legales.</v>
          </cell>
          <cell r="C50">
            <v>18.579999999999998</v>
          </cell>
          <cell r="D50">
            <v>788015</v>
          </cell>
          <cell r="E50"/>
        </row>
        <row r="51">
          <cell r="B51" t="str">
            <v>Modificación automática de registro sanitario de alimentos que presenten quince (15) o más cambios técnicos. Adicionalmente, se podrán incluir cambios legales, “Aplicable a microempresas, incluyendo los pequeños productores de acuerdo con la tipificación actual en el marco del Decreto 691 de 2018. Exceptuada de pago, en el marco del parágrafo 2 del Art. 2 de Ley 2069 de 2020.”</v>
          </cell>
          <cell r="C51">
            <v>0</v>
          </cell>
          <cell r="D51">
            <v>0</v>
          </cell>
          <cell r="E51"/>
        </row>
        <row r="52">
          <cell r="B52"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2">
            <v>16.87</v>
          </cell>
          <cell r="D52">
            <v>715490</v>
          </cell>
          <cell r="E52"/>
        </row>
        <row r="53">
          <cell r="B53" t="str">
            <v>Modificaciones de carácter legal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3">
            <v>0</v>
          </cell>
          <cell r="D53">
            <v>0</v>
          </cell>
          <cell r="E53"/>
        </row>
        <row r="54">
          <cell r="B54"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4">
            <v>21.64</v>
          </cell>
          <cell r="D54">
            <v>917796</v>
          </cell>
          <cell r="E54"/>
        </row>
        <row r="55">
          <cell r="B55" t="str">
            <v>Modificaciones de carácter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5">
            <v>0</v>
          </cell>
          <cell r="D55">
            <v>0</v>
          </cell>
          <cell r="E55"/>
        </row>
        <row r="56">
          <cell r="B56"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v>
          </cell>
          <cell r="C56">
            <v>24.52</v>
          </cell>
          <cell r="D56">
            <v>1039942</v>
          </cell>
          <cell r="E56"/>
        </row>
        <row r="57">
          <cell r="B57" t="str">
            <v>Modificaciones de carácter legal y técnico automáticas de registro sanitario de dispositivos médicos o reactivos de diagnóstico in-vitro reactivos de diagnóstico in vitro huérfanos, in vitro grado analítico, analito específico, los reactivos  de uso general en laboratorio y reactivos in vitro en investigación utilizados en muestras de origen humano, “Aplicable a microempresas, incluyendo los pequeños productores de acuerdo con la tipificación actual en el marco del Decreto 691 de 2018. Exceptuada de pago, en el marco del parágrafo 2 del Art. 2 de Ley 2069 de 2020.”</v>
          </cell>
          <cell r="C57">
            <v>0</v>
          </cell>
          <cell r="D57">
            <v>0</v>
          </cell>
          <cell r="E57"/>
        </row>
        <row r="58">
          <cell r="B58" t="str">
            <v>Modificación automática de registro sanitario de antivenenos por aspectos legales y combinación entre éstos, con agotamiento.</v>
          </cell>
          <cell r="C58">
            <v>24.02</v>
          </cell>
          <cell r="D58">
            <v>1018736</v>
          </cell>
          <cell r="E58"/>
        </row>
        <row r="59">
          <cell r="B59" t="str">
            <v>Modificación automática de registro sanitario de antivenenos por aspectos legales y combinación entre éstos, con agotamiento, “Aplicable a microempresas, incluyendo los pequeños productores de acuerdo con la tipificación actual en el marco del Decreto 691 de 2018. Exceptuada de pago, en el marco del parágrafo 2 del Art. 2 de Ley 2069 de 2020.”</v>
          </cell>
          <cell r="C59">
            <v>0</v>
          </cell>
          <cell r="D59">
            <v>0</v>
          </cell>
          <cell r="E59"/>
        </row>
        <row r="60">
          <cell r="B60" t="str">
            <v>Modificación automática de registro sanitario de medicamentos de síntesis química, gases medicinales o antivenenos por aspectos técnicos, combinación entre éstos y de técnicos con legales, con agotamiento.</v>
          </cell>
          <cell r="C60">
            <v>32.01</v>
          </cell>
          <cell r="D60">
            <v>1357608</v>
          </cell>
          <cell r="E60"/>
        </row>
        <row r="61">
          <cell r="B61"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1">
            <v>0</v>
          </cell>
          <cell r="D61">
            <v>0</v>
          </cell>
          <cell r="E61"/>
        </row>
        <row r="62">
          <cell r="B62" t="str">
            <v>Modificación de registro sanitario por cambios que afecten la calidad del medicamento y que requieren presentar estudios de Biodisponibilidad (BD) y Bioequivalencia (BE).</v>
          </cell>
          <cell r="C62">
            <v>261.8</v>
          </cell>
          <cell r="D62">
            <v>11103462</v>
          </cell>
          <cell r="E62"/>
        </row>
        <row r="63">
          <cell r="B63" t="str">
            <v>Modificación automática de registro sanitario de medicamentos de síntesis química, gases medicinales o antivenenos por aspectos técnicos, combinación entre éstos y de técnicos con legales, con agotamiento, “Aplicable a microempresas, incluyendo los pequeños productores de acuerdo con la tipificación actual en el marco del Decreto 691 de 2018. Exceptuada de pago, en el marco del parágrafo 2 del Art. 2 de Ley 2069 de 2020.”</v>
          </cell>
          <cell r="C63">
            <v>0</v>
          </cell>
          <cell r="D63">
            <v>0</v>
          </cell>
          <cell r="E63"/>
        </row>
        <row r="64">
          <cell r="B64" t="str">
            <v>Modificación a la autorización de movimiento transfronterizo, el tránsito, la manipulación y la utilización de los Organismos Vivos Modificados, OVM, para uso exclusivo en salud y alimentación humana.</v>
          </cell>
          <cell r="C64">
            <v>7.08</v>
          </cell>
          <cell r="D64">
            <v>300277</v>
          </cell>
          <cell r="E64"/>
        </row>
        <row r="65">
          <cell r="B65" t="str">
            <v>Modificaciones automáticas por cambios de tipo legal en el contenido de un registro sanitario de preparación farmacéutica con base en plantas medicinales (PFM) o producto fitoterapéutico tradicional (PFT) o importado (PFTI) con autorización de agotamiento.</v>
          </cell>
          <cell r="C65">
            <v>16.43</v>
          </cell>
          <cell r="D65">
            <v>696829</v>
          </cell>
          <cell r="E65"/>
        </row>
        <row r="66">
          <cell r="B66" t="str">
            <v>Modificaciones automáticas por cambios de tipo 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6">
            <v>0</v>
          </cell>
          <cell r="D66">
            <v>0</v>
          </cell>
          <cell r="E66"/>
        </row>
        <row r="67">
          <cell r="B67" t="str">
            <v>Modificaciones automáticas por cambios de tipo técnico-legal en el contenido de un registro sanitario de preparación farmacéutica con base en plantas medicinales (PFM) o producto fitoterapéutico tradicional (PFT) o importado (PFTI) con autorización de agotamiento.</v>
          </cell>
          <cell r="C67">
            <v>29.49</v>
          </cell>
          <cell r="D67">
            <v>1250730</v>
          </cell>
          <cell r="E67"/>
        </row>
        <row r="68">
          <cell r="B68" t="str">
            <v>Modificaciones automáticas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68">
            <v>0</v>
          </cell>
          <cell r="D68">
            <v>0</v>
          </cell>
          <cell r="E68"/>
        </row>
        <row r="69">
          <cell r="B69" t="str">
            <v>Modificaciones por cambios de tipo técnico-legal en el contenido de un registro sanitario de preparación farmacéutica con base en plantas medicinales (PFM) o producto fitoterapéutico tradicional (PFT) o importado (PFTI) con autorización de agotamiento.</v>
          </cell>
          <cell r="C69">
            <v>26.93</v>
          </cell>
          <cell r="D69">
            <v>1142155</v>
          </cell>
          <cell r="E69"/>
        </row>
        <row r="70">
          <cell r="B70" t="str">
            <v>Modificaciones por cambios de tipo técnico-legal en el contenido de un registro sanitario de preparación farmacéutica con base en plantas medicinales (PFM) o producto fitoterapéutico tradicional (PFT) o importado (PFTI) con autorización de agotamiento, “Aplicable a microempresas, incluyendo los pequeños productores de acuerdo con la tipificación actual en el marco del Decreto 691 de 2018. Exceptuada de pago, en el marco del parágrafo 2 del Art. 2 de Ley 2069 de 2020.”</v>
          </cell>
          <cell r="C70">
            <v>0</v>
          </cell>
          <cell r="D70">
            <v>0</v>
          </cell>
          <cell r="E70"/>
        </row>
        <row r="71">
          <cell r="B71"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v>
          </cell>
          <cell r="C71">
            <v>39.61</v>
          </cell>
          <cell r="D71">
            <v>1679939</v>
          </cell>
          <cell r="E71"/>
        </row>
        <row r="72">
          <cell r="B72" t="str">
            <v>Modificaciones al registro sanitario de preparaciones farmacéuticas con base en plantas medicinales (PFM), producto fitoterapéutico tradicional (PFT) o importado (PFTI) por cambios en: usos terapéuticos, condiciones de comercialización, contraindicaciones, advertencias, precauciones, posología, entre otros, que impliquen cambios en la eficacia o seguridad de productos fitoterapéuticos que requieren concepto previo del Invima, “Aplicable a microempresas, incluyendo los pequeños productores de acuerdo con la tipificación actual en el marco del Decreto 691 de 2018. Exceptuada de pago, en el marco del parágrafo 2 del Art. 2 de Ley 2069 de 2020.”</v>
          </cell>
          <cell r="C72">
            <v>0</v>
          </cell>
          <cell r="D72">
            <v>0</v>
          </cell>
        </row>
        <row r="73">
          <cell r="B73" t="str">
            <v>Modificación del registro sanitario de un medicamento Biológico por cambios de calidad de nivel medio y aspectos legales, con autorización de agotamiento.</v>
          </cell>
          <cell r="C73">
            <v>53.25</v>
          </cell>
          <cell r="D73">
            <v>2258439</v>
          </cell>
        </row>
        <row r="74">
          <cell r="B74" t="str">
            <v>Modificación del registro sanitario de un medicamento Biológico por cambios de calidad de nivel medio y aspectos legales, con autorización de agotamiento, “Aplicable a microempresas, incluyendo los pequeños productores de acuerdo con la tipificación actual en el marco del Decreto 691 de 2018. Exceptuada de pago, en el marco del parágrafo 2 del Art. 2 de Ley 2069 de 2020.”</v>
          </cell>
          <cell r="C74">
            <v>0</v>
          </cell>
          <cell r="D74">
            <v>0</v>
          </cell>
        </row>
        <row r="75">
          <cell r="B75" t="str">
            <v>Modificación automática por cambios en el contenido de un registro sanitario de un medicamento de síntesis química o un gas medicinal en aspectos administrativo - legales (consultar guía)</v>
          </cell>
          <cell r="C75">
            <v>8.9499999999999993</v>
          </cell>
          <cell r="D75">
            <v>379587</v>
          </cell>
        </row>
        <row r="76">
          <cell r="B76" t="str">
            <v>Modificación automática por cambios en el contenido de un registro sanitario de un medicamento de síntesis química o un gas medicinal en aspectos administrativo - legales (consultar guía), “Aplicable a microempresas, incluyendo los pequeños productores de acuerdo con la tipificación actual en el marco del Decreto 691 de 2018. Exceptuada de pago, en el marco del parágrafo 2 del Art. 2 de Ley 2069 de 2020.”</v>
          </cell>
          <cell r="C76">
            <v>0</v>
          </cell>
          <cell r="D76">
            <v>0</v>
          </cell>
        </row>
        <row r="77">
          <cell r="B77" t="str">
            <v>Modificación de Autorización Sanitaria de Uso de Emergencia - ASUE para medicamentos de síntesis química y biológicos destinados a la prevención y tratamiento de la Covid – 19 en vigencia de la emergencia sanitaria</v>
          </cell>
          <cell r="C77">
            <v>71.23</v>
          </cell>
          <cell r="D77">
            <v>3021007</v>
          </cell>
        </row>
        <row r="78">
          <cell r="B78" t="str">
            <v>Actualización del Plan de Gestión de Riesgo (PGR) para Medicamentos de Síntesis Química y Productos Biológicos"</v>
          </cell>
          <cell r="C78">
            <v>60.34</v>
          </cell>
          <cell r="D78">
            <v>2559140</v>
          </cell>
        </row>
      </sheetData>
      <sheetData sheetId="8">
        <row r="1">
          <cell r="B1"/>
          <cell r="C1"/>
          <cell r="D1"/>
        </row>
        <row r="2">
          <cell r="B2"/>
          <cell r="C2"/>
          <cell r="D2"/>
        </row>
        <row r="3">
          <cell r="B3"/>
          <cell r="C3"/>
          <cell r="D3"/>
        </row>
        <row r="4">
          <cell r="B4" t="str">
            <v>Concepto</v>
          </cell>
          <cell r="C4" t="str">
            <v>UVT</v>
          </cell>
          <cell r="D4" t="str">
            <v>TARIFA $</v>
          </cell>
          <cell r="E4" t="str">
            <v>VERDADERO - FALSO</v>
          </cell>
        </row>
        <row r="5">
          <cell r="B5" t="str">
            <v>Alimentos adicionados y/o enriquecidos y/o fortificados con vitaminas, minerales, aminoácidos, proteínas, oligoelementos, ácidos grasos y otros; complementos alimenticios en presentaciones farmacéuticas.</v>
          </cell>
          <cell r="C5">
            <v>110.1</v>
          </cell>
          <cell r="D5">
            <v>4669561</v>
          </cell>
          <cell r="E5" t="e">
            <v>#REF!</v>
          </cell>
        </row>
        <row r="6">
          <cell r="B6" t="str">
            <v>Leche en polvo: entera, semidescremada y descremada, y/o adicionada y/o fortificada con vitaminas y/o minerales y/u otros.</v>
          </cell>
          <cell r="C6">
            <v>70.06</v>
          </cell>
          <cell r="D6">
            <v>2971385</v>
          </cell>
          <cell r="E6" t="e">
            <v>#REF!</v>
          </cell>
        </row>
        <row r="7">
          <cell r="B7" t="str">
            <v>Carne y derivados cárnicos.</v>
          </cell>
          <cell r="C7">
            <v>76.739999999999995</v>
          </cell>
          <cell r="D7">
            <v>3254697</v>
          </cell>
          <cell r="E7" t="e">
            <v>#REF!</v>
          </cell>
        </row>
        <row r="8">
          <cell r="B8" t="str">
            <v>Derivados de Frutas: jugos, concentrados, néctares, pulpas, pulpas azucaradas y refrescos, y/o adicionados y/o fortificados con vitaminas y minerales, pulpa y fruta deshidratada.</v>
          </cell>
          <cell r="C8">
            <v>58.39</v>
          </cell>
          <cell r="D8">
            <v>2476437</v>
          </cell>
          <cell r="E8" t="e">
            <v>#REF!</v>
          </cell>
        </row>
        <row r="9">
          <cell r="B9" t="str">
            <v>Derivados Lácteos.</v>
          </cell>
          <cell r="C9">
            <v>92.58</v>
          </cell>
          <cell r="D9">
            <v>3926503</v>
          </cell>
          <cell r="E9" t="e">
            <v>#REF!</v>
          </cell>
        </row>
        <row r="10">
          <cell r="B10" t="str">
            <v>Derivados de la pesca (conservas, semiconservas y preparados).</v>
          </cell>
          <cell r="C10">
            <v>39.200000000000003</v>
          </cell>
          <cell r="D10">
            <v>1662550</v>
          </cell>
          <cell r="E10" t="e">
            <v>#REF!</v>
          </cell>
        </row>
        <row r="11">
          <cell r="B11" t="str">
            <v>Frutas y hortalizas: mermeladas, jaleas, conservas de frutas, bocadillos, encurtidos, verduras, legumbres, raíces, bulbos, tubérculos o rizomas crudos o procesados, oleaginosas.</v>
          </cell>
          <cell r="C11">
            <v>60.89</v>
          </cell>
          <cell r="D11">
            <v>2582467</v>
          </cell>
          <cell r="E11" t="e">
            <v>#REF!</v>
          </cell>
        </row>
        <row r="12">
          <cell r="B12" t="str">
            <v>Granos, granulados, cereales, y derivados, harinas y derivados, extruidos o texturizados y pastas alimenticias, crudos o procesados.</v>
          </cell>
          <cell r="C12">
            <v>69.23</v>
          </cell>
          <cell r="D12">
            <v>2936183</v>
          </cell>
          <cell r="E12" t="e">
            <v>#REF!</v>
          </cell>
        </row>
        <row r="13">
          <cell r="B13" t="str">
            <v>Alimentos y bebidas dietéticas, hidratantes, carbonatadas, cremas no lácteas.</v>
          </cell>
          <cell r="C13">
            <v>57.55</v>
          </cell>
          <cell r="D13">
            <v>2440811</v>
          </cell>
          <cell r="E13" t="e">
            <v>#REF!</v>
          </cell>
        </row>
        <row r="14">
          <cell r="B14" t="str">
            <v>Bebidas estimulantes: café, té, mate, aromática, chocolate, cocoa, tisanas.</v>
          </cell>
          <cell r="C14">
            <v>47.54</v>
          </cell>
          <cell r="D14">
            <v>2016266</v>
          </cell>
          <cell r="E14" t="e">
            <v>#REF!</v>
          </cell>
        </row>
        <row r="15">
          <cell r="B15" t="str">
            <v>Gaseosas, refrescos saborizados, cervezas no alcohólicas, aguas envasadas, helados de agua, hielo para consumo directo, granizados.</v>
          </cell>
          <cell r="C15">
            <v>60.05</v>
          </cell>
          <cell r="D15">
            <v>2546841</v>
          </cell>
          <cell r="E15" t="e">
            <v>#REF!</v>
          </cell>
        </row>
        <row r="16">
          <cell r="B16" t="str">
            <v>Azúcares y derivados: azúcar, melazas, productos de confitería, miel de abejas y sus derivados, panela, chocolates y sus sucedáneos, gelatina y sus derivados.</v>
          </cell>
          <cell r="C16">
            <v>63.39</v>
          </cell>
          <cell r="D16">
            <v>2688497</v>
          </cell>
          <cell r="E16" t="e">
            <v>#REF!</v>
          </cell>
        </row>
        <row r="17">
          <cell r="B17" t="str">
            <v>Especias, condimentos, salsas, aderezo, vinagre, mayonesa, mostaza, sal para consumo humano.</v>
          </cell>
          <cell r="C17">
            <v>79.239999999999995</v>
          </cell>
          <cell r="D17">
            <v>3360727</v>
          </cell>
          <cell r="E17" t="e">
            <v>#REF!</v>
          </cell>
        </row>
        <row r="18">
          <cell r="B18" t="str">
            <v>Grasas, aceites, mezclas de aceites, margarinas, manteca comestible, minarinas, emulsiones para untar (esparcibles), aliñado graso.</v>
          </cell>
          <cell r="C18">
            <v>50.05</v>
          </cell>
          <cell r="D18">
            <v>2122721</v>
          </cell>
          <cell r="E18" t="e">
            <v>#REF!</v>
          </cell>
        </row>
        <row r="19">
          <cell r="B19" t="str">
            <v>Margarinas, minarinas y emulsiones para untar con vitaminas.</v>
          </cell>
          <cell r="C19">
            <v>54.22</v>
          </cell>
          <cell r="D19">
            <v>2299579</v>
          </cell>
          <cell r="E19" t="e">
            <v>#REF!</v>
          </cell>
        </row>
        <row r="20">
          <cell r="B20" t="str">
            <v>Licores: aguardiente, whisky, cogñac, brandy, ron, vodka, ginebra, gyn, tequila, licor, cremas, licor anisado, pisco, grapa, cachaza, licores saborizados.</v>
          </cell>
          <cell r="C20">
            <v>35.869999999999997</v>
          </cell>
          <cell r="D20">
            <v>1521318</v>
          </cell>
          <cell r="E20" t="e">
            <v>#REF!</v>
          </cell>
        </row>
        <row r="21">
          <cell r="B21" t="str">
            <v>Vinos, cocteles y aperitivos, refrescos vínicos.</v>
          </cell>
          <cell r="C21">
            <v>40.869999999999997</v>
          </cell>
          <cell r="D21">
            <v>1733378</v>
          </cell>
          <cell r="E21" t="e">
            <v>#REF!</v>
          </cell>
        </row>
        <row r="22">
          <cell r="B22" t="str">
            <v>Cervezas</v>
          </cell>
          <cell r="C22">
            <v>40.04</v>
          </cell>
          <cell r="D22">
            <v>1698176</v>
          </cell>
          <cell r="E22" t="e">
            <v>#REF!</v>
          </cell>
        </row>
        <row r="23">
          <cell r="B23" t="str">
            <v>Análisis de migración global y de migración específica de metales pesados (Cd, Pb, Hg y Cr) en materiales y objetos poliméricos plásticos destinados a entrar en contacto con alimentos y bebidas para consumo humano.</v>
          </cell>
          <cell r="C23">
            <v>67.56</v>
          </cell>
          <cell r="D23">
            <v>2865355</v>
          </cell>
          <cell r="E23" t="e">
            <v>#REF!</v>
          </cell>
        </row>
        <row r="24">
          <cell r="B24" t="str">
            <v>Análisis de materias primas, aditivos, otros.</v>
          </cell>
          <cell r="C24">
            <v>38.369999999999997</v>
          </cell>
          <cell r="D24">
            <v>1627348</v>
          </cell>
          <cell r="E24" t="e">
            <v>#REF!</v>
          </cell>
        </row>
        <row r="25">
          <cell r="B25" t="str">
            <v>Análisis de vitaminas (Valor por c/u).</v>
          </cell>
          <cell r="C25">
            <v>41.7</v>
          </cell>
          <cell r="D25">
            <v>1768580</v>
          </cell>
          <cell r="E25" t="e">
            <v>#REF!</v>
          </cell>
        </row>
        <row r="26">
          <cell r="B26" t="str">
            <v>Análisis de Micotoxinas (Valor por c/u).</v>
          </cell>
          <cell r="C26">
            <v>31.7</v>
          </cell>
          <cell r="D26">
            <v>1344460</v>
          </cell>
          <cell r="E26" t="e">
            <v>#REF!</v>
          </cell>
        </row>
        <row r="27">
          <cell r="B27" t="str">
            <v>Análisis de metales por absorción atómica o ICP (Valor por c/u).</v>
          </cell>
          <cell r="C27">
            <v>32.53</v>
          </cell>
          <cell r="D27">
            <v>1379662</v>
          </cell>
          <cell r="E27" t="e">
            <v>#REF!</v>
          </cell>
        </row>
        <row r="28">
          <cell r="B28" t="str">
            <v>Análisis de trazas de metales en horno de grafito por absorción atómica o ICP (Valor por c/u).</v>
          </cell>
          <cell r="C28">
            <v>25.02</v>
          </cell>
          <cell r="D28">
            <v>1061148</v>
          </cell>
          <cell r="E28" t="e">
            <v>#REF!</v>
          </cell>
        </row>
        <row r="29">
          <cell r="B29" t="str">
            <v>Análisis varios (colorantes, conservantes, grado alcohólico, Metanol.)</v>
          </cell>
          <cell r="C29">
            <v>28.36</v>
          </cell>
          <cell r="D29">
            <v>1202804</v>
          </cell>
          <cell r="E29" t="e">
            <v>#REF!</v>
          </cell>
        </row>
        <row r="30">
          <cell r="B30" t="str">
            <v>Análisis de residuos de plaguicidas: organofosforados, organoclorados y carbamatos.</v>
          </cell>
          <cell r="C30">
            <v>133.44999999999999</v>
          </cell>
          <cell r="D30">
            <v>5659881</v>
          </cell>
          <cell r="E30" t="e">
            <v>#REF!</v>
          </cell>
        </row>
        <row r="31">
          <cell r="B31" t="str">
            <v>Análisis microbiológico de alimentos.</v>
          </cell>
          <cell r="C31">
            <v>44.21</v>
          </cell>
          <cell r="D31">
            <v>1875035</v>
          </cell>
          <cell r="E31" t="e">
            <v>#REF!</v>
          </cell>
        </row>
        <row r="32">
          <cell r="B32" t="str">
            <v>Análisis microbiológicos especiales.</v>
          </cell>
          <cell r="C32">
            <v>25.02</v>
          </cell>
          <cell r="D32">
            <v>1061148</v>
          </cell>
          <cell r="E32" t="e">
            <v>#REF!</v>
          </cell>
        </row>
        <row r="33">
          <cell r="B33" t="str">
            <v>Análisis microscópico de alimentos.</v>
          </cell>
          <cell r="C33">
            <v>30.03</v>
          </cell>
          <cell r="D33">
            <v>1273632</v>
          </cell>
          <cell r="E33" t="e">
            <v>#REF!</v>
          </cell>
        </row>
        <row r="34">
          <cell r="B34" t="str">
            <v>Leche líquida higienizada entera, semidescremada y descremada adicionada o no con fibra, y/o adicionada y/o fortificada con vitaminas y minerales.</v>
          </cell>
          <cell r="C34">
            <v>70.900000000000006</v>
          </cell>
          <cell r="D34">
            <v>3007011</v>
          </cell>
          <cell r="E34" t="e">
            <v>#REF!</v>
          </cell>
        </row>
        <row r="35">
          <cell r="B35" t="str">
            <v>Alimentos sustitutos y complementarios de la leche materna.</v>
          </cell>
          <cell r="C35">
            <v>72.569999999999993</v>
          </cell>
          <cell r="D35">
            <v>3077839</v>
          </cell>
          <cell r="E35" t="e">
            <v>#REF!</v>
          </cell>
        </row>
        <row r="36">
          <cell r="B36" t="str">
            <v>Alimentos infantiles.</v>
          </cell>
          <cell r="C36">
            <v>75.900000000000006</v>
          </cell>
          <cell r="D36">
            <v>3219071</v>
          </cell>
          <cell r="E36" t="e">
            <v>#REF!</v>
          </cell>
        </row>
        <row r="37">
          <cell r="B37" t="str">
            <v>Alimentos y bebidas de imitación o fantasía.</v>
          </cell>
          <cell r="C37">
            <v>70.900000000000006</v>
          </cell>
          <cell r="D37">
            <v>3007011</v>
          </cell>
          <cell r="E37" t="e">
            <v>#REF!</v>
          </cell>
        </row>
        <row r="38">
          <cell r="B38" t="str">
            <v>Alimentos y bebidas preparados: platos listos para el consumo, arepas, pizzas, pastas con o sin relleno, burritos mexicanos, tacos mexicanos, empanadas, tamales, pasabocas, cereales, granos, tubérculos, hortalizas, ensaladas de frutas, salpicón.</v>
          </cell>
          <cell r="C38">
            <v>45.88</v>
          </cell>
          <cell r="D38">
            <v>1945863</v>
          </cell>
          <cell r="E38" t="e">
            <v>#REF!</v>
          </cell>
        </row>
        <row r="39">
          <cell r="B39" t="str">
            <v>Alimentos diversos: huevo en conserva, liofilizados, pasteurizados, levadura, aditivos de uso directo para el consumidor.</v>
          </cell>
          <cell r="C39">
            <v>50.05</v>
          </cell>
          <cell r="D39">
            <v>2122721</v>
          </cell>
          <cell r="E39" t="e">
            <v>#REF!</v>
          </cell>
        </row>
        <row r="40">
          <cell r="B40" t="str">
            <v>Materias primas: Alcohol extraneutro o rectificado, alcohol vínico, alcohol de malta, alcohol de cereales, tafias.</v>
          </cell>
          <cell r="C40">
            <v>44.21</v>
          </cell>
          <cell r="D40">
            <v>1875035</v>
          </cell>
          <cell r="E40" t="e">
            <v>#REF!</v>
          </cell>
        </row>
        <row r="41">
          <cell r="B41" t="str">
            <v>Análisis de incentivos en contacto con alimentos.</v>
          </cell>
          <cell r="C41">
            <v>55.88</v>
          </cell>
          <cell r="D41">
            <v>2369983</v>
          </cell>
          <cell r="E41" t="e">
            <v>#REF!</v>
          </cell>
        </row>
        <row r="42">
          <cell r="B42" t="str">
            <v>Determinación de especie cárnica.</v>
          </cell>
          <cell r="C42">
            <v>23.35</v>
          </cell>
          <cell r="D42">
            <v>990320</v>
          </cell>
          <cell r="E42" t="e">
            <v>#REF!</v>
          </cell>
        </row>
        <row r="43">
          <cell r="B43" t="str">
            <v>Análisis cualitativo de eventos de transformación para la detección de organismos genéticamente modificados. Más 5,81 UVT por Análisis cualitativo adicional de eventos de transformación para la detección de organismos genéticamente modificados.</v>
          </cell>
          <cell r="C43">
            <v>16.96</v>
          </cell>
          <cell r="D43">
            <v>719308</v>
          </cell>
          <cell r="E43" t="e">
            <v>#REF!</v>
          </cell>
        </row>
        <row r="44">
          <cell r="B44" t="str">
            <v>Análisis cuantitativo (adicional al análisis cualitativo) por evento de transformación para la detección de organismos genéticamente modificados.</v>
          </cell>
          <cell r="C44">
            <v>13.75</v>
          </cell>
          <cell r="D44">
            <v>583165</v>
          </cell>
          <cell r="E44" t="e">
            <v>#REF!</v>
          </cell>
        </row>
        <row r="45">
          <cell r="B45" t="str">
            <v>Análisis de laboratorio</v>
          </cell>
          <cell r="C45"/>
          <cell r="D45"/>
          <cell r="E45"/>
        </row>
        <row r="46">
          <cell r="B46" t="str">
            <v>Análisis de laboratorio a medicamentos sólidos (tabletas, granulados y cápsulas). Incluye pruebas de Identificación, Cuantificación del Fármaco, Determinación de Impurezas, Disolución y Uniformidad de dosis.</v>
          </cell>
          <cell r="C46">
            <v>99.24</v>
          </cell>
          <cell r="D46">
            <v>4208967</v>
          </cell>
          <cell r="E46" t="e">
            <v>#REF!</v>
          </cell>
        </row>
        <row r="47">
          <cell r="B47" t="str">
            <v>Análisis de laboratorio a medicamentos inyectables  (polvos para inyección, suspensiones y soluciones inyectables). Incluye pruebas de Identificación, Cuantificación,  Impurezas, Esterilidad y Endotoxinas.</v>
          </cell>
          <cell r="C47">
            <v>115.91</v>
          </cell>
          <cell r="D47">
            <v>4915975</v>
          </cell>
          <cell r="E47" t="e">
            <v>#REF!</v>
          </cell>
        </row>
        <row r="48">
          <cell r="B48" t="str">
            <v>Análisis de laboratorio a medicamentos en solución o suspensión  para administración oral  (soluciones y polvos para solución o suspensión oral). Incluye pruebas de Identificación, Cuantificación,  Impurezas, Limite Microbiano y pH.</v>
          </cell>
          <cell r="C48">
            <v>79.19</v>
          </cell>
          <cell r="D48">
            <v>3358606</v>
          </cell>
          <cell r="E48" t="e">
            <v>#REF!</v>
          </cell>
        </row>
        <row r="49">
          <cell r="B49" t="str">
            <v>Análisis de laboratorio a medicamentos para administración por vía oftálmica ótica o nasal. Incluye pruebas de Identificación, Cuantificación, pH y Pruebas Microbiológicas (límite microbiano o Esterilidad).</v>
          </cell>
          <cell r="C49">
            <v>71.27</v>
          </cell>
          <cell r="D49">
            <v>3022703</v>
          </cell>
          <cell r="E49" t="e">
            <v>#REF!</v>
          </cell>
        </row>
        <row r="50">
          <cell r="B50" t="str">
            <v>Análisis de laboratorio a medicamentos para administración cutánea (parches, líquidos, semisólidos y suspensiones). Incluye pruebas de Identificación, Cuantificación del Ingrediente activo, pH y Limite Microbiano.</v>
          </cell>
          <cell r="C50">
            <v>59.5</v>
          </cell>
          <cell r="D50">
            <v>2523514</v>
          </cell>
          <cell r="E50" t="e">
            <v>#REF!</v>
          </cell>
        </row>
        <row r="51">
          <cell r="B51" t="str">
            <v>Liberación de lotes precomercialización de vacunas, sueros de origen animal, productos hemoderivados y otros productos biológicos</v>
          </cell>
          <cell r="C51"/>
          <cell r="D51"/>
          <cell r="E51"/>
        </row>
        <row r="52">
          <cell r="B52" t="str">
            <v>Liberación de lote por documentación de hemoderivados, vacunas y sueros de origen animal excepto el suero antiofídico.</v>
          </cell>
          <cell r="C52">
            <v>21.09</v>
          </cell>
          <cell r="D52">
            <v>894469</v>
          </cell>
          <cell r="E52" t="e">
            <v>#REF!</v>
          </cell>
        </row>
        <row r="53">
          <cell r="B53" t="str">
            <v>Liberación de lote por análisis de vacunas.</v>
          </cell>
          <cell r="C53">
            <v>319.42</v>
          </cell>
          <cell r="D53">
            <v>13547241</v>
          </cell>
          <cell r="E53" t="e">
            <v>#REF!</v>
          </cell>
        </row>
        <row r="54">
          <cell r="B54" t="str">
            <v>Liberación de lote por análisis de hemoderivados.</v>
          </cell>
          <cell r="C54">
            <v>193.88</v>
          </cell>
          <cell r="D54">
            <v>8222839</v>
          </cell>
          <cell r="E54" t="e">
            <v>#REF!</v>
          </cell>
        </row>
        <row r="55">
          <cell r="B55" t="str">
            <v>Liberación de lote por análisis de sueros de origen animal.</v>
          </cell>
          <cell r="C55">
            <v>271.56</v>
          </cell>
          <cell r="D55">
            <v>11517403</v>
          </cell>
          <cell r="E55" t="e">
            <v>#REF!</v>
          </cell>
        </row>
      </sheetData>
      <sheetData sheetId="9">
        <row r="1">
          <cell r="B1"/>
          <cell r="C1"/>
          <cell r="D1"/>
        </row>
        <row r="2">
          <cell r="B2"/>
          <cell r="C2"/>
          <cell r="D2"/>
        </row>
        <row r="3">
          <cell r="D3"/>
        </row>
        <row r="4">
          <cell r="B4" t="str">
            <v>Concepto</v>
          </cell>
          <cell r="C4" t="str">
            <v>UVT</v>
          </cell>
          <cell r="D4" t="str">
            <v>TARIFA $</v>
          </cell>
        </row>
        <row r="5">
          <cell r="B5" t="str">
            <v>Certificaciones y Autorizaciones.</v>
          </cell>
          <cell r="C5"/>
          <cell r="D5"/>
        </row>
        <row r="6">
          <cell r="B6" t="str">
            <v>Certificación de venta libre en formato OMS; Certificación de venta libre con observaciones específicas por registro sanitario, permiso sanitario, permiso de comercialización, notificación sanitaria obligatoria o Notificación Sanitaria de Alimentos.</v>
          </cell>
          <cell r="C6">
            <v>2.99</v>
          </cell>
          <cell r="D6">
            <v>126812</v>
          </cell>
          <cell r="E6"/>
        </row>
        <row r="7">
          <cell r="B7" t="str">
            <v>Certificación Automática de No Obligatoriedad de Registros, Permisos y Notificaciones Sanitarias de alimentos o Certificado de Exportación</v>
          </cell>
          <cell r="C7">
            <v>6.73</v>
          </cell>
          <cell r="D7">
            <v>285433</v>
          </cell>
          <cell r="E7"/>
        </row>
        <row r="8">
          <cell r="B8" t="str">
            <v>Certificación de Venta Libre Automático con firma digital.</v>
          </cell>
          <cell r="C8">
            <v>0.51700000000000002</v>
          </cell>
          <cell r="D8">
            <v>21927</v>
          </cell>
          <cell r="E8"/>
        </row>
        <row r="9">
          <cell r="B9" t="str">
            <v>Autorizaciones.</v>
          </cell>
          <cell r="C9">
            <v>3.28</v>
          </cell>
          <cell r="D9">
            <v>139111</v>
          </cell>
          <cell r="E9"/>
        </row>
        <row r="10">
          <cell r="B10" t="str">
            <v>Certificación de no obligatoriedad de registro sanitario para esencias florales o materias primas de origen vegetal (Plantas medicinales en estado bruto no procesadas) de hasta diez (10) productos.</v>
          </cell>
          <cell r="C10">
            <v>7.07</v>
          </cell>
          <cell r="D10">
            <v>299853</v>
          </cell>
          <cell r="E10"/>
        </row>
        <row r="11">
          <cell r="B11" t="str">
            <v>Certificación de no obligatoriedad de registro sanitario para esencias florales o materias primas de origen vegetal (Plantas medicinales en estado bruto no procesadas) desde once (11) hasta veinticinco (25) productos.</v>
          </cell>
          <cell r="C11">
            <v>7.28</v>
          </cell>
          <cell r="D11">
            <v>308759</v>
          </cell>
          <cell r="E11"/>
        </row>
        <row r="12">
          <cell r="B12" t="str">
            <v>Certificación de no obligatoriedad de registro sanitario para esencias florales o materias primas de origen vegetal (Plantas medicinales en estado bruto no procesadas) desde veintiséis (26) hasta cincuenta (50) productos.</v>
          </cell>
          <cell r="C12">
            <v>7.49</v>
          </cell>
          <cell r="D12">
            <v>317666</v>
          </cell>
          <cell r="E12"/>
        </row>
        <row r="13">
          <cell r="B13" t="str">
            <v>Certificación de no obligatoriedad de registro sanitario para esencias florales o materias primas de origen vegetal (Plantas medicinales en estado bruto no procesadas) desde cincuenta y un (51) productos en adelante.</v>
          </cell>
          <cell r="C13">
            <v>8.02</v>
          </cell>
          <cell r="D13">
            <v>340144</v>
          </cell>
          <cell r="E13"/>
        </row>
        <row r="14">
          <cell r="B14" t="str">
            <v>Autorización de etiquetas o agotamiento hasta cinco (5) etiquetas de alimentos.</v>
          </cell>
          <cell r="C14">
            <v>10.8</v>
          </cell>
          <cell r="D14">
            <v>458050</v>
          </cell>
          <cell r="E14"/>
        </row>
        <row r="15">
          <cell r="B15" t="str">
            <v>Autorización de etiquetas o agotamiento de seis (6) hasta diez (10) etiquetas de alimentos.</v>
          </cell>
          <cell r="C15">
            <v>11.43</v>
          </cell>
          <cell r="D15">
            <v>484769</v>
          </cell>
          <cell r="E15"/>
        </row>
        <row r="16">
          <cell r="B16" t="str">
            <v>Autorización de etiquetas o agotamiento de once (11) hasta quince (15) etiquetas de alimentos.</v>
          </cell>
          <cell r="C16">
            <v>12.23</v>
          </cell>
          <cell r="D16">
            <v>518699</v>
          </cell>
          <cell r="E16"/>
        </row>
        <row r="17">
          <cell r="B17" t="str">
            <v>Autorización de etiquetas o agotamiento de dieciséis (16) hasta veinte (20) etiquetas de alimentos.</v>
          </cell>
          <cell r="C17">
            <v>13.02</v>
          </cell>
          <cell r="D17">
            <v>552204</v>
          </cell>
          <cell r="E17"/>
        </row>
        <row r="18">
          <cell r="B18" t="str">
            <v>Autorización de etiquetas o agotamiento de veintiún (21) etiquetas de alimentos en adelante.</v>
          </cell>
          <cell r="C18">
            <v>16.48</v>
          </cell>
          <cell r="D18">
            <v>698950</v>
          </cell>
          <cell r="E18"/>
        </row>
        <row r="19">
          <cell r="B19" t="str">
            <v>Autorización de muestra sin valor comercial de uno (1) a cinco (5) productos cosméticos, productos de higiene doméstica y productos absorbentes de higiene personal.</v>
          </cell>
          <cell r="C19">
            <v>6.41</v>
          </cell>
          <cell r="D19">
            <v>271861</v>
          </cell>
          <cell r="E19"/>
        </row>
        <row r="20">
          <cell r="B20" t="str">
            <v>Autorización de muestra sin valor comercial de seis (6) hasta diez (10) productos cosméticos, productos de higiene doméstica y productos absorbentes de higiene personal.</v>
          </cell>
          <cell r="C20">
            <v>6.81</v>
          </cell>
          <cell r="D20">
            <v>288826</v>
          </cell>
          <cell r="E20"/>
        </row>
        <row r="21">
          <cell r="B21" t="str">
            <v>Autorización de muestra sin valor comercial de once (11) hasta quince (15) productos cosméticos, productos de higiene doméstica y productos absorbentes de higiene personal.</v>
          </cell>
          <cell r="C21">
            <v>7.26</v>
          </cell>
          <cell r="D21">
            <v>307911</v>
          </cell>
          <cell r="E21"/>
        </row>
        <row r="22">
          <cell r="B22" t="str">
            <v>Autorización de muestra sin valor comercial de dieciséis (16) hasta veinte (20) productos cosméticos, productos de higiene doméstica y productos absorbentes de higiene personal.</v>
          </cell>
          <cell r="C22">
            <v>7.7</v>
          </cell>
          <cell r="D22">
            <v>326572</v>
          </cell>
          <cell r="E22"/>
        </row>
        <row r="23">
          <cell r="B23" t="str">
            <v>Autorización de muestra sin valor comercial de veintiún (21) o más productos cosméticos, productos de higiene doméstica y productos absorbentes de higiene personal.</v>
          </cell>
          <cell r="C23">
            <v>9.89</v>
          </cell>
          <cell r="D23">
            <v>419455</v>
          </cell>
          <cell r="E23"/>
        </row>
        <row r="24">
          <cell r="B24" t="str">
            <v>Agotamiento del producto con presentaciones comerciales de bebidas alcohólicas de hasta dos (2) contenidos volumétricos o diseño de etiquetas.</v>
          </cell>
          <cell r="C24">
            <v>7.47</v>
          </cell>
          <cell r="D24">
            <v>316818</v>
          </cell>
          <cell r="E24"/>
        </row>
        <row r="25">
          <cell r="B25" t="str">
            <v>Agotamiento del producto con presentaciones comerciales de bebidas alcohólicas de tres (3) hasta cinco (5) contenidos volumétricos o diseño de etiquetas.</v>
          </cell>
          <cell r="C25">
            <v>8.02</v>
          </cell>
          <cell r="D25">
            <v>340144</v>
          </cell>
          <cell r="E25"/>
        </row>
        <row r="26">
          <cell r="B26" t="str">
            <v>Agotamiento del producto con presentaciones comerciales de bebidas alcohólicas de seis (6) contenidos volumétricos o diseño de etiquetas en adelante.</v>
          </cell>
          <cell r="C26">
            <v>9.27</v>
          </cell>
          <cell r="D26">
            <v>393159</v>
          </cell>
          <cell r="E26"/>
        </row>
        <row r="27">
          <cell r="B27" t="str">
            <v>Certificación de exportación de medicamentos homeopáticos o Certificación de exportación de productos fitoterapéuticos.</v>
          </cell>
          <cell r="C27">
            <v>12.61</v>
          </cell>
          <cell r="D27">
            <v>534815</v>
          </cell>
          <cell r="E27"/>
        </row>
        <row r="28">
          <cell r="B28" t="str">
            <v>Autorización importación como medicamento vital no disponible para un paciente.</v>
          </cell>
          <cell r="C28">
            <v>27.85</v>
          </cell>
          <cell r="D28">
            <v>1181174</v>
          </cell>
          <cell r="E28"/>
        </row>
        <row r="29">
          <cell r="B29" t="str">
            <v>Autorización de Importación como medicamento vital no disponible para varios pacientes o autorización para fabricación nacional de vitales no disponibles.</v>
          </cell>
          <cell r="C29">
            <v>36.119999999999997</v>
          </cell>
          <cell r="D29">
            <v>1531921</v>
          </cell>
          <cell r="E29"/>
        </row>
        <row r="30">
          <cell r="B30" t="str">
            <v>Autorización importación vital no disponible en caso de urgencia clínica.</v>
          </cell>
          <cell r="C30">
            <v>32.68</v>
          </cell>
          <cell r="D30">
            <v>1386024</v>
          </cell>
          <cell r="E30"/>
        </row>
        <row r="31">
          <cell r="B31" t="str">
            <v>Autorización de importación de muestra sin valor comercial desde uno (1) a cinco (5) productos de bebidas alcohólicas y alimentos.</v>
          </cell>
          <cell r="C31">
            <v>4.4000000000000004</v>
          </cell>
          <cell r="D31">
            <v>186613</v>
          </cell>
          <cell r="E31"/>
        </row>
        <row r="32">
          <cell r="B32" t="str">
            <v>Autorización de importación de muestra sin valor comercial desde seis (6) a diez (10) productos de bebidas alcohólicas y alimentos.</v>
          </cell>
          <cell r="C32">
            <v>5.71</v>
          </cell>
          <cell r="D32">
            <v>242173</v>
          </cell>
          <cell r="E32"/>
        </row>
        <row r="33">
          <cell r="B33" t="str">
            <v>Autorización de importación de muestra sin valor comercial desde once (11) a quince (15) productos de bebidas alcohólicas y alimentos.</v>
          </cell>
          <cell r="C33">
            <v>6.89</v>
          </cell>
          <cell r="D33">
            <v>292219</v>
          </cell>
          <cell r="E33"/>
        </row>
        <row r="34">
          <cell r="B34" t="str">
            <v>Autorización de importación de muestra sin valor comercial desde dieciséis (16) a veinte (20) productos de bebidas alcohólicas y alimentos.</v>
          </cell>
          <cell r="C34">
            <v>8.19</v>
          </cell>
          <cell r="D34">
            <v>347354</v>
          </cell>
          <cell r="E34"/>
        </row>
        <row r="35">
          <cell r="B35" t="str">
            <v>Autorización de importación de muestra sin valor comercial desde veintiuno (21) a doscientos (200) productos de bebidas alcohólicas y alimentos.</v>
          </cell>
          <cell r="C35">
            <v>9.3699999999999992</v>
          </cell>
          <cell r="D35">
            <v>397400</v>
          </cell>
          <cell r="E35"/>
        </row>
        <row r="36">
          <cell r="B36" t="str">
            <v>Autorización importación como donación de uno (1) hasta veinte (20) productos de medicamentos, dispositivos médicos, reactivos de diagnóstico in vitro, alimentos, suplementos dietarios, cosméticos, productos de higiene doméstica y productos absorbentes de higiene personal.</v>
          </cell>
          <cell r="C36">
            <v>4.5999999999999996</v>
          </cell>
          <cell r="D36">
            <v>195095</v>
          </cell>
          <cell r="E36"/>
        </row>
        <row r="37">
          <cell r="B37" t="str">
            <v>Autorización importación como donación de veintiuno (21) hasta doscientos (200) productos de medicamentos, dispositivos médicos, reactivos de diagnóstico in vitro, alimentos, suplementos dietarios, cosméticos, productos de higiene doméstica y productos absorbentes de higiene personal.</v>
          </cell>
          <cell r="C37">
            <v>4.95</v>
          </cell>
          <cell r="D37">
            <v>209939</v>
          </cell>
          <cell r="E37"/>
        </row>
        <row r="38">
          <cell r="B38" t="str">
            <v>Autorización importación como donación de doscientos uno (201) en adelante de productos de medicamentos, dispositivos médicos, reactivos de diagnóstico in vitro, alimentos, suplementos dietarios, cosméticos, productos de higiene doméstica y productos absorbentes de higiene personal.</v>
          </cell>
          <cell r="C38">
            <v>9.2799999999999994</v>
          </cell>
          <cell r="D38">
            <v>393583</v>
          </cell>
          <cell r="E38"/>
        </row>
        <row r="39">
          <cell r="B39" t="str">
            <v>Certificación por registro sanitario de dispositivo médico, asociado a recall, alertas sanitarias e informes de seguridad.</v>
          </cell>
          <cell r="C39">
            <v>5.56</v>
          </cell>
          <cell r="D39">
            <v>235811</v>
          </cell>
          <cell r="E39"/>
        </row>
        <row r="40">
          <cell r="B40" t="str">
            <v>Autorización y/o renovación de autorización a los laboratorios que ofrezcan servicios de análisis o pruebas de laboratorio para la vigilancia y control sanitario. Por cada metodología a autorizar</v>
          </cell>
          <cell r="C40">
            <v>15.66</v>
          </cell>
          <cell r="D40">
            <v>664172</v>
          </cell>
          <cell r="E40"/>
        </row>
        <row r="41">
          <cell r="B41" t="str">
            <v>Autorización de actividad de movimiento transfronterizo, el tránsito, la manipulación y la utilización de los Organismos Vivos Modificados, OVM, para uso exclusivo en salud y alimentación humana o autorización de cesión.</v>
          </cell>
          <cell r="C41">
            <v>52.7</v>
          </cell>
          <cell r="D41">
            <v>2235112</v>
          </cell>
          <cell r="E41"/>
        </row>
        <row r="42">
          <cell r="B42" t="str">
            <v>Autorización y/o renovación de autorización Sanitaria de Uso de Emergencia - ASUE para medicamentos de síntesis química y biológicos destinados a la prevención y tratamiento de la Covid – 19 en vigencia de la emergencia sanitaria</v>
          </cell>
          <cell r="C42">
            <v>94.42</v>
          </cell>
          <cell r="D42">
            <v>4004541</v>
          </cell>
          <cell r="E42"/>
        </row>
        <row r="43">
          <cell r="B43" t="str">
            <v>Autorización de Importación en línea de dispositivos médicos sobre medida bucal de uno (1) hasta treinta (30) pacientes.</v>
          </cell>
          <cell r="C43">
            <v>5.83</v>
          </cell>
          <cell r="D43">
            <v>247262</v>
          </cell>
          <cell r="E43"/>
        </row>
        <row r="44">
          <cell r="B44" t="str">
            <v>Vistos buenos de importación y exportación por ítem de producto.</v>
          </cell>
          <cell r="C44">
            <v>0.45</v>
          </cell>
          <cell r="D44">
            <v>19085</v>
          </cell>
          <cell r="E44"/>
        </row>
        <row r="45">
          <cell r="B45" t="str">
            <v>Autorización Publicidad.</v>
          </cell>
          <cell r="C45"/>
          <cell r="D45"/>
          <cell r="E45"/>
        </row>
        <row r="46">
          <cell r="B46" t="str">
            <v>Autorizaciones de Publicidad (publicidad medio impreso, audiovisual, radio y páginas web de hasta 100 folios).</v>
          </cell>
          <cell r="C46">
            <v>8.57</v>
          </cell>
          <cell r="D46">
            <v>363471</v>
          </cell>
          <cell r="E46"/>
        </row>
        <row r="47">
          <cell r="B47" t="str">
            <v>Autorizaciones de Publicidad (publicidad página web de 101 hasta 300 folios).</v>
          </cell>
          <cell r="C47">
            <v>25.63</v>
          </cell>
          <cell r="D47">
            <v>1087020</v>
          </cell>
          <cell r="E47"/>
        </row>
        <row r="48">
          <cell r="B48" t="str">
            <v>Autorizaciones de Publicidad (publicidad página web de 301 en adelante).</v>
          </cell>
          <cell r="C48">
            <v>38.06</v>
          </cell>
          <cell r="D48">
            <v>1614201</v>
          </cell>
          <cell r="E48"/>
        </row>
        <row r="49">
          <cell r="B49" t="str">
            <v>Certificación en Buenas Prácticas</v>
          </cell>
          <cell r="C49"/>
          <cell r="D49"/>
          <cell r="E49"/>
        </row>
        <row r="50">
          <cell r="B50" t="str">
            <v>Visita de certificación, renovación o ampliación de la certificación en  Buenas Prácticas de Manufactura (BPM) de medicamentos biológicos a nivel nacional, en establecimientos donde se incluyan los  procesos de manufactura de los ingredientes farmacéuticos activos (IFAs),  y  producto intermedio (si aplica) máximo cuatro (04)  ingredientes farmacéuticos activos (IFAs), en una misma dirección  y razón social.</v>
          </cell>
          <cell r="C50">
            <v>624.4</v>
          </cell>
          <cell r="D50">
            <v>26482053</v>
          </cell>
          <cell r="E50"/>
        </row>
        <row r="51">
          <cell r="B51"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 los ingredientes farmacéuticos activos (IFAs) y  producto intermedio (si aplica), máximo cuatro (04)  ingredientes farmacéuticos activos (IFAs), en una misma dirección  y razón social.</v>
          </cell>
          <cell r="C51">
            <v>1143.9000000000001</v>
          </cell>
          <cell r="D51">
            <v>48515087</v>
          </cell>
          <cell r="E51"/>
        </row>
        <row r="52">
          <cell r="B52"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 los ingredientes farmacéuticos activos (IFAs) y producto intermedio (si aplica), máximo cuatro (04) ingredientes farmacéuticos activos (IFas), en una misma dirección  y razón social.</v>
          </cell>
          <cell r="C52">
            <v>1761.84</v>
          </cell>
          <cell r="D52">
            <v>74723158</v>
          </cell>
          <cell r="E52"/>
        </row>
        <row r="53">
          <cell r="B53" t="str">
            <v>Visita de certificación, renovación o ampliación de la certificación en  Buenas Prácticas de Manufactura (BPM) de medicamentos biológicos en el exterior: Zona 3: Europa; Asia; Oceanía; México y Argentina, en establecimientos donde se incluyan los procesos de manufactura de los ingredientes farmacéuticos activos (IFAs) y producto intermedio (si aplica), máximo cuatro (04) ingredientes farmacéuticos activos (IFAs), en una misma dirección y razón social.</v>
          </cell>
          <cell r="C53">
            <v>3022.71</v>
          </cell>
          <cell r="D53">
            <v>128199177</v>
          </cell>
          <cell r="E53"/>
        </row>
        <row r="54">
          <cell r="B54" t="str">
            <v>Visita de certificación, renovación o ampliación de la certificación en Buenas Prácticas de Manufactura (BPM) de medicamentos biológicos a nivel nacional, en establecimientos donde se incluyan los procesos de manufactura desde producto intermedio (si aplica), envasado y/o liofilización, producto a granel (si aplica), hasta producto terminado; máximo cuatro  (04) productos,  en una misma dirección y razón social.</v>
          </cell>
          <cell r="C54">
            <v>624.4</v>
          </cell>
          <cell r="D54">
            <v>26482053</v>
          </cell>
          <cell r="E54"/>
        </row>
        <row r="55">
          <cell r="B55" t="str">
            <v>Visita de certificación, renovación o ampliación de la certificación en Buenas Prácticas de Manufactura (BPM) de medicamentos biológicos en el exterior: Zona 1: Centroamérica; el caribe; Suramérica excepto Brasil, Chile, Argentina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5">
            <v>1143.9000000000001</v>
          </cell>
          <cell r="D55">
            <v>48515087</v>
          </cell>
          <cell r="E55"/>
        </row>
        <row r="56">
          <cell r="B56" t="str">
            <v>Visita de certificación, renovación o ampliación de la certificación en  Buenas Prácticas de Manufactura (BPM) de medicamentos biológicos en el exterior: Zona 2: Estados Unidos; Canadá; Chile; Brasil; África y Puerto Rico, en establecimientos donde se incluyan los procesos de manufactura desde producto intermedio (si aplica), envasado y/o liofilización, producto a granel (si aplica), hasta producto terminado; máximo cuatro (04) productos, en una misma dirección y razón social.</v>
          </cell>
          <cell r="C56">
            <v>1761.84</v>
          </cell>
          <cell r="D56">
            <v>74723158</v>
          </cell>
          <cell r="E56"/>
        </row>
        <row r="57">
          <cell r="B57" t="str">
            <v>Visita de certificación, renovación o ampliación de la certificación en Buenas Prácticas de Manufactura (BPM) de medicamentos biológicos en el exterior: Zona 3: Europa; Asia; Oceanía; México y Argentina, en establecimientos donde se incluyan los procesos de manufactura desde producto intermedio (si aplica), envasado y/o liofilización, producto a granel (si aplica), hasta producto terminado; máximo cuatro (04) productos, en una misma dirección y razón social.</v>
          </cell>
          <cell r="C57">
            <v>3022.71</v>
          </cell>
          <cell r="D57">
            <v>128199177</v>
          </cell>
          <cell r="E57"/>
        </row>
        <row r="58">
          <cell r="B58" t="str">
            <v>Visita de certificación, renovación o ampliación de la certificación en Buenas Prácticas de Manufactura (BPM) de medicamentos biológicos a nivel nacional,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8">
            <v>775.56</v>
          </cell>
          <cell r="D58">
            <v>32893051</v>
          </cell>
          <cell r="E58"/>
        </row>
        <row r="59">
          <cell r="B59" t="str">
            <v>Visita de certificación, renovación o ampliación de la certificación en Buenas Prácticas de Manufactura (BPM) de medicamentos biológicos en el exterior: Zona 1: Centroamérica; el caribe; Suramérica excepto Brasil, Chile, Argentina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59">
            <v>1424.74</v>
          </cell>
          <cell r="D59">
            <v>60426073</v>
          </cell>
          <cell r="E59"/>
        </row>
        <row r="60">
          <cell r="B60" t="str">
            <v>Visita de certificación, renovación o ampliación de la certificación en  Buenas Prácticas de Manufactura (BPM) de medicamentos biológicos en el exterior: Zona 2: Estados Unidos; Canadá; Chile; Brasil; África y Puerto Rico,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0">
            <v>2197.17</v>
          </cell>
          <cell r="D60">
            <v>93186374</v>
          </cell>
          <cell r="E60"/>
        </row>
        <row r="61">
          <cell r="B61" t="str">
            <v>Visita de certificación, renovación o ampliación de la certificación en Buenas Prácticas de Manufactura (BPM) de medicamentos biológicos en el exterior: Zona 3: Europa; Asia; Oceanía; México y Argentina, en establecimientos que realicen los procesos de manufactura de los ingredientes farmacéuticos activos (IFAs), producto intermedio, producto a granel, envasado y/o liofilización, hasta producto terminado; máximo cuatro (04) productos, en una misma dirección y razón social.</v>
          </cell>
          <cell r="C61">
            <v>3773.26</v>
          </cell>
          <cell r="D61">
            <v>160031503</v>
          </cell>
          <cell r="E61"/>
        </row>
        <row r="62">
          <cell r="B62" t="str">
            <v>Visita de ampliación de la certificación en Buenas Prácticas de Manufactura (BPM) de medicamentos biológicos a nivel nacional, en capacidad instalada de áreas, equipos y procesos productivos, sin incluir producto nuevo, en una misma dirección y razón social.</v>
          </cell>
          <cell r="C62">
            <v>335.46</v>
          </cell>
          <cell r="D62">
            <v>14227530</v>
          </cell>
          <cell r="E62"/>
        </row>
        <row r="63">
          <cell r="B63" t="str">
            <v>Visita de ampliación de la certificación en Buenas Prácticas de Manufactura (BPM) de medicamentos biológicos en el exterior: Zona 1: Centroamérica; el caribe; Suramérica excepto Brasil, Chile, Argentina y Puerto Rico, en capacidad instalada de áreas, equipos y procesos productivos, sin incluir producto nuevo, en una misma dirección y razón social.</v>
          </cell>
          <cell r="C63">
            <v>657.54</v>
          </cell>
          <cell r="D63">
            <v>27887586</v>
          </cell>
          <cell r="E63"/>
        </row>
        <row r="64">
          <cell r="B64" t="str">
            <v>Visita de ampliación de la certificación en Buenas Prácticas de Manufactura (BPM) de medicamentos biológicos en el exterior: Zona 2: Estados Unidos; Canadá; Chile; Brasil; África y Puerto Rico, en capacidad instalada de áreas, equipos y procesos productivos, sin incluir producto nuevo, en una misma dirección y razón social.</v>
          </cell>
          <cell r="C64">
            <v>1066.54</v>
          </cell>
          <cell r="D64">
            <v>45234094</v>
          </cell>
          <cell r="E64"/>
        </row>
        <row r="65">
          <cell r="B65" t="str">
            <v>Visita de ampliación de la certificación en Buenas Prácticas de Manufactura (BPM) de medicamentos biológicos en el exterior: Zona 3: Europa; Asia; Oceanía; México y Argentina, en capacidad instalada de áreas, equipos y procesos productivos, sin incluir producto nuevo, en una misma dirección y razón social.</v>
          </cell>
          <cell r="C65">
            <v>1937.32</v>
          </cell>
          <cell r="D65">
            <v>82165616</v>
          </cell>
          <cell r="E65"/>
        </row>
        <row r="66">
          <cell r="B66" t="str">
            <v>Modificación de resoluciones de certificaciones de BPM.</v>
          </cell>
          <cell r="C66">
            <v>12.51</v>
          </cell>
          <cell r="D66">
            <v>530574</v>
          </cell>
          <cell r="E66"/>
        </row>
        <row r="67">
          <cell r="B67" t="str">
            <v>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Prácticas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v>
          </cell>
          <cell r="C67">
            <v>11.68</v>
          </cell>
          <cell r="D67">
            <v>495372</v>
          </cell>
          <cell r="E67"/>
        </row>
        <row r="68">
          <cell r="B68" t="str">
            <v>Visita para certificar o renovar certificado de Buenas Prácticas de Manufactura (BPM) de: Establecimientos de productos cosméticos.</v>
          </cell>
          <cell r="C68">
            <v>441.23</v>
          </cell>
          <cell r="D68">
            <v>18713447</v>
          </cell>
          <cell r="E68"/>
        </row>
        <row r="69">
          <cell r="B69" t="str">
            <v>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v>
          </cell>
          <cell r="C69">
            <v>446.24</v>
          </cell>
          <cell r="D69">
            <v>18925931</v>
          </cell>
          <cell r="E69"/>
        </row>
        <row r="70">
          <cell r="B70" t="str">
            <v>Visitas para certificar o renovar Buenas Prácticas de Manufactura (BPM) de establecimientos de productos fitoterapéuticos.</v>
          </cell>
          <cell r="C70">
            <v>395.31</v>
          </cell>
          <cell r="D70">
            <v>16765888</v>
          </cell>
          <cell r="E70"/>
        </row>
        <row r="71">
          <cell r="B71"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71">
            <v>1225.28</v>
          </cell>
          <cell r="D71">
            <v>51966575</v>
          </cell>
          <cell r="E71"/>
        </row>
        <row r="72">
          <cell r="B72"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72">
            <v>2252.0500000000002</v>
          </cell>
          <cell r="D72">
            <v>95513945</v>
          </cell>
          <cell r="E72"/>
        </row>
        <row r="73">
          <cell r="B73" t="str">
            <v>Visita de certificación o renovación de certificación de Buenas Prácticas de Manufactura (BPM) a laboratorios de Productos Fitoterapéuticos, establecimientos fabricantes de medicamentos homeopáticos o establecimientos con planta o áreas dedicadas exclusivamente a la producción de Suplementos Dietarios en el Exterior: Zona 3: Europa; Asia; Oceanía; México y Argentina.</v>
          </cell>
          <cell r="C73">
            <v>3354.72</v>
          </cell>
          <cell r="D73">
            <v>142280385</v>
          </cell>
          <cell r="E73"/>
        </row>
        <row r="74">
          <cell r="B74" t="str">
            <v>Visitas de Ampliación para productos, áreas de manufactura o procesos productivos nuevos de laboratorios certificados con BPM: Establecimientos de Medicamentos.</v>
          </cell>
          <cell r="C74">
            <v>284.43</v>
          </cell>
          <cell r="D74">
            <v>12063245</v>
          </cell>
          <cell r="E74"/>
        </row>
        <row r="75">
          <cell r="B75" t="str">
            <v>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v>
          </cell>
          <cell r="C75">
            <v>71.31</v>
          </cell>
          <cell r="D75">
            <v>3024400</v>
          </cell>
          <cell r="E75"/>
        </row>
        <row r="76">
          <cell r="B76" t="str">
            <v>Visita y certificado de ampliación de líneas de establecimientos certificados en condiciones sanitarias de dispositivos médicos, reactivos de diagnóstico in-vitro.</v>
          </cell>
          <cell r="C76">
            <v>44.02</v>
          </cell>
          <cell r="D76">
            <v>1866976</v>
          </cell>
          <cell r="E76"/>
        </row>
        <row r="77">
          <cell r="B77" t="str">
            <v>Expedición de certificados de capacidad para: Establecimientos de productos cosméticos.</v>
          </cell>
          <cell r="C77">
            <v>9.18</v>
          </cell>
          <cell r="D77">
            <v>389342</v>
          </cell>
          <cell r="E77"/>
        </row>
        <row r="78">
          <cell r="B78" t="str">
            <v>Visitas de verificación de requisitos sanitarios de unidades de biomedicina reproductiva, bancos de semen y todos los demás bancos de componentes anatómicos.</v>
          </cell>
          <cell r="C78">
            <v>72.959999999999994</v>
          </cell>
          <cell r="D78">
            <v>3094380</v>
          </cell>
          <cell r="E78"/>
        </row>
        <row r="79">
          <cell r="B79" t="str">
            <v>Certificación a fabricantes en: Capacidad de producción de dispositivos médicos sobre medida para la salud visual y ocular; condiciones sanitarias de dispositivos médicos; condiciones sanitarias de reactivos de diagnóstico in-vitro.</v>
          </cell>
          <cell r="C79">
            <v>99.89</v>
          </cell>
          <cell r="D79">
            <v>4236535</v>
          </cell>
          <cell r="E79"/>
        </row>
        <row r="80">
          <cell r="B80" t="str">
            <v>Certificación a importadores en: capacidad de almacenamiento y acondicionamiento de reactivos de diagnóstico in-vitro; capacidad de almacenamiento y acondicionamiento de dispositivos médicos.</v>
          </cell>
          <cell r="C80">
            <v>79.510000000000005</v>
          </cell>
          <cell r="D80">
            <v>3372178</v>
          </cell>
          <cell r="E80"/>
        </row>
        <row r="81">
          <cell r="B81" t="str">
            <v xml:space="preserve">Certificación y visita en Condiciones sanitarias para Bancos de tejido y médula ósea. </v>
          </cell>
          <cell r="C81">
            <v>127.21</v>
          </cell>
          <cell r="D81">
            <v>5395231</v>
          </cell>
          <cell r="E81"/>
        </row>
        <row r="82">
          <cell r="B82" t="str">
            <v>Visitas de certificación o ampliación de las Normas Técnicas de Fabricación (NTF) para productos de aseo, higiene y limpieza de uso doméstico.</v>
          </cell>
          <cell r="C82">
            <v>229.2</v>
          </cell>
          <cell r="D82">
            <v>9720830</v>
          </cell>
          <cell r="E82"/>
        </row>
        <row r="83">
          <cell r="B83" t="str">
            <v xml:space="preserve">Certificación y visita en Buenas Prácticas (BP) para: Bancos de Tejidos y de Médula ósea, y Bancos de Sangre de Cordón Umbilical.   </v>
          </cell>
          <cell r="C83">
            <v>352.27</v>
          </cell>
          <cell r="D83">
            <v>14940475</v>
          </cell>
          <cell r="E83"/>
        </row>
        <row r="84">
          <cell r="B84" t="str">
            <v>Visita de verificación de requerimiento de Buenas Prácticas (BP) para Bancos de tejidos.</v>
          </cell>
          <cell r="C84">
            <v>95.09</v>
          </cell>
          <cell r="D84">
            <v>4032957</v>
          </cell>
          <cell r="E84"/>
        </row>
        <row r="85">
          <cell r="B85" t="str">
            <v>Visita de verificación de centros de almacenamiento temporal de tejidos.</v>
          </cell>
          <cell r="C85">
            <v>117.1</v>
          </cell>
          <cell r="D85">
            <v>4966445</v>
          </cell>
          <cell r="E85"/>
        </row>
        <row r="86">
          <cell r="B86" t="str">
            <v xml:space="preserve">Certificado de capacidad de producción técnica para: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v>
          </cell>
          <cell r="C86">
            <v>9.18</v>
          </cell>
          <cell r="D86">
            <v>389342</v>
          </cell>
          <cell r="E86"/>
        </row>
        <row r="87">
          <cell r="B87" t="str">
            <v>Certificado de Normas Técnicas de Fabricación (NTF) de productos de aseo, higiene y limpieza de uso doméstico.</v>
          </cell>
          <cell r="C87">
            <v>9.18</v>
          </cell>
          <cell r="D87">
            <v>389342</v>
          </cell>
          <cell r="E87"/>
        </row>
        <row r="88">
          <cell r="B88" t="str">
            <v>Certificado de Buenas Prácticas de Manufactura (BPM) para dispositivos médicos, reactivos de diagnóstico in-vitro. Certificado de Bancos de tejidos y de Médula ósea. (para actualización)</v>
          </cell>
          <cell r="C88">
            <v>11.68</v>
          </cell>
          <cell r="D88">
            <v>495372</v>
          </cell>
          <cell r="E88"/>
        </row>
        <row r="89">
          <cell r="B89" t="str">
            <v>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v>
          </cell>
          <cell r="C89">
            <v>183.5</v>
          </cell>
          <cell r="D89">
            <v>7782602</v>
          </cell>
          <cell r="E89"/>
        </row>
        <row r="90">
          <cell r="B90" t="str">
            <v>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v>
          </cell>
          <cell r="C90">
            <v>217.91</v>
          </cell>
          <cell r="D90">
            <v>9241999</v>
          </cell>
          <cell r="E90"/>
        </row>
        <row r="91">
          <cell r="B91" t="str">
            <v>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v>
          </cell>
          <cell r="C91">
            <v>416.71</v>
          </cell>
          <cell r="D91">
            <v>17673505</v>
          </cell>
          <cell r="E91"/>
        </row>
        <row r="92">
          <cell r="B92" t="str">
            <v>Certificación de implementación y funcionamiento del sistema de análisis de peligros y puntos críticos de control (HACCP), en motonaves o buques pesqueros para la exportación a la Unión Europea ubicados en la ZONA 2: Estados Unidos; Canadá; Chile; Brasil; África y Puerto Rico.</v>
          </cell>
          <cell r="C92">
            <v>571.35</v>
          </cell>
          <cell r="D92">
            <v>24232096</v>
          </cell>
          <cell r="E92"/>
        </row>
        <row r="93">
          <cell r="B93" t="str">
            <v>Certificación de implementación y funcionamiento del sistema de análisis de peligros y puntos críticos de control (HACCP), en motonaves o buques pesqueros para la exportación a la Unión Europea ubicados en la ZONA 3: Europa; Asia; Oceanía; México y Argentina.</v>
          </cell>
          <cell r="C93">
            <v>790.55</v>
          </cell>
          <cell r="D93">
            <v>33528807</v>
          </cell>
          <cell r="E93"/>
        </row>
        <row r="94">
          <cell r="B94"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1: Centroamérica; el caribe; Suramérica excepto Brasil, Chile, Argentina y Puerto Rico.</v>
          </cell>
          <cell r="C94">
            <v>799.06</v>
          </cell>
          <cell r="D94">
            <v>33889733</v>
          </cell>
          <cell r="E94"/>
        </row>
        <row r="95">
          <cell r="B95"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2: Estados Unidos, Canadá, Chile, Brasil, África y Puerto Rico.</v>
          </cell>
          <cell r="C95">
            <v>1526.39</v>
          </cell>
          <cell r="D95">
            <v>64737253</v>
          </cell>
          <cell r="E95"/>
        </row>
        <row r="96">
          <cell r="B96" t="str">
            <v>Visitas de ampliación a la certificación de Buenas Prácticas de Manufactura (BPM) a laboratorios de Medicamentos, Productos Fitoterapéuticos, establecimientos fabricantes de medicamentos homeopáticos o establecimientos con planta o áreas dedicadas exclusivamente a la producción de Suplementos Dietarios en el Exterior: Zona 3: Europa, Asia, Oceanía , México y Argentina.</v>
          </cell>
          <cell r="C96">
            <v>2021.84</v>
          </cell>
          <cell r="D96">
            <v>85750278</v>
          </cell>
          <cell r="E96"/>
        </row>
        <row r="97">
          <cell r="B97" t="str">
            <v>Visitas de Ampliación para productos, áreas de manufactura o procesos productivos nuevos de laboratorios certificados con BPM: Establecimientos de Cosméticos.</v>
          </cell>
          <cell r="C97">
            <v>278.58999999999997</v>
          </cell>
          <cell r="D97">
            <v>11815559</v>
          </cell>
          <cell r="E97"/>
        </row>
        <row r="98">
          <cell r="B98" t="str">
            <v>Visitas de Ampliación para productos, áreas de manufactura o procesos productivos nuevos de laboratorios certificados con BPM: Establecimientos de Productos Fitoterapéuticos o establecimientos con planta o áreas dedicadas exclusivamente a la producción de Suplementos Dietarios.</v>
          </cell>
          <cell r="C98">
            <v>279.42</v>
          </cell>
          <cell r="D98">
            <v>11850761</v>
          </cell>
          <cell r="E98"/>
        </row>
        <row r="99">
          <cell r="B99" t="str">
            <v xml:space="preserve">Visitas de certificación o renovación de Certificación Buenas Prácticas de Manufactura (BPM): Establecimientos de gases medicinales obtenidos por los siguientes métodos: criogénico, combustión y/o química. </v>
          </cell>
          <cell r="C99">
            <v>328.63</v>
          </cell>
          <cell r="D99">
            <v>13937856</v>
          </cell>
          <cell r="E99"/>
        </row>
        <row r="100">
          <cell r="B100" t="str">
            <v xml:space="preserve">Visitas de Ampliación para productos, áreas de manufactura o procesos productivos nuevos de laboratorios certificados con BPM: establecimientos de gases medicinales por los siguientes métodos: criogénico, combustión y/o química.  </v>
          </cell>
          <cell r="C100">
            <v>196.85</v>
          </cell>
          <cell r="D100">
            <v>8348802</v>
          </cell>
          <cell r="E100"/>
        </row>
        <row r="101">
          <cell r="B101" t="str">
            <v>Visitas de certificación o renovación de Certificación Buenas Prácticas de Manufactura (BPM): Establecimientos de gases medicinales obtenidos por tamiz molecular o PSA y/o compresor.</v>
          </cell>
          <cell r="C101">
            <v>183.5</v>
          </cell>
          <cell r="D101">
            <v>7782602</v>
          </cell>
          <cell r="E101"/>
        </row>
        <row r="102">
          <cell r="B102" t="str">
            <v>Visitas de Ampliación de líneas de laboratorios certificados con BPM: Establecimientos de gases medicinales obtenidos por tamiz molecular o PSA y/o compresor.</v>
          </cell>
          <cell r="C102">
            <v>145.97</v>
          </cell>
          <cell r="D102">
            <v>6190880</v>
          </cell>
          <cell r="E102"/>
        </row>
        <row r="103">
          <cell r="B103" t="str">
            <v>Visitas de certificación o renovación de certificación de BuenasPrácticas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3">
            <v>335.3</v>
          </cell>
          <cell r="D103">
            <v>14220744</v>
          </cell>
          <cell r="E103"/>
        </row>
        <row r="104">
          <cell r="B104"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 en el exterior: Zona 1: Centroamérica; El Caribe; Suramérica excepto Brasil, Chile, Argentina y Puerto Rico. En una misma dirección y razón social.</v>
          </cell>
          <cell r="C104">
            <v>467.73</v>
          </cell>
          <cell r="D104">
            <v>19837365</v>
          </cell>
          <cell r="E104"/>
        </row>
        <row r="105">
          <cell r="B105" t="str">
            <v>Visitas de certificación o renovación de certificación de Buenas Prácticas de Manufactura (BPM) de acondicionamiento secundario o pesaje (dispensación y/o muestreo) de establecimientos de: medicamentos, medicamentos biológicos,productos fitoterapéuticos, medicamentos homeopáticos o acondicionamiento secundario exclusivo de suplementosdietarios, en el exterior: Zona 2: Estados Unidos; Canadá; Chile; Brasil; África y Puerto Rico. En una misma dirección y razón social.</v>
          </cell>
          <cell r="C105">
            <v>766.15</v>
          </cell>
          <cell r="D105">
            <v>32493954</v>
          </cell>
          <cell r="E105"/>
        </row>
        <row r="106">
          <cell r="B106" t="str">
            <v>Visitas de certificación o renovación de certificación de BuenasPrácticas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06">
            <v>1382.08</v>
          </cell>
          <cell r="D106">
            <v>58616777</v>
          </cell>
          <cell r="E106"/>
        </row>
        <row r="107">
          <cell r="B107" t="str">
            <v>Visitas de ampliación de líneas de laboratorios certificados en Buenas Prácticas de Manufactura (BPM) de acondicionamiento secundario o pesaje (dispensación y/o muestreo) de establecimientos de: medicamentos, medicamentos biológicos,productos fitoterapéuticos, medicamentos homeopáticos o acondicionamiento secundario exclusivo de suplementos dietarios</v>
          </cell>
          <cell r="C107">
            <v>219.37</v>
          </cell>
          <cell r="D107">
            <v>9303920</v>
          </cell>
          <cell r="E107"/>
        </row>
        <row r="108">
          <cell r="B108"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suplementosdietarios, en el exterior: Zona 1: Centroamérica; El Caribe; Suramérica excepto Brasil, Chile, Argentina y Puerto Rico. En una misma dirección y razón social.</v>
          </cell>
          <cell r="C108">
            <v>405.5</v>
          </cell>
          <cell r="D108">
            <v>17198066</v>
          </cell>
          <cell r="E108"/>
        </row>
        <row r="109">
          <cell r="B109" t="str">
            <v>Visitas de ampliación de líneas de laboratorios certificados en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en el Exterior: Zona 2: Estados Unidos; Canadá; Chile; Brasil; África y Puerto Rico. En una misma dirección y razón social.</v>
          </cell>
          <cell r="C109">
            <v>683.6</v>
          </cell>
          <cell r="D109">
            <v>28992843</v>
          </cell>
          <cell r="E109"/>
        </row>
        <row r="110">
          <cell r="B110" t="str">
            <v>Visitas de ampliación de líneas de laboratorios certificados en Buenas Prácticas de Manufactura (BPM) de acondicionamientosecundario o pesaje (dispensación y/o muestreo) de establecimientos de: medicamentos, medicamentos biológicos, productos fitoterapéuticos, medicamentos homeopáticos o acondicionamiento secundario exclusivo de suplementos dietarios, en el Exterior: Zona 3: Europa; Asia; Oceanía; México y Argentina. En una misma dirección y razón social.</v>
          </cell>
          <cell r="C110">
            <v>1271.58</v>
          </cell>
          <cell r="D110">
            <v>53930251</v>
          </cell>
          <cell r="E110"/>
        </row>
        <row r="111">
          <cell r="B111" t="str">
            <v xml:space="preserve">Visitas de certificación o renovación de certificación de Buenas Prácticas de Manufactura (BPM) de: Establecimientos de  productos homeopáticos. </v>
          </cell>
          <cell r="C111">
            <v>304.44</v>
          </cell>
          <cell r="D111">
            <v>12911909</v>
          </cell>
          <cell r="E111"/>
        </row>
        <row r="112">
          <cell r="B112" t="str">
            <v>Visitas de Ampliación para productos, áreas de manufactura o procesos productivos nuevos de laboratorios certificados con BPM: Establecimientos de productos homeopáticos.</v>
          </cell>
          <cell r="C112">
            <v>199.35</v>
          </cell>
          <cell r="D112">
            <v>8454832</v>
          </cell>
          <cell r="E112"/>
        </row>
        <row r="113">
          <cell r="B113" t="str">
            <v>Visitas de certificación y/o renovación de certificación de Buenas Prácticas de Elaboración (BPE).</v>
          </cell>
          <cell r="C113"/>
          <cell r="D113"/>
          <cell r="E113"/>
        </row>
        <row r="114">
          <cell r="B114" t="str">
            <v>Visitas de certificación y/o renovación de certificación de Buenas Prácticas de Elaboración (BPE) para establecimientos que realicen uno y/o dos actividades del servicio farmacéutico.</v>
          </cell>
          <cell r="C114">
            <v>184.33</v>
          </cell>
          <cell r="D114">
            <v>7817804</v>
          </cell>
          <cell r="E114"/>
        </row>
        <row r="115">
          <cell r="B115" t="str">
            <v>Visitas de certificación y/o renovación de certificación de Buenas Prácticas de Elaboración (BPE) para establecimientos que realicen tres o más actividades del servicio farmacéutico.</v>
          </cell>
          <cell r="C115">
            <v>210.19</v>
          </cell>
          <cell r="D115">
            <v>8914578</v>
          </cell>
          <cell r="E115"/>
        </row>
        <row r="116">
          <cell r="B116" t="str">
            <v>Visitas de ampliación de la certificación de Buenas Prácticas de Elaboración (BPE) para nuevos servicios farmacéuticos en establecimientos certificados con BPE., o visitas de ampliación de la certificación de Buenas Practicas de Elaboración para Radiofármacos BPER, para nuevos procesos.</v>
          </cell>
          <cell r="C116">
            <v>151.80000000000001</v>
          </cell>
          <cell r="D116">
            <v>6438142</v>
          </cell>
          <cell r="E116"/>
        </row>
        <row r="117">
          <cell r="B117" t="str">
            <v>Visita de certificación y/o renovación en buenas prácticas de elaboración de radiofármacos (BPER)</v>
          </cell>
          <cell r="C117">
            <v>375.16</v>
          </cell>
          <cell r="D117">
            <v>15911286</v>
          </cell>
          <cell r="E117"/>
        </row>
        <row r="118">
          <cell r="B118" t="str">
            <v>Vo Bo para exclusión del IVA (Más 0,450 UVT por cada materia prima).</v>
          </cell>
          <cell r="C118">
            <v>1.67</v>
          </cell>
          <cell r="D118">
            <v>70828</v>
          </cell>
          <cell r="E118"/>
        </row>
        <row r="119">
          <cell r="B119" t="str">
            <v>Expedición de certificados de aceptación de Certificaciones de BPM de que trata el Decreto 335 de 2022 o Certificados de aceptación de Certificaciones de Buenas Prácticas de Laboratorio BPL de que trata la Resolución 3619 de 2013 (artículo 9)</v>
          </cell>
          <cell r="C119">
            <v>10.01</v>
          </cell>
          <cell r="D119">
            <v>424544</v>
          </cell>
          <cell r="E119"/>
        </row>
        <row r="120">
          <cell r="B120" t="str">
            <v>Evaluación farmacológica de medicamentos de síntesis química y antivenenos con fines diferentes a la obtención de registro sanitario.</v>
          </cell>
          <cell r="C120">
            <v>227.98</v>
          </cell>
          <cell r="D120">
            <v>9669088</v>
          </cell>
          <cell r="E120"/>
        </row>
        <row r="121">
          <cell r="B121" t="str">
            <v>Evaluación farmacológica de molécula nueva con fines diferentes a la obtención de registro sanitario.</v>
          </cell>
          <cell r="C121">
            <v>335.56</v>
          </cell>
          <cell r="D121">
            <v>14231771</v>
          </cell>
          <cell r="E121"/>
        </row>
        <row r="122">
          <cell r="B122" t="str">
            <v>Evaluación de estudios de Biodisponibilidad (BD) y Bioequivalencia (BE).</v>
          </cell>
          <cell r="C122">
            <v>168.4</v>
          </cell>
          <cell r="D122">
            <v>7142181</v>
          </cell>
          <cell r="E122"/>
        </row>
        <row r="123">
          <cell r="B123" t="str">
            <v>Evaluacion para modificacion de registro sanitario para ampliar indicaciones de medicamentos</v>
          </cell>
          <cell r="C123">
            <v>282.62</v>
          </cell>
          <cell r="D123">
            <v>11986479</v>
          </cell>
          <cell r="E123"/>
        </row>
        <row r="124">
          <cell r="B124" t="str">
            <v>Evaluacion para modificacion de registro sanitario para ampliar indicaciones de medicamentos, “Aplicable a microempresas, incluyendo los pequeños productores de acuerdo con la tipificación actual en el marco del Decreto 691 de 2018. Exceptuada de pago, en el marco del parágrafo 2 del Art. 2 de Ley 2069 de 2020.”</v>
          </cell>
          <cell r="C124">
            <v>0</v>
          </cell>
          <cell r="D124">
            <v>0</v>
          </cell>
          <cell r="E124"/>
        </row>
        <row r="125">
          <cell r="B125" t="str">
            <v>Concepto técnico especializado para reactivos de diagnóstico categoría III, que no sean de países de referencia.</v>
          </cell>
          <cell r="C125">
            <v>93.29</v>
          </cell>
          <cell r="D125">
            <v>3956615</v>
          </cell>
          <cell r="E125"/>
        </row>
        <row r="126">
          <cell r="B126" t="str">
            <v>Evaluación farmacológica de vacunas y hemoderivados con fines diferentes a la obtención de registro sanitario (vitales no disponibles y donaciones)</v>
          </cell>
          <cell r="C126">
            <v>1869.17</v>
          </cell>
          <cell r="D126">
            <v>79275238</v>
          </cell>
          <cell r="E126"/>
        </row>
        <row r="127">
          <cell r="B127" t="str">
            <v>Evaluación farmacológica de otros productos biológicos con fines diferentes a la obtención de registro sanitario  (vitales no disponibles y donaciones)</v>
          </cell>
          <cell r="C127">
            <v>1297.3</v>
          </cell>
          <cell r="D127">
            <v>55021088</v>
          </cell>
          <cell r="E127"/>
        </row>
        <row r="128">
          <cell r="B128" t="str">
            <v>Certificado de inspección sanitaria para la nacionalización de alimentos terminados.</v>
          </cell>
          <cell r="C128"/>
          <cell r="D128"/>
          <cell r="E128"/>
        </row>
        <row r="129">
          <cell r="B129" t="str">
            <v>Certificado de inspección sanitaria para la nacionalización de alimentos terminados por 1 (un) Lote del Cargamento y por 1 (un) Lote a Inspeccionar. Sólo se aceptará el pago de esta Tarifa vía electrónica.</v>
          </cell>
          <cell r="C129">
            <v>4.17</v>
          </cell>
          <cell r="D129">
            <v>176858</v>
          </cell>
          <cell r="E129"/>
        </row>
        <row r="130">
          <cell r="B130" t="str">
            <v>Certificado de inspección sanitaria para la nacionalización de alimentos terminados de 2 (dos) a 8 (ocho) Lotes del Cargamento y por 2 (dos) Lotes a Inspeccionar. Sólo se aceptará el pago de esta Tarifa vía electrónica.</v>
          </cell>
          <cell r="C130">
            <v>6.95</v>
          </cell>
          <cell r="D130">
            <v>294763</v>
          </cell>
          <cell r="E130"/>
        </row>
        <row r="131">
          <cell r="B131" t="str">
            <v>Certificado de inspección sanitaria para la nacionalización de alimentos terminados de 9 (nueve) a 15 (quince) Lotes del Cargamento y por 3 (tres) Lotes a Inspeccionar. Sólo se aceptará el pago de esta Tarifa vía electrónica.</v>
          </cell>
          <cell r="C131">
            <v>9.73</v>
          </cell>
          <cell r="D131">
            <v>412669</v>
          </cell>
          <cell r="E131"/>
        </row>
        <row r="132">
          <cell r="B132" t="str">
            <v>Certificado de inspección sanitaria para la nacionalización de alimentos terminados de 16 (dieciséis) a 25 (veinticinco) Lotes del Cargamento y por 5 (cinco) Lotes a Inspeccionar. Sólo se aceptará el pago de esta Tarifa vía electrónica.</v>
          </cell>
          <cell r="C132">
            <v>15.28</v>
          </cell>
          <cell r="D132">
            <v>648055</v>
          </cell>
          <cell r="E132"/>
        </row>
        <row r="133">
          <cell r="B133" t="str">
            <v>Certificado de inspección sanitaria para la nacionalización de alimentos terminados de 26 (veintiséis) a 50 (cincuenta) Lotes del Cargamento y por 8 (ocho) Lotes a Inspeccionar. Sólo se aceptará el pago de esta Tarifa vía electrónica.</v>
          </cell>
          <cell r="C133">
            <v>23.61</v>
          </cell>
          <cell r="D133">
            <v>1001347</v>
          </cell>
          <cell r="E133"/>
        </row>
        <row r="134">
          <cell r="B134" t="str">
            <v>Certificado de inspección sanitaria para la nacionalización de alimentos terminados de 51 (cincuenta y uno) Lotes del Cargamento en adelante y por 10 (diez) Lotes a Inspeccionar. Sólo se aceptará el pago de esta Tarifa vía electrónica.</v>
          </cell>
          <cell r="C134">
            <v>29.17</v>
          </cell>
          <cell r="D134">
            <v>1237158</v>
          </cell>
          <cell r="E134"/>
        </row>
        <row r="135">
          <cell r="B135" t="str">
            <v>Certificado de inspección sanitaria para la nacionalización de materia prima o insumos para la industria de alimentos o bebidas.</v>
          </cell>
          <cell r="C135"/>
          <cell r="D135"/>
          <cell r="E135"/>
        </row>
        <row r="136">
          <cell r="B136" t="str">
            <v>Certificado de inspección sanitaria para la nacionalización de materia prima o insumos para la industria de alimentos o bebidas de 1 (uno) a 10 (diez) Lotes y por 1 (un) Lote a Inspeccionar .Sólo se aceptará el pago de esta Tarifa vía electrónica.</v>
          </cell>
          <cell r="C136">
            <v>4.17</v>
          </cell>
          <cell r="D136">
            <v>176858</v>
          </cell>
          <cell r="E136"/>
        </row>
        <row r="137">
          <cell r="B137" t="str">
            <v>Certificado de inspección sanitaria para la nacionalización de materia prima o insumos para la industria de alimentos o bebidas de 11 (once) a 20 (veinte) Lotes del Cargamento y por 3 (tres) Lotes a Inspeccionar. Sólo se aceptará el pago de esta Tarifa vía electrónica.</v>
          </cell>
          <cell r="C137">
            <v>9.73</v>
          </cell>
          <cell r="D137">
            <v>412669</v>
          </cell>
          <cell r="E137"/>
        </row>
        <row r="138">
          <cell r="B138" t="str">
            <v>Certificado de inspección sanitaria para la nacionalización de materia prima o insumos para la industria de alimentos o bebidas de 21 (veintiuno) a 50 (cincuenta) Lotes del Cargamento y por 5 (cinco) Lotes a Inspeccionar. Sólo se aceptará el pago de esta Tarifa vía electrónica.</v>
          </cell>
          <cell r="C138">
            <v>15.28</v>
          </cell>
          <cell r="D138">
            <v>648055</v>
          </cell>
          <cell r="E138"/>
        </row>
        <row r="139">
          <cell r="B139" t="str">
            <v>Certificado de inspección sanitaria para la nacionalización de materia prima o insumos para la industria de alimentos o bebidas de 51 (cincuenta y un) Lotes del Cargamento en adelante y por 7 (siete) Lotes a Inspeccionar. Sólo se aceptará el pago de esta Tarifa vía electrónica.</v>
          </cell>
          <cell r="C139">
            <v>20.84</v>
          </cell>
          <cell r="D139">
            <v>883866</v>
          </cell>
          <cell r="E139"/>
        </row>
        <row r="140">
          <cell r="B140" t="str">
            <v>Certificado de inspección sanitaria para la exportación de alimentos terminados, materias primas o insumos para la industria de alimentos o bebidas.</v>
          </cell>
          <cell r="C140"/>
          <cell r="D140"/>
          <cell r="E140"/>
        </row>
        <row r="141">
          <cell r="B141" t="str">
            <v>Certificado de inspección sanitaria para la exportación de alimentos terminados, materias primas o insumos para la industria de alimentos o bebidas por 1 (un) Lote del Cargamento y por 1 (un) Lote a Inspeccionar. Sólo se aceptará el pago de esta Tarifa vía electrónica.</v>
          </cell>
          <cell r="C141">
            <v>4.17</v>
          </cell>
          <cell r="D141">
            <v>176858</v>
          </cell>
          <cell r="E141"/>
        </row>
        <row r="142">
          <cell r="B142" t="str">
            <v>Certificado de inspección sanitaria para la exportación de alimentos terminados, materias primas o insumos para la industria de alimentos o bebidas de 2 (dos) a 8 (ocho) Lotes del Cargamento y por 3 (tres) Lotes a Inspeccionar. Sólo se aceptará el pago de esta Tarifa vía electrónica.</v>
          </cell>
          <cell r="C142">
            <v>9.73</v>
          </cell>
          <cell r="D142">
            <v>412669</v>
          </cell>
          <cell r="E142"/>
        </row>
        <row r="143">
          <cell r="B143" t="str">
            <v>Certificado de inspección sanitaria para la exportación de alimentos terminados, materias primas o insumos para la industria de alimentos o bebidas de 9 (nueve) a 15 (quince) Lotes del Cargamento y por 4 (cuatro) Lotes a Inspeccionar. Sólo se aceptará el pago de esta Tarifa vía electrónica.</v>
          </cell>
          <cell r="C143">
            <v>12.5</v>
          </cell>
          <cell r="D143">
            <v>530150</v>
          </cell>
          <cell r="E143"/>
        </row>
        <row r="144">
          <cell r="B144" t="str">
            <v>Certificado de inspección sanitaria para la exportación de alimentos terminados, materias primas o insumos para la industria de alimentos o bebidas de 16 (dieciséis) lotes del cargamento en adelante y por 5 (cinco) Lotes a Inspeccionar. Sólo se aceptará el pago de esta Tarifa vía electrónica.</v>
          </cell>
          <cell r="C144">
            <v>15.28</v>
          </cell>
          <cell r="D144">
            <v>648055</v>
          </cell>
          <cell r="E144"/>
        </row>
        <row r="145">
          <cell r="B145" t="str">
            <v>Autorización para la fabricación de suplementos dietarios en plantas fabricantes de medicamentos y productos fitoterapéuticos con base en la revisión de las validaciones de limpieza.</v>
          </cell>
          <cell r="C145">
            <v>36.4</v>
          </cell>
          <cell r="D145">
            <v>1543797</v>
          </cell>
          <cell r="E145"/>
        </row>
        <row r="146">
          <cell r="B146" t="str">
            <v xml:space="preserve">Visitas de certificación o renovación de certificación Buenas Prácticas de Manufactura (BPM): Establecimientos de gases medicinales en el exterior: Zona 1: Centroamérica; El Caribe; Suramérica excepto Brasil, Chile, Argentina y Puerto Rico. </v>
          </cell>
          <cell r="C146">
            <v>722.32</v>
          </cell>
          <cell r="D146">
            <v>30635036</v>
          </cell>
          <cell r="E146"/>
        </row>
        <row r="147">
          <cell r="B147" t="str">
            <v>Visitas de certificación o renovación de certificación Buenas Prácticas de Manufactura (BPM): Establecimientos de gases medicinales en el exterior: Zona 2: Estados Unidos; Canadá; Chile; Brasil; África y  Puerto Rico.</v>
          </cell>
          <cell r="C147">
            <v>965.88</v>
          </cell>
          <cell r="D147">
            <v>40964903</v>
          </cell>
          <cell r="E147"/>
        </row>
        <row r="148">
          <cell r="B148" t="str">
            <v>Visitas de certificación o renovación de certificación Buenas Prácticas de Manufactura (BPM): Establecimientos de gases medicinales en el exterior: Zona 3: Europa; Asia; Oceanía; México y Argentina.</v>
          </cell>
          <cell r="C148">
            <v>1794.13</v>
          </cell>
          <cell r="D148">
            <v>76092642</v>
          </cell>
          <cell r="E148"/>
        </row>
        <row r="149">
          <cell r="B149" t="str">
            <v>Visitas de ampliación a la certificación de Buenas Prácticas de Manufactura (BPM): Establecimientos de gases medicinales en el exterior: Zona 1: Centroamérica; El Caribe; Suramérica excepto Brasil, Chile, Argentina y Puerto Rico</v>
          </cell>
          <cell r="C149">
            <v>565.51</v>
          </cell>
          <cell r="D149">
            <v>23984410</v>
          </cell>
          <cell r="E149"/>
        </row>
        <row r="150">
          <cell r="B150" t="str">
            <v>Visitas de ampliación a la certificación de Buenas Prácticas de Manufactura (BPM): Establecimientos de gases medicinales en el exterior: Zona 2: Estados Unidos; Canadá; Chile; Brasil; África y  Puerto Rico.</v>
          </cell>
          <cell r="C150">
            <v>742.34</v>
          </cell>
          <cell r="D150">
            <v>31484124</v>
          </cell>
          <cell r="E150"/>
        </row>
        <row r="151">
          <cell r="B151" t="str">
            <v>Visitas de ampliación a la certificación de Buenas Prácticas de Manufactura (BPM): Establecimientos de gases medicinales en el exterior: Zona 3: Europa; Asia; Oceanía; México y Argentina.</v>
          </cell>
          <cell r="C151">
            <v>1483.01</v>
          </cell>
          <cell r="D151">
            <v>62897420</v>
          </cell>
          <cell r="E151"/>
        </row>
        <row r="152">
          <cell r="B152" t="str">
            <v xml:space="preserve">Visita y certificado sanitario de apertura y funcionamiento de establecimientos que elaboran y adaptan dispositivos médicos sobre medida de tecnología ortopédica externa.  </v>
          </cell>
          <cell r="C152">
            <v>171.42</v>
          </cell>
          <cell r="D152">
            <v>7270265</v>
          </cell>
          <cell r="E152"/>
        </row>
        <row r="153">
          <cell r="B153" t="str">
            <v>Visita y certificado de ampliación de líneas de certificado sanitario de apertura y funcionamiento de establecimientos que elaboran y adaptan dispositivos médicos sobre medida de tecnología ortopédica externa.</v>
          </cell>
          <cell r="C153">
            <v>159.71</v>
          </cell>
          <cell r="D153">
            <v>6773621</v>
          </cell>
          <cell r="E153"/>
        </row>
        <row r="154">
          <cell r="B154" t="str">
            <v>Evaluación de Protocolos de Investigación Clínica</v>
          </cell>
          <cell r="C154">
            <v>380.47</v>
          </cell>
          <cell r="D154">
            <v>16136494</v>
          </cell>
          <cell r="E154"/>
        </row>
        <row r="155">
          <cell r="B155" t="str">
            <v>Pago adicional por la disponibilidad para la prestación del servicio en horarios adicionales (nocturnos, dominical y festivos diurnos y dominical y festivos nocturnos) - Pago Adicional a la tarifa que corresponda (códigos 4050-4057-4058-4073-4078).</v>
          </cell>
          <cell r="C155">
            <v>6.66</v>
          </cell>
          <cell r="D155">
            <v>282464</v>
          </cell>
          <cell r="E155"/>
        </row>
        <row r="156">
          <cell r="B156"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v>
          </cell>
          <cell r="C156"/>
          <cell r="D156"/>
          <cell r="E156"/>
        </row>
        <row r="157">
          <cell r="B157"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hasta 1 tonelada.</v>
          </cell>
          <cell r="C157">
            <v>6.19</v>
          </cell>
          <cell r="D157">
            <v>262530</v>
          </cell>
          <cell r="E157"/>
        </row>
        <row r="158">
          <cell r="B158"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 a 100 toneladas.</v>
          </cell>
          <cell r="C158">
            <v>7.18</v>
          </cell>
          <cell r="D158">
            <v>304518</v>
          </cell>
          <cell r="E158"/>
        </row>
        <row r="159">
          <cell r="B159"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101 a 1.000 toneladas</v>
          </cell>
          <cell r="C159">
            <v>8.4600000000000009</v>
          </cell>
          <cell r="D159">
            <v>358806</v>
          </cell>
          <cell r="E159"/>
        </row>
        <row r="160">
          <cell r="B160"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1001 a 10.000 toneladas.</v>
          </cell>
          <cell r="C160">
            <v>9.5</v>
          </cell>
          <cell r="D160">
            <v>402914</v>
          </cell>
          <cell r="E160"/>
        </row>
        <row r="161">
          <cell r="B161"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de 10.001 a 15.000 toneladas.</v>
          </cell>
          <cell r="C161">
            <v>10.63</v>
          </cell>
          <cell r="D161">
            <v>450840</v>
          </cell>
          <cell r="E161"/>
        </row>
        <row r="162">
          <cell r="B162" t="str">
            <v>Certificado de Inspección Sanitaria para la Nacionalización y Exportación de otros alimentos (alimentos naturales que no sean sometidos a ningún proceso de transformación, tales como granos, frutas, hortalizas, verduras frescas y los alimentos de origen animal crudos refrigerados o congelados que no hayan sido sometidos a ningún proceso de transformación), para más de 15.000 toneladas.</v>
          </cell>
          <cell r="C162">
            <v>11.82</v>
          </cell>
          <cell r="D162">
            <v>501310</v>
          </cell>
          <cell r="E162"/>
        </row>
        <row r="163">
          <cell r="B163" t="str">
            <v>Evaluación de nuevas declaraciones de propiedades de salud en alimentos para consumo humano.</v>
          </cell>
          <cell r="C163">
            <v>178.25</v>
          </cell>
          <cell r="D163">
            <v>7559939</v>
          </cell>
          <cell r="E163"/>
        </row>
        <row r="164">
          <cell r="B164" t="str">
            <v>Inclusión en el listado de plantas medicinales para productos fitoterapéuticos tradicionales (PFT) o importados (PFTI).</v>
          </cell>
          <cell r="C164">
            <v>77.099999999999994</v>
          </cell>
          <cell r="D164">
            <v>3269965</v>
          </cell>
          <cell r="E164"/>
        </row>
        <row r="165">
          <cell r="B165" t="str">
            <v>Inclusión en el listado de plantas medicinales para preparación farmacéutica con base en plantas medicinales (PFM).</v>
          </cell>
          <cell r="C165">
            <v>102.87</v>
          </cell>
          <cell r="D165">
            <v>4362922</v>
          </cell>
          <cell r="E165"/>
        </row>
        <row r="166">
          <cell r="B166" t="str">
            <v>Inclusión de nuevos ingredientes en suplementos dietarios</v>
          </cell>
          <cell r="C166">
            <v>96.7</v>
          </cell>
          <cell r="D166">
            <v>4101240</v>
          </cell>
          <cell r="E166"/>
        </row>
        <row r="167">
          <cell r="B167" t="str">
            <v>Visita y certificación o visita y certificación de la renovación de Buenas Prácticas de Manufactura (BPM) a plantas que fabriquen, elaboren, hidraten y envasen bebidas alcohólicas por razón de su capacidad técnica y humana</v>
          </cell>
          <cell r="C167"/>
          <cell r="D167"/>
          <cell r="E167"/>
        </row>
        <row r="168">
          <cell r="B168" t="str">
            <v>Visita y certificación o visita y certificación de la renovación de Buenas Prácticas de Manufactura (BPM) a plantas que fabriquen, elaboren, hidraten y envasen bebidas alcohólicas clasificadas en el acta de inspección sanitaria hasta con 50 empleados.</v>
          </cell>
          <cell r="C168">
            <v>224.64</v>
          </cell>
          <cell r="D168">
            <v>9527432</v>
          </cell>
          <cell r="E168"/>
        </row>
        <row r="169">
          <cell r="B169" t="str">
            <v>Visita y certificación o visita y certificación de la renovación de Buenas Prácticas de Manufactura (BPM) a plantas que fabriquen, elaboren, hidraten y envasen bebidas alcohólicas clasificadas en el acta de inspección sanitaria con más de 50 empleados.</v>
          </cell>
          <cell r="C169">
            <v>401.38</v>
          </cell>
          <cell r="D169">
            <v>17023329</v>
          </cell>
          <cell r="E169"/>
        </row>
        <row r="170">
          <cell r="B170" t="str">
            <v>Visita y certificación o visita y certificación de la renovación de buenas prácticas de manufactura (BPM) a los microempresarios que fabriquen, elaboren, hidraten y/o envasen bebidas alcohólicas, en el marco de las disposiciones del Decreto 1366 de 2020.</v>
          </cell>
          <cell r="C170">
            <v>161.84</v>
          </cell>
          <cell r="D170">
            <v>6863958</v>
          </cell>
          <cell r="E170"/>
        </row>
        <row r="171">
          <cell r="B171" t="str">
            <v>Certificado de Inspección Sanitaria para nacionalización y exportación de Bebidas Alcohólicas</v>
          </cell>
          <cell r="C171"/>
          <cell r="D171"/>
          <cell r="E171"/>
        </row>
        <row r="172">
          <cell r="B172" t="str">
            <v>Certificado de Inspección Sanitaria para la nacionalización y exportación de Bebidas Alcohólicas, de uno (1) a diez (10) lotes incluidos en el cargamento por un (1) lote a inspeccionar. Sólo se aceptará el pago de esta Tarifa vía electrónica</v>
          </cell>
          <cell r="C172">
            <v>12.4</v>
          </cell>
          <cell r="D172">
            <v>525909</v>
          </cell>
          <cell r="E172"/>
        </row>
        <row r="173">
          <cell r="B173" t="str">
            <v>Certificado de Inspección Sanitaria para nacionalización y exportación de Bebidas Alcohólicas, de once (11) lotes o más incluidos en el cargamento y por cuatro (4)  lotes a inspeccionar. Sólo se aceptará el pago de esta Tarifa vía electrónica</v>
          </cell>
          <cell r="C173">
            <v>19.21</v>
          </cell>
          <cell r="D173">
            <v>814735</v>
          </cell>
          <cell r="E173"/>
        </row>
        <row r="174">
          <cell r="B174" t="str">
            <v xml:space="preserve">Certificación de Buenas Prácticas de Fabricación –BPF para establecimientos dedicados a la fabricación de materiales, objetos, envases y equipamientos destinados a entrar en contacto con alimentos y bebidas para consumo humano. </v>
          </cell>
          <cell r="C174">
            <v>422.42</v>
          </cell>
          <cell r="D174">
            <v>17915677</v>
          </cell>
          <cell r="E174"/>
        </row>
        <row r="175">
          <cell r="B175" t="str">
            <v>Autorización de nuevas materias primas, sustancias, insumos y aditivos para la fabricación de materiales  objetos, envases y equipamientos, destinados a entrar en contacto con los alimentos y bebidas para consumo humano.</v>
          </cell>
          <cell r="C175">
            <v>191.17</v>
          </cell>
          <cell r="D175">
            <v>8107902</v>
          </cell>
          <cell r="E175"/>
        </row>
        <row r="176">
          <cell r="B176" t="str">
            <v>Autorizaciones relacionadas con materiales, objetos, envases y equipamientos destinados a entrar en contacto con alimentos y bebidas para consumo humano</v>
          </cell>
          <cell r="C176"/>
          <cell r="D176"/>
          <cell r="E176"/>
        </row>
        <row r="177">
          <cell r="B177" t="str">
            <v>Autorización de materiales reciclados utilizados en la fabricación de objetos, envases, materiales y equipamientos destinados a entrar en contacto con alimentos y bebidas para consumo humano.</v>
          </cell>
          <cell r="C177">
            <v>422.19</v>
          </cell>
          <cell r="D177">
            <v>17905922</v>
          </cell>
          <cell r="E177"/>
        </row>
        <row r="178">
          <cell r="B178" t="str">
            <v>Autorización de materiales, objetos, envases y equipamientos destinados a entrar en contacto con los alimentos y bebidas para consumo humano, fabricados con materiales reciclados; Autorización de materiales reciclados importados para la fabricación de materiales, objetos, envases y equipamientos destinados a entrar en contacto con los alimentos y bebidas para consumo humano; Autorización de envases plásticos reusables (retornables o también llamados de uso repetido) destinados a entrar en contacto con alimentos y bebidas para consumo humano; Autorización de nuevas combinaciones de materiales y objetos para la fabricación de materiales, objetos, envases y equipamientos destinados a entrar en contacto con los alimentos y bebidas para consumo humano.</v>
          </cell>
          <cell r="C178">
            <v>18.100000000000001</v>
          </cell>
          <cell r="D178">
            <v>767657</v>
          </cell>
          <cell r="E178"/>
        </row>
        <row r="179">
          <cell r="B179" t="str">
            <v>Autorización de incentivos promocionales para contacto con alimentos.</v>
          </cell>
          <cell r="C179">
            <v>18.100000000000001</v>
          </cell>
          <cell r="D179">
            <v>767657</v>
          </cell>
          <cell r="E179"/>
        </row>
        <row r="180">
          <cell r="B180" t="str">
            <v>Evaluación de enmiendas de protocolos de investigación clínica</v>
          </cell>
          <cell r="C180">
            <v>29.93</v>
          </cell>
          <cell r="D180">
            <v>1269391</v>
          </cell>
          <cell r="E180"/>
        </row>
        <row r="181">
          <cell r="B181" t="str">
            <v>Evaluación de nuevos centros de investigación, consentimientos informados, nuevos investigadores de protocolos de investigación farmacológica o sus combinaciones</v>
          </cell>
          <cell r="C181">
            <v>26.48</v>
          </cell>
          <cell r="D181">
            <v>1123070</v>
          </cell>
          <cell r="E181"/>
        </row>
        <row r="182">
          <cell r="B182" t="str">
            <v>Evaluación de estudios de estabilidad de medicamentos en investigación para ampliación de vida útil</v>
          </cell>
          <cell r="C182">
            <v>24.87</v>
          </cell>
          <cell r="D182">
            <v>1054786</v>
          </cell>
          <cell r="E182"/>
        </row>
        <row r="183">
          <cell r="B183" t="str">
            <v xml:space="preserve">Evaluación de enmiendas para protocolos de investigación con dispositivos médicos prototipo </v>
          </cell>
          <cell r="C183">
            <v>20.32</v>
          </cell>
          <cell r="D183">
            <v>861812</v>
          </cell>
          <cell r="E183"/>
        </row>
        <row r="184">
          <cell r="B184" t="str">
            <v>Evaluación de nuevas solicitudes de importación de suministros para protocolos de investigación.</v>
          </cell>
          <cell r="C184">
            <v>9.34</v>
          </cell>
          <cell r="D184">
            <v>396128</v>
          </cell>
          <cell r="E184"/>
        </row>
        <row r="185">
          <cell r="B185" t="str">
            <v>Solicitud de modificación de vida útil para un producto y/o medicamento en investigación que ya cuenta con aprobación en otro ensayo clínico.</v>
          </cell>
          <cell r="C185">
            <v>13.59</v>
          </cell>
          <cell r="D185">
            <v>576379</v>
          </cell>
          <cell r="E185"/>
        </row>
        <row r="186">
          <cell r="B186" t="str">
            <v>Concepto técnico para reactivos de diagnóstico utilizados en protocolos de investigación.</v>
          </cell>
          <cell r="C186">
            <v>62.24</v>
          </cell>
          <cell r="D186">
            <v>2639723</v>
          </cell>
          <cell r="E186"/>
        </row>
        <row r="187">
          <cell r="B187" t="str">
            <v>Concepto técnico para la aprobación de protocolos de investigación con dispositivos médicos prototipo</v>
          </cell>
          <cell r="C187">
            <v>79.94</v>
          </cell>
          <cell r="D187">
            <v>3390415</v>
          </cell>
          <cell r="E187"/>
        </row>
        <row r="188">
          <cell r="B188" t="str">
            <v>Inscripción de recurso humano para mantenimiento de equipos biomédicos categoría de riesgo IIb y III</v>
          </cell>
          <cell r="C188">
            <v>6.66</v>
          </cell>
          <cell r="D188">
            <v>282464</v>
          </cell>
          <cell r="E188"/>
        </row>
        <row r="189">
          <cell r="B189" t="str">
            <v>Visita de verificación de nuevas condiciones en la certificación de Buenas Prácticas Clínicas (BPC), que aplica para los componentes: comité de ética; laboratorio clínico; servicio farmacéutico; y cambios de sede de la institución certificada.</v>
          </cell>
          <cell r="C189">
            <v>106.31</v>
          </cell>
          <cell r="D189">
            <v>4508820</v>
          </cell>
          <cell r="E189"/>
        </row>
        <row r="190">
          <cell r="B190" t="str">
            <v>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razón social y/o de número de identificación tributaria; cambio de sede de comité de ética.</v>
          </cell>
          <cell r="C190">
            <v>31.92</v>
          </cell>
          <cell r="D190">
            <v>1353791</v>
          </cell>
          <cell r="E190"/>
        </row>
        <row r="191">
          <cell r="B191" t="str">
            <v>Certificación o renovación de certificación de Buenas Prácticas de Manufactura (BPM) a laboratorios de medicamentos en el Exterior: Zona 1: Centroamérica; El Caribe; Suramérica excepto Brasil, Chile, Argentina y Puerto Rico</v>
          </cell>
          <cell r="C191">
            <v>1236.96</v>
          </cell>
          <cell r="D191">
            <v>52461948</v>
          </cell>
          <cell r="E191"/>
        </row>
        <row r="192">
          <cell r="B192" t="str">
            <v>Certificación o renovación de certificación de Buenas Prácticas de Manufactura (BPM) a laboratorios de medicamentos en el Exterior: Zona 2: Estados Unidos; Canadá; Chile; Brasil; África y Puerto Rico.</v>
          </cell>
          <cell r="C192">
            <v>2263.7199999999998</v>
          </cell>
          <cell r="D192">
            <v>96008893</v>
          </cell>
          <cell r="E192"/>
        </row>
        <row r="193">
          <cell r="B193" t="str">
            <v>Certificación o renovación de certificación de Buenas Prácticas de Manufactura (BPM) a laboratorios de medicamentos en el Exterior: Zona 3: Europa; Asia; Oceanía; México y Argentina.</v>
          </cell>
          <cell r="C193">
            <v>3366.39</v>
          </cell>
          <cell r="D193">
            <v>142775333</v>
          </cell>
          <cell r="E193"/>
        </row>
        <row r="194">
          <cell r="B194" t="str">
            <v>Certificación o Renovación de Certificados de Buenas Prácticas de Manufactura (BPM) de: Establecimientos de Medicamentos.</v>
          </cell>
          <cell r="C194">
            <v>452.91</v>
          </cell>
          <cell r="D194">
            <v>19208819</v>
          </cell>
          <cell r="E194"/>
        </row>
        <row r="195">
          <cell r="B195" t="str">
            <v>Certificación en Buenas Practicas de Laboratorio (BPL)</v>
          </cell>
          <cell r="C195"/>
          <cell r="D195"/>
          <cell r="E195"/>
        </row>
        <row r="196">
          <cell r="B196" t="str">
            <v>Visitas de certificación o renovación de la certificación de Buenas Prácticas de Laboratorio (BPL) a establecimientos externos que presten servicios de Control de Calidad de Medicamentos, ubicados en el territorio Nacional</v>
          </cell>
          <cell r="C196">
            <v>339.43</v>
          </cell>
          <cell r="D196">
            <v>14395905</v>
          </cell>
          <cell r="E196"/>
        </row>
        <row r="197">
          <cell r="B197" t="str">
            <v>Visitas de certificación o renovación de la certificación de Buenas Prácticas de Laboratorio (BPL) a establecimientos externos que presten servicios de Control de Calidad de Medicamentos, ubicados en el Exterior. Zona 1: Centroamérica; El Caribe; Suramérica excepto Brasil, Chile, Argentina y Puerto Rico.</v>
          </cell>
          <cell r="C197">
            <v>730.62</v>
          </cell>
          <cell r="D197">
            <v>30987055</v>
          </cell>
          <cell r="E197"/>
        </row>
        <row r="198">
          <cell r="B198" t="str">
            <v>Visitas de certificación o renovación de la certificación de Buenas Prácticas de Laboratorio (BPL) a establecimientos externos que presten servicios de Control de Calidad de Medicamentos, ubicados en el Exterior.  Zona 2: Estados Unidos; Canadá; Chile; Brasil; África y Puerto Rico.</v>
          </cell>
          <cell r="C198">
            <v>1070.8</v>
          </cell>
          <cell r="D198">
            <v>45414770</v>
          </cell>
          <cell r="E198"/>
        </row>
        <row r="199">
          <cell r="B199" t="str">
            <v>Visitas de certificación o renovación de la certificación de Buenas Prácticas de Laboratorio (BPL) a establecimientos externos que presten servicios de Control de Calidad de Medicamentos, ubicados en el Exterior. Zona 3: Europa; Asia; Oceanía; México y Argentina.</v>
          </cell>
          <cell r="C199">
            <v>1566.25</v>
          </cell>
          <cell r="D199">
            <v>66427795</v>
          </cell>
          <cell r="E199"/>
        </row>
        <row r="200">
          <cell r="B200" t="str">
            <v>Visitas de certificación o renovación de la certificación de Buenas Prácticas de Laboratorio (BPL) a establecimientos o laboratorios que realicen análisis de Control de Calidad de Medicamentos, que pertenezcan al laboratorio fabricante, ubicado en el territorio Nacional.</v>
          </cell>
          <cell r="C200">
            <v>339.43</v>
          </cell>
          <cell r="D200">
            <v>14395905</v>
          </cell>
          <cell r="E200"/>
        </row>
        <row r="201">
          <cell r="B201" t="str">
            <v>Visitas de certificación o renovación de la certificación de Buenas Prácticas de Laboratorio (BPL) a establecimientos o laboratorios que realicen análisis de Control de Calidad de Medicamentos, que pertenezcan al laboratorio fabricante ubicado en el Exterior. Zona 1: Centroamérica; El Caribe; Suramérica excepto Brasil, Chile, Argentina y Puerto Rico.</v>
          </cell>
          <cell r="C201">
            <v>730.61</v>
          </cell>
          <cell r="D201">
            <v>30986631</v>
          </cell>
          <cell r="E201"/>
        </row>
        <row r="202">
          <cell r="B202" t="str">
            <v>Visitas de certificación o renovación de la certificación de Buenas Prácticas de Laboratorio (BPL) a establecimientos o laboratorios que realicen análisis de Control de Calidad de Medicamentos, que pertenezcan al laboratorio fabricante, ubicado en el Exterior.  Zona 2: Estados Unidos; Canadá; Chile; Brasil; África y Puerto Rico.</v>
          </cell>
          <cell r="C202">
            <v>1070.8</v>
          </cell>
          <cell r="D202">
            <v>45414770</v>
          </cell>
          <cell r="E202"/>
        </row>
        <row r="203">
          <cell r="B203" t="str">
            <v>Visitas de certificación o renovación de la certificación de Buenas Prácticas de Laboratorio (BPL) a establecimientos o laboratorios que realicen análisis de Control de Calidad de Medicamentos, que pertenezcan al laboratorio fabricante, ubicado en el Exterior. Zona 3: Europa; Asia; Oceanía; México y Argentina.</v>
          </cell>
          <cell r="C203">
            <v>1498.69</v>
          </cell>
          <cell r="D203">
            <v>63562440</v>
          </cell>
          <cell r="E203"/>
        </row>
        <row r="204">
          <cell r="B204"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v>
          </cell>
          <cell r="C204">
            <v>291.47000000000003</v>
          </cell>
          <cell r="D204">
            <v>12361826</v>
          </cell>
          <cell r="E204"/>
        </row>
        <row r="205">
          <cell r="B205"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1: Centroamérica; el caribe; Suramérica excepto Brasil, Chile, Argentina y Puerto Rico.</v>
          </cell>
          <cell r="C205">
            <v>668.17</v>
          </cell>
          <cell r="D205">
            <v>28338426</v>
          </cell>
          <cell r="E205"/>
        </row>
        <row r="206">
          <cell r="B206"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2: Estados Unidos, Canadá, Chile, Brasil, África y Puerto Rico.</v>
          </cell>
          <cell r="C206">
            <v>990.33</v>
          </cell>
          <cell r="D206">
            <v>42001876</v>
          </cell>
          <cell r="E206"/>
        </row>
        <row r="207">
          <cell r="B207" t="str">
            <v>Visitas de Ampliación de la Certificación a establecimientos certificados con Buenas Practicas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Zona 3: Europa, Asia, Oceanía, México y Argentina.</v>
          </cell>
          <cell r="C207">
            <v>1393.45</v>
          </cell>
          <cell r="D207">
            <v>59099001</v>
          </cell>
          <cell r="E207"/>
        </row>
        <row r="208">
          <cell r="B208"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territorio Nacional.</v>
          </cell>
          <cell r="C208">
            <v>564.54999999999995</v>
          </cell>
          <cell r="D208">
            <v>23943695</v>
          </cell>
          <cell r="E208"/>
        </row>
        <row r="209">
          <cell r="B209"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 en el Exterior. Zona 1: Centroamérica; El Caribe; Suramérica excepto Brasil, Chile, Argentina y Puerto Rico.</v>
          </cell>
          <cell r="C209">
            <v>1411.07</v>
          </cell>
          <cell r="D209">
            <v>59846301</v>
          </cell>
          <cell r="E209"/>
        </row>
        <row r="210">
          <cell r="B210"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2: Estados Unidos; Canadá; Chile; Brasil; África y Puerto Rico.</v>
          </cell>
          <cell r="C210">
            <v>2523.54</v>
          </cell>
          <cell r="D210">
            <v>107028378</v>
          </cell>
          <cell r="E210"/>
        </row>
        <row r="211">
          <cell r="B211" t="str">
            <v>Visitas de certificación o renovación de la certificación de Buenas Prácticas de Manufactura (BPM) de medicamentos, en conjunto con  visita de Certificación o renovación de la certificación de Buenas Practicas de Laboratorio (BPL) de Medicamentos  que funcionen en las mismas instalaciones y con la misma razón social del laboratorio fabricante, ubicados en el Exterior. Zona 3: Europa; Asia; Oceanía; México y Argentina.</v>
          </cell>
          <cell r="C211">
            <v>3708.78</v>
          </cell>
          <cell r="D211">
            <v>157296777</v>
          </cell>
          <cell r="E211"/>
        </row>
        <row r="212">
          <cell r="B212" t="str">
            <v>Visita de clasificación en plantas de beneficio animal por razón de su capacidad de sacrificio, disponibilidades técnicas, de dotación  y de cumplimiento de la reglamentación sanitaria.</v>
          </cell>
          <cell r="C212"/>
          <cell r="D212"/>
          <cell r="E212"/>
        </row>
        <row r="213">
          <cell r="B213" t="str">
            <v>Visita de clasificación en plantas de beneficio animal por razón de su capacidad de sacrificio, disponibilidades técnicas, de dotación  y de cumplimiento de la reglamentación sanitaria, en Bogotá.</v>
          </cell>
          <cell r="C213">
            <v>85.89</v>
          </cell>
          <cell r="D213">
            <v>3642767</v>
          </cell>
          <cell r="E213"/>
        </row>
        <row r="214">
          <cell r="B214" t="str">
            <v>Visita de clasificación en plantas de beneficio animal por razón de su capacidad de sacrificio, disponibilidades técnicas, de dotación  y de cumplimiento de la reglamentación sanitaria, a nivel nacional.</v>
          </cell>
          <cell r="C214">
            <v>182.82</v>
          </cell>
          <cell r="D214">
            <v>7753762</v>
          </cell>
          <cell r="E214"/>
        </row>
        <row r="215">
          <cell r="B215" t="str">
            <v>Evaluación de protocolos de estudios de Biodisponibilidad (BD) y Bioequivalencia (BE).</v>
          </cell>
          <cell r="C215">
            <v>158.66</v>
          </cell>
          <cell r="D215">
            <v>6729088</v>
          </cell>
          <cell r="E215"/>
        </row>
        <row r="216">
          <cell r="B216" t="str">
            <v>Evaluación de cambios o enmiendas en los protocolos de estudios de Biodisponibilidad (BD) y Bioequivalencia (BE).</v>
          </cell>
          <cell r="C216">
            <v>83.7</v>
          </cell>
          <cell r="D216">
            <v>3549884</v>
          </cell>
          <cell r="E216"/>
        </row>
        <row r="217">
          <cell r="B217" t="str">
            <v>Certificación o renovación en Buenas Prácticas de Biodisponibilidad (BD) y Bioequivalencia (BE).</v>
          </cell>
          <cell r="C217">
            <v>386.54</v>
          </cell>
          <cell r="D217">
            <v>16393934</v>
          </cell>
          <cell r="E217"/>
        </row>
        <row r="218">
          <cell r="B218" t="str">
            <v>Certificación o renovación en Buenas Prácticas de Biodisponibilidad (BD) y Bioequivalencia (BE) en el exterior Zona 1: Centroamérica; El Caribe; Suramérica excepto Brasil, Chile, Argentina y Puerto Rico.</v>
          </cell>
          <cell r="C218">
            <v>767.96</v>
          </cell>
          <cell r="D218">
            <v>32570720</v>
          </cell>
          <cell r="E218"/>
        </row>
        <row r="219">
          <cell r="B219" t="str">
            <v>Certificación o renovación en Buenas Prácticas de Biodisponibilidad (BD) y Bioequivalencia (BE) en el exterior Zona 2: Estados Unidos; Canadá; Chile; Brasil; África y Puerto Rico.</v>
          </cell>
          <cell r="C219">
            <v>1137.52</v>
          </cell>
          <cell r="D219">
            <v>48244498</v>
          </cell>
          <cell r="E219"/>
        </row>
        <row r="220">
          <cell r="B220" t="str">
            <v>Certificación o renovación en Buenas Prácticas de Biodisponibilidad (BD) y Bioequivalencia (BE) en el exterior Zona 3: Europa; Asia; Oceanía; México y Argentina.</v>
          </cell>
          <cell r="C220">
            <v>2039.25</v>
          </cell>
          <cell r="D220">
            <v>86488671</v>
          </cell>
          <cell r="E220"/>
        </row>
        <row r="221">
          <cell r="B221" t="str">
            <v>Certificación de implementación y funcionamiento del Sistema de Análisis de Peligros y Puntos Críticos de Control (HACCP) en  plantas de beneficio animal, desposte, desprese y acondicionadores de carne y productos cárnicos comestibles bajo Decreto 1500 de 2007.</v>
          </cell>
          <cell r="C221">
            <v>183.2</v>
          </cell>
          <cell r="D221">
            <v>7769878</v>
          </cell>
          <cell r="E221"/>
        </row>
        <row r="222">
          <cell r="B222" t="str">
            <v>Visita y certificado sanitario de apertura y funcionamiento de establecimientos que fabrican, ensamblan y reparan dispositivos médicos sobre medida de ayuda auditiva.</v>
          </cell>
          <cell r="C222">
            <v>169.15</v>
          </cell>
          <cell r="D222">
            <v>7173990</v>
          </cell>
          <cell r="E222"/>
        </row>
        <row r="223">
          <cell r="B223" t="str">
            <v>Visita y certificado sanitario  de apertura y funcionamiento de establecimientos que reparan dispositivos médicos sobre medida de ayuda auditiva.</v>
          </cell>
          <cell r="C223">
            <v>119.17</v>
          </cell>
          <cell r="D223">
            <v>5054238</v>
          </cell>
          <cell r="E223"/>
        </row>
        <row r="224">
          <cell r="B224" t="str">
            <v>Visita de ampliación de líneas de certificado sanitario de apertura y funcionamiento de establecimientos que fabrican, ensamblan o reparan dispositivos médicos sobre medida de ayuda auditiva.</v>
          </cell>
          <cell r="C224">
            <v>119.3</v>
          </cell>
          <cell r="D224">
            <v>5059752</v>
          </cell>
          <cell r="E224"/>
        </row>
        <row r="225">
          <cell r="B225" t="str">
            <v xml:space="preserve">Visita y certificado de autorización de apertura y funcionamiento de establecimientos que fabrican y/o reparan dispositivos médicos sobre medida bucal </v>
          </cell>
          <cell r="C225">
            <v>158.59</v>
          </cell>
          <cell r="D225">
            <v>6726119</v>
          </cell>
          <cell r="E225"/>
        </row>
        <row r="226">
          <cell r="B226" t="str">
            <v xml:space="preserve">Visita y certificado de autorización de apertura y funcionamiento de establecimientos que reparan dispositivos médicos sobre medida bucal </v>
          </cell>
          <cell r="C226">
            <v>107.29</v>
          </cell>
          <cell r="D226">
            <v>4550383</v>
          </cell>
          <cell r="E226"/>
        </row>
        <row r="227">
          <cell r="B227" t="str">
            <v xml:space="preserve">Visita y certificado de ampliación de líneas de autorización de apertura y funcionamiento de establecimientos que fabrican y/o reparan dispositivos médicos sobre medida bucal </v>
          </cell>
          <cell r="C227">
            <v>138.07</v>
          </cell>
          <cell r="D227">
            <v>5855825</v>
          </cell>
          <cell r="E227"/>
        </row>
        <row r="228">
          <cell r="B228" t="str">
            <v xml:space="preserve">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v>
          </cell>
          <cell r="C228">
            <v>44.52</v>
          </cell>
          <cell r="D228">
            <v>1888182</v>
          </cell>
        </row>
      </sheetData>
      <sheetData sheetId="10">
        <row r="1">
          <cell r="B1"/>
          <cell r="C1"/>
          <cell r="D1"/>
        </row>
        <row r="2">
          <cell r="B2"/>
          <cell r="C2"/>
          <cell r="D2"/>
        </row>
        <row r="3">
          <cell r="B3"/>
          <cell r="C3"/>
          <cell r="D3"/>
        </row>
        <row r="4">
          <cell r="B4" t="str">
            <v>Concepto</v>
          </cell>
          <cell r="C4" t="str">
            <v>UVT</v>
          </cell>
          <cell r="D4" t="str">
            <v>TARIFA $</v>
          </cell>
          <cell r="E4" t="str">
            <v>VERDADERO - FALSO</v>
          </cell>
        </row>
        <row r="5">
          <cell r="B5" t="str">
            <v xml:space="preserve">Autorización Sanitaria </v>
          </cell>
          <cell r="C5"/>
          <cell r="D5"/>
          <cell r="E5" t="e">
            <v>#REF!</v>
          </cell>
        </row>
        <row r="6">
          <cell r="B6" t="str">
            <v>Visita para la autorización sanitaria de plantas de beneficio de animales de las diferentes especies, desposte, desprese y acondicionamiento destinados para consumo humano.</v>
          </cell>
          <cell r="C6">
            <v>64.75</v>
          </cell>
          <cell r="D6">
            <v>2746177</v>
          </cell>
          <cell r="E6" t="e">
            <v>#REF!</v>
          </cell>
        </row>
        <row r="7">
          <cell r="B7" t="str">
            <v>Inspección oficial de la carne  y productos cárnicos comestibles en plantas de beneficio de animales de las diferentes especies destinadas para consumo humano por hora, bajo el decreto 1500 de 2007</v>
          </cell>
          <cell r="C7"/>
          <cell r="D7"/>
          <cell r="E7"/>
        </row>
        <row r="8">
          <cell r="B8" t="str">
            <v xml:space="preserve">Inspección oficial de la carne y productos cárnicos comestibles en plantas de beneficio de Aves, Bovinos, Bufalinos y Porcinos con asignación de un inspector oficial por hora. </v>
          </cell>
          <cell r="C8">
            <v>0.78400000000000003</v>
          </cell>
          <cell r="D8">
            <v>33251</v>
          </cell>
          <cell r="E8" t="e">
            <v>#REF!</v>
          </cell>
        </row>
        <row r="9">
          <cell r="B9" t="str">
            <v>Inspección oficial de la carne y productos cárnicos comestibles en plantas de beneficio de Aves, Bovinos, Bufalinos y Porcinos con asignación de un inspector auxiliar por hora.</v>
          </cell>
          <cell r="C9">
            <v>0.65900000000000003</v>
          </cell>
          <cell r="D9">
            <v>27950</v>
          </cell>
          <cell r="E9" t="e">
            <v>#REF!</v>
          </cell>
        </row>
        <row r="10">
          <cell r="B10" t="str">
            <v>Inspección oficial de la Carne y Productos Cárnicos Comestibles en Plantas de Beneficio de Aves, Bovinos, Bufalinos y Porcinos con Asignación de un Inspector Oficial por Hora Nocturna.</v>
          </cell>
          <cell r="C10">
            <v>1.06</v>
          </cell>
          <cell r="D10">
            <v>44957</v>
          </cell>
          <cell r="E10" t="e">
            <v>#REF!</v>
          </cell>
        </row>
        <row r="11">
          <cell r="B11" t="str">
            <v>Inspección oficial de la Carne y Productos Cárnicos Comestibles en Plantas de Beneficio de Aves, Bovinos, Bufalinos y Porcinos con Asignación de un Inspector Auxiliar por Hora Nocturna.</v>
          </cell>
          <cell r="C11">
            <v>0.89300000000000002</v>
          </cell>
          <cell r="D11">
            <v>37874</v>
          </cell>
          <cell r="E11" t="e">
            <v>#REF!</v>
          </cell>
        </row>
        <row r="12">
          <cell r="B12" t="str">
            <v>Inspección oficial de la Carne y Productos Cárnicos Comestibles en Plantas de Beneficio de Aves, Bovinos, Bufalinos y Porcinos con Asignación de un Inspector Oficial por Hora Dominical o Festivo Diurna.</v>
          </cell>
          <cell r="C12">
            <v>2.35</v>
          </cell>
          <cell r="D12">
            <v>99668</v>
          </cell>
          <cell r="E12" t="e">
            <v>#REF!</v>
          </cell>
        </row>
        <row r="13">
          <cell r="B13" t="str">
            <v>Inspección oficial de la Carne y Productos Cárnicos Comestibles en Plantas de Beneficio de Aves, Bovinos, Bufalinos y Porcinos con Asignación de un Inspector Auxiliar por Hora Dominical o Festiva Diurna.</v>
          </cell>
          <cell r="C13">
            <v>1.98</v>
          </cell>
          <cell r="D13">
            <v>83976</v>
          </cell>
          <cell r="E13" t="e">
            <v>#REF!</v>
          </cell>
        </row>
        <row r="14">
          <cell r="B14" t="str">
            <v>Inspección oficial de la Carne y Productos Cárnicos Comestibles en Plantas de Beneficio de Aves, Bovinos, Bufalinos y Porcinos con Asignación de un Inspector Oficial por Hora Dominical o Festiva Nocturna.</v>
          </cell>
          <cell r="C14">
            <v>3.18</v>
          </cell>
          <cell r="D14">
            <v>134870</v>
          </cell>
          <cell r="E14" t="e">
            <v>#REF!</v>
          </cell>
        </row>
        <row r="15">
          <cell r="B15" t="str">
            <v>Inspección oficial de la Carne y Productos Cárnicos Comestibles en Plantas de Beneficio de Aves, Bovinos, Bufalinos y Porcinos con Asignación de un Inspector Auxiliar por Hora Dominical o Festiva Nocturna.</v>
          </cell>
          <cell r="C15">
            <v>2.67</v>
          </cell>
          <cell r="D15">
            <v>113240</v>
          </cell>
          <cell r="E15" t="e">
            <v>#REF!</v>
          </cell>
        </row>
        <row r="16">
          <cell r="B16" t="str">
            <v>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v>
          </cell>
          <cell r="C16">
            <v>829.96</v>
          </cell>
          <cell r="D16">
            <v>35200264</v>
          </cell>
          <cell r="E16" t="e">
            <v>#REF!</v>
          </cell>
        </row>
        <row r="17">
          <cell r="B17" t="str">
            <v>Autorización de importación mediante reconocimiento de equivalencia del sistema de inspección, vigilancia y control de alimentos de países interesados en exportar a Colombia, carne y productos cárnicos comestibles, ubicados en el exterior Zona 2: Estados Unidos; Canadá; Chile; Brasil; África y Puerto Rico.</v>
          </cell>
          <cell r="C17">
            <v>1406.48</v>
          </cell>
          <cell r="D17">
            <v>59651630</v>
          </cell>
          <cell r="E17" t="e">
            <v>#REF!</v>
          </cell>
        </row>
        <row r="18">
          <cell r="B18" t="str">
            <v>Autorización de importación mediante reconocimiento de equivalencia del sistema de inspección, vigilancia y control de alimentos de países interesados en exportar a Colombia, carne y productos cárnicos comestibles, ubicados en el exterior Zona 3: Europa; Asia; Oceanía; México y Argentina.</v>
          </cell>
          <cell r="C18">
            <v>2610.39</v>
          </cell>
          <cell r="D18">
            <v>110711861</v>
          </cell>
          <cell r="E18" t="e">
            <v>#REF!</v>
          </cell>
        </row>
        <row r="19">
          <cell r="B19" t="str">
            <v>Visita de autorización a establecimientos de carne y/o productos cárnicos comestibles de países exportadores que desean admisibilidad de sus productos en Colombia, ubicados en la Zona 1: Centroamérica; El Caribe; Suramérica excepto Brasil, Chile, Argentina y Puerto Rico.</v>
          </cell>
          <cell r="C19">
            <v>316.12</v>
          </cell>
          <cell r="D19">
            <v>13407281</v>
          </cell>
          <cell r="E19" t="e">
            <v>#REF!</v>
          </cell>
        </row>
        <row r="20">
          <cell r="B20" t="str">
            <v>Visita de autorización a establecimientos de carne y/o productos cárnicos comestibles de países exportadores que desean admisibilidad de  sus productos en Colombia, ubicados en la Zona 2: Estados Unidos; Canadá;  Chile; Brasil; África y Puerto Rico.</v>
          </cell>
          <cell r="C20">
            <v>427.05</v>
          </cell>
          <cell r="D20">
            <v>18112045</v>
          </cell>
          <cell r="E20" t="e">
            <v>#REF!</v>
          </cell>
        </row>
        <row r="21">
          <cell r="B21" t="str">
            <v>Visita de autorización a establecimientos de carne y/o productos cárnicos comestibles de países exportadores que desean admisibilidad de  sus productos en Colombia, ubicados en la Zona 3: Europa; Asia; Oceanía; México y Argentina.</v>
          </cell>
          <cell r="C21">
            <v>728.16</v>
          </cell>
          <cell r="D21">
            <v>30882722</v>
          </cell>
          <cell r="E21" t="e">
            <v>#REF!</v>
          </cell>
        </row>
        <row r="22">
          <cell r="B22" t="str">
            <v>Inspección oficial en plantas de beneficio animal bajo Decreto 2278 de 1982.</v>
          </cell>
          <cell r="C22"/>
          <cell r="D22"/>
          <cell r="E22"/>
        </row>
        <row r="23">
          <cell r="B23" t="str">
            <v>Inspección oficial en plantas de beneficio animal bajo Decreto 2278 de 1982, de un Médico Veterinario Oficial  por hora diurna.</v>
          </cell>
          <cell r="C23">
            <v>0.71699999999999997</v>
          </cell>
          <cell r="D23">
            <v>30409</v>
          </cell>
          <cell r="E23" t="e">
            <v>#REF!</v>
          </cell>
        </row>
        <row r="24">
          <cell r="B24" t="str">
            <v>Inspección oficial en plantas de beneficio animal bajo Decreto 2278 de 1982, de un Médico Veterinario Oficial  por hora nocturna.</v>
          </cell>
          <cell r="C24">
            <v>1.1499999999999999</v>
          </cell>
          <cell r="D24">
            <v>48774</v>
          </cell>
          <cell r="E24" t="e">
            <v>#REF!</v>
          </cell>
        </row>
        <row r="25">
          <cell r="B25" t="str">
            <v>Inspección oficial en plantas de beneficio animal bajo Decreto 2278 de 1982, de un Médico Veterinario Oficial  por hora diurna dominical o festivo.</v>
          </cell>
          <cell r="C25">
            <v>2.2400000000000002</v>
          </cell>
          <cell r="D25">
            <v>95003</v>
          </cell>
          <cell r="E25" t="e">
            <v>#REF!</v>
          </cell>
        </row>
        <row r="26">
          <cell r="B26" t="str">
            <v>Inspección oficial en plantas de beneficio animal bajo Decreto 2278 de 1982 de un Médico Veterinario Oficial  por hora nocturna dominical o festivo.</v>
          </cell>
          <cell r="C26">
            <v>2.93</v>
          </cell>
          <cell r="D26">
            <v>124267</v>
          </cell>
          <cell r="E26" t="e">
            <v>#REF!</v>
          </cell>
        </row>
        <row r="27">
          <cell r="B27" t="str">
            <v>Inspección oficial en plantas de beneficio animal bajo Decreto 2278 de 1982, de un Inspector sanitario auxiliar por hora diurna</v>
          </cell>
          <cell r="C27">
            <v>0.46700000000000003</v>
          </cell>
          <cell r="D27">
            <v>19806</v>
          </cell>
          <cell r="E27" t="e">
            <v>#REF!</v>
          </cell>
        </row>
        <row r="28">
          <cell r="B28" t="str">
            <v>Inspección oficial en plantas de beneficio animal bajo Decreto 2278 de 1982, de un Inspector sanitario auxiliar por hora nocturna.</v>
          </cell>
          <cell r="C28">
            <v>0.80100000000000005</v>
          </cell>
          <cell r="D28">
            <v>33972</v>
          </cell>
          <cell r="E28" t="e">
            <v>#REF!</v>
          </cell>
        </row>
        <row r="29">
          <cell r="B29" t="str">
            <v>Inspección oficial en plantas de beneficio animal bajo Decreto 2278 de 1982, de un Inspector sanitario auxiliar por hora diurna dominical o festivo</v>
          </cell>
          <cell r="C29">
            <v>1.48</v>
          </cell>
          <cell r="D29">
            <v>62770</v>
          </cell>
          <cell r="E29" t="e">
            <v>#REF!</v>
          </cell>
        </row>
        <row r="30">
          <cell r="B30" t="str">
            <v>Inspección oficial en plantas de beneficio animal bajo Decreto 2278 de 1982 de un Inspector sanitario auxiliar  por hora nocturna dominical o festivo.</v>
          </cell>
          <cell r="C30">
            <v>1.9</v>
          </cell>
          <cell r="D30">
            <v>80583</v>
          </cell>
          <cell r="E30" t="e">
            <v>#REF!</v>
          </cell>
        </row>
        <row r="31">
          <cell r="B31" t="str">
            <v>Inspección Oficial de la Carne y Productos Cárnicos Comestibles en plantas de Desposte y Desprese de animales para consumo humano, interesadas en realizar procesos de exportación o a solicitud del interesado por hora.</v>
          </cell>
          <cell r="C31"/>
          <cell r="D31"/>
          <cell r="E31"/>
        </row>
        <row r="32">
          <cell r="B32" t="str">
            <v>Inspección oficial de la Carne y Productos Cárnicos Comestibles en Plantas de Desposte y Desprese con asignación de un inspector oficial Médico Veterinario por hora Diurna.</v>
          </cell>
          <cell r="C32">
            <v>0.73399999999999999</v>
          </cell>
          <cell r="D32">
            <v>31130</v>
          </cell>
          <cell r="E32" t="e">
            <v>#REF!</v>
          </cell>
        </row>
        <row r="33">
          <cell r="B33" t="str">
            <v>Inspección oficial de la Carne y Productos Cárnicos Comestibles en Plantas de Desposte y Desprese con asignación de un inspector oficial Médico Veterinario por hora Nocturna.</v>
          </cell>
          <cell r="C33">
            <v>1.1499999999999999</v>
          </cell>
          <cell r="D33">
            <v>48774</v>
          </cell>
          <cell r="E33" t="e">
            <v>#REF!</v>
          </cell>
        </row>
        <row r="34">
          <cell r="B34" t="str">
            <v>Inspección oficial de la Carne y Productos Cárnicos Comestibles en Plantas de Desposte y Desprese con asignación de un inspector oficial Médico Veterinario por hora Dominical o Festivo Diurna.</v>
          </cell>
          <cell r="C34">
            <v>2.2000000000000002</v>
          </cell>
          <cell r="D34">
            <v>93306</v>
          </cell>
          <cell r="E34" t="e">
            <v>#REF!</v>
          </cell>
        </row>
        <row r="35">
          <cell r="B35" t="str">
            <v>Inspección oficial de la Carne y Productos Cárnicos Comestibles en Plantas de Desposte y Desprese con asignación de un inspector oficial Médico Veterinario por hora Dominical o Festiva Nocturna.</v>
          </cell>
          <cell r="C35">
            <v>2.87</v>
          </cell>
          <cell r="D35">
            <v>121722</v>
          </cell>
          <cell r="E35" t="e">
            <v>#REF!</v>
          </cell>
        </row>
      </sheetData>
      <sheetData sheetId="11"/>
    </sheetDataSet>
  </externalBook>
</externalLink>
</file>

<file path=xl/persons/person.xml><?xml version="1.0" encoding="utf-8"?>
<personList xmlns="http://schemas.microsoft.com/office/spreadsheetml/2018/threadedcomments" xmlns:x="http://schemas.openxmlformats.org/spreadsheetml/2006/main">
  <person displayName="Lucero Garzon Ariza" id="{1FC3955B-D62E-4922-BD58-5DBEBE4A88FE}" userId="S::lgarzona@invima.gov.co::5f9bd528-38eb-47f5-ba44-7070deca32d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421" dT="2023-11-20T19:55:10.69" personId="{1FC3955B-D62E-4922-BD58-5DBEBE4A88FE}" id="{061DB3A1-45D1-4863-BEAF-73442A4036E2}">
    <text xml:space="preserve">se multiplico 5.81 UVT por el valor de la UVT 2023 $42412 y el valor resultante se dividió en 10.000
</text>
  </threadedComment>
</ThreadedComments>
</file>

<file path=xl/threadedComments/threadedComment2.xml><?xml version="1.0" encoding="utf-8"?>
<ThreadedComments xmlns="http://schemas.microsoft.com/office/spreadsheetml/2018/threadedcomments" xmlns:x="http://schemas.openxmlformats.org/spreadsheetml/2006/main">
  <threadedComment ref="I421" dT="2023-11-20T19:55:10.69" personId="{1FC3955B-D62E-4922-BD58-5DBEBE4A88FE}" id="{B5B97409-9ADB-48E9-B566-AB4C66E83857}">
    <text xml:space="preserve">se multiplico 5.81 UVT por el valor de la UVT 2023 $42412 y el valor resultante se dividió en 10.000
</text>
  </threadedComment>
</ThreadedComments>
</file>

<file path=xl/threadedComments/threadedComment3.xml><?xml version="1.0" encoding="utf-8"?>
<ThreadedComments xmlns="http://schemas.microsoft.com/office/spreadsheetml/2018/threadedcomments" xmlns:x="http://schemas.openxmlformats.org/spreadsheetml/2006/main">
  <threadedComment ref="I421" dT="2023-11-20T19:55:10.69" personId="{1FC3955B-D62E-4922-BD58-5DBEBE4A88FE}" id="{95C8E101-F86D-495A-849E-433D4C43CB7E}">
    <text xml:space="preserve">se multiplico 5.81 UVT por el valor de la UVT 2023 $42412 y el valor resultante se dividió en 10.000
</text>
  </threadedComment>
</ThreadedComments>
</file>

<file path=xl/threadedComments/threadedComment4.xml><?xml version="1.0" encoding="utf-8"?>
<ThreadedComments xmlns="http://schemas.microsoft.com/office/spreadsheetml/2018/threadedcomments" xmlns:x="http://schemas.openxmlformats.org/spreadsheetml/2006/main">
  <threadedComment ref="I421" dT="2023-11-20T19:55:10.69" personId="{1FC3955B-D62E-4922-BD58-5DBEBE4A88FE}" id="{9C7733B9-72B4-4805-A31F-529B5900F558}">
    <text xml:space="preserve">se multiplico 5.81 UVT por el valor de la UVT 2023 $42412 y el valor resultante se dividió en 10.000
</text>
  </threadedComment>
</ThreadedComments>
</file>

<file path=xl/threadedComments/threadedComment5.xml><?xml version="1.0" encoding="utf-8"?>
<ThreadedComments xmlns="http://schemas.microsoft.com/office/spreadsheetml/2018/threadedcomments" xmlns:x="http://schemas.openxmlformats.org/spreadsheetml/2006/main">
  <threadedComment ref="I421" dT="2023-11-20T19:55:10.69" personId="{1FC3955B-D62E-4922-BD58-5DBEBE4A88FE}" id="{6C771534-8662-460A-9C08-6E1CBD3724A9}">
    <text xml:space="preserve">se multiplico 5.81 UVT por el valor de la UVT 2023 $42412 y el valor resultante se dividió en 10.000
</text>
  </threadedComment>
</ThreadedComments>
</file>

<file path=xl/threadedComments/threadedComment6.xml><?xml version="1.0" encoding="utf-8"?>
<ThreadedComments xmlns="http://schemas.microsoft.com/office/spreadsheetml/2018/threadedcomments" xmlns:x="http://schemas.openxmlformats.org/spreadsheetml/2006/main">
  <threadedComment ref="I421" dT="2023-11-20T19:55:10.69" personId="{1FC3955B-D62E-4922-BD58-5DBEBE4A88FE}" id="{E80CEA36-561D-4548-AD5D-3BCFC670123B}">
    <text xml:space="preserve">se multiplico 5.81 UVT por el valor de la UVT 2023 $42412 y el valor resultante se dividió en 10.000
</text>
  </threadedComment>
</ThreadedComments>
</file>

<file path=xl/threadedComments/threadedComment7.xml><?xml version="1.0" encoding="utf-8"?>
<ThreadedComments xmlns="http://schemas.microsoft.com/office/spreadsheetml/2018/threadedcomments" xmlns:x="http://schemas.openxmlformats.org/spreadsheetml/2006/main">
  <threadedComment ref="I421" dT="2023-11-20T19:55:10.69" personId="{1FC3955B-D62E-4922-BD58-5DBEBE4A88FE}" id="{4DBA0E69-40B4-4A80-8B0E-F9BF71237514}">
    <text xml:space="preserve">se multiplico 5.81 UVT por el valor de la UVT 2023 $42412 y el valor resultante se dividió en 10.000
</text>
  </threadedComment>
</ThreadedComments>
</file>

<file path=xl/threadedComments/threadedComment8.xml><?xml version="1.0" encoding="utf-8"?>
<ThreadedComments xmlns="http://schemas.microsoft.com/office/spreadsheetml/2018/threadedcomments" xmlns:x="http://schemas.openxmlformats.org/spreadsheetml/2006/main">
  <threadedComment ref="I421" dT="2023-11-20T19:55:10.69" personId="{1FC3955B-D62E-4922-BD58-5DBEBE4A88FE}" id="{72768FCE-8CAA-49A8-A30A-E7EEE82F8887}">
    <text xml:space="preserve">se multiplico 5.81 UVT por el valor de la UVT 2023 $42412 y el valor resultante se dividió en 10.000
</text>
  </threadedComment>
</ThreadedComments>
</file>

<file path=xl/threadedComments/threadedComment9.xml><?xml version="1.0" encoding="utf-8"?>
<ThreadedComments xmlns="http://schemas.microsoft.com/office/spreadsheetml/2018/threadedcomments" xmlns:x="http://schemas.openxmlformats.org/spreadsheetml/2006/main">
  <threadedComment ref="I421" dT="2023-11-20T19:55:10.69" personId="{1FC3955B-D62E-4922-BD58-5DBEBE4A88FE}" id="{76438C64-0008-4D6A-89C8-D422EB4578EF}">
    <text xml:space="preserve">se multiplico 5.81 UVT por el valor de la UVT 2023 $42412 y el valor resultante se dividió en 10.000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63FE-D2F7-4927-AEA4-BC899EB2AA35}">
  <dimension ref="A1:AB1009"/>
  <sheetViews>
    <sheetView tabSelected="1" view="pageBreakPreview" topLeftCell="C1" zoomScaleNormal="100" zoomScaleSheetLayoutView="100" workbookViewId="0">
      <pane ySplit="6" topLeftCell="A7" activePane="bottomLeft" state="frozen"/>
      <selection activeCell="C6" sqref="C6"/>
      <selection pane="bottomLeft" activeCell="D10" sqref="D10"/>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5" width="22.28515625" hidden="1" customWidth="1"/>
    <col min="16" max="16" width="21" style="625" hidden="1" customWidth="1"/>
    <col min="17" max="17" width="15.85546875" hidden="1" customWidth="1"/>
    <col min="18" max="18" width="39.28515625" style="188" hidden="1" customWidth="1"/>
    <col min="19" max="19" width="24.85546875" style="372" hidden="1" customWidth="1"/>
    <col min="20" max="21" width="13.85546875" hidden="1" customWidth="1"/>
    <col min="22" max="22" width="21" hidden="1" customWidth="1"/>
    <col min="23" max="23" width="39.28515625" style="625" hidden="1" customWidth="1"/>
    <col min="24" max="24" width="16.5703125" style="625" hidden="1" customWidth="1"/>
    <col min="25" max="25" width="17.85546875" style="625" hidden="1" customWidth="1"/>
    <col min="26" max="26" width="15.5703125" style="625" hidden="1" customWidth="1"/>
    <col min="27" max="27" width="16.42578125" style="625" hidden="1" customWidth="1"/>
    <col min="28" max="28" width="11.42578125" style="625" hidden="1" customWidth="1"/>
    <col min="29" max="16384" width="11.42578125" style="625"/>
  </cols>
  <sheetData>
    <row r="1" spans="1:26" ht="33.75" customHeight="1" x14ac:dyDescent="0.3">
      <c r="A1" s="1"/>
      <c r="B1" s="5"/>
      <c r="C1" s="621"/>
      <c r="D1" s="621"/>
      <c r="E1" s="238"/>
      <c r="F1" s="622"/>
      <c r="G1" s="623"/>
      <c r="H1" s="624"/>
      <c r="I1" s="134"/>
      <c r="J1" s="121"/>
      <c r="K1" s="121"/>
      <c r="L1" s="121"/>
      <c r="M1" s="3"/>
      <c r="N1" s="3"/>
      <c r="O1" s="3"/>
      <c r="P1" s="3"/>
      <c r="Q1" s="4"/>
      <c r="R1" s="85"/>
      <c r="S1" s="369"/>
      <c r="T1" s="2"/>
      <c r="U1" s="2"/>
      <c r="V1" s="2"/>
    </row>
    <row r="2" spans="1:26" ht="28.5" customHeight="1" x14ac:dyDescent="0.3">
      <c r="A2" s="1"/>
      <c r="B2" s="5"/>
      <c r="C2" s="621"/>
      <c r="D2" s="621"/>
      <c r="E2" s="238"/>
      <c r="F2" s="622"/>
      <c r="G2" s="623"/>
      <c r="H2" s="624"/>
      <c r="I2" s="134"/>
      <c r="J2" s="121"/>
      <c r="K2" s="121"/>
      <c r="L2" s="121"/>
      <c r="M2" s="3"/>
      <c r="N2" s="3"/>
      <c r="O2" s="3"/>
      <c r="P2" s="3"/>
      <c r="Q2" s="4"/>
      <c r="R2" s="85"/>
      <c r="S2" s="369"/>
      <c r="T2" s="2"/>
      <c r="U2" s="2"/>
      <c r="V2" s="2"/>
      <c r="W2" s="626"/>
    </row>
    <row r="3" spans="1:26" ht="35.25" customHeight="1" x14ac:dyDescent="0.3">
      <c r="A3" s="1"/>
      <c r="B3" s="5"/>
      <c r="C3" s="621"/>
      <c r="D3" s="621"/>
      <c r="E3" s="238"/>
      <c r="F3" s="622"/>
      <c r="G3" s="623"/>
      <c r="H3" s="624"/>
      <c r="I3" s="134"/>
      <c r="J3" s="121"/>
      <c r="K3" s="121"/>
      <c r="L3" s="121"/>
      <c r="M3" s="3"/>
      <c r="N3" s="3"/>
      <c r="O3" s="3"/>
      <c r="P3" s="3"/>
      <c r="Q3" s="4"/>
      <c r="R3" s="85"/>
      <c r="S3" s="369"/>
      <c r="T3" s="2"/>
      <c r="U3" s="2"/>
      <c r="V3" s="2"/>
      <c r="W3" s="627"/>
      <c r="X3" s="628"/>
    </row>
    <row r="4" spans="1:26" ht="25.5" customHeight="1" x14ac:dyDescent="0.25">
      <c r="A4" s="1"/>
      <c r="B4" s="5"/>
      <c r="C4" s="815" t="s">
        <v>1007</v>
      </c>
      <c r="D4" s="815"/>
      <c r="E4" s="815"/>
      <c r="F4" s="815"/>
      <c r="G4" s="815"/>
      <c r="H4" s="815"/>
      <c r="I4" s="135"/>
      <c r="J4" s="7"/>
      <c r="K4" s="205"/>
      <c r="L4" s="205"/>
      <c r="M4" s="3"/>
      <c r="N4" s="3"/>
      <c r="O4" s="3"/>
      <c r="P4" s="3"/>
      <c r="Q4" s="4"/>
      <c r="R4" s="85"/>
      <c r="S4" s="369"/>
      <c r="T4" s="2"/>
      <c r="U4" s="2"/>
      <c r="V4" s="2"/>
      <c r="W4" s="271">
        <f>G447*0.4</f>
        <v>270.26799999999997</v>
      </c>
    </row>
    <row r="5" spans="1:26" ht="33.75" customHeight="1" x14ac:dyDescent="0.25">
      <c r="A5" s="1"/>
      <c r="B5" s="5"/>
      <c r="C5" s="816"/>
      <c r="D5" s="816"/>
      <c r="E5" s="816"/>
      <c r="F5" s="816"/>
      <c r="G5" s="816"/>
      <c r="H5" s="816"/>
      <c r="I5" s="135"/>
      <c r="J5" s="6"/>
      <c r="K5" s="6"/>
      <c r="L5" s="6"/>
      <c r="M5" s="3"/>
      <c r="N5" s="402"/>
      <c r="O5" s="402"/>
      <c r="P5" s="402"/>
      <c r="Q5" s="403"/>
      <c r="R5" s="85"/>
      <c r="S5" s="369"/>
      <c r="T5" s="2"/>
      <c r="U5" s="2"/>
      <c r="V5" s="2"/>
      <c r="W5" s="666">
        <v>11552</v>
      </c>
      <c r="Y5" s="628"/>
      <c r="Z5" s="630"/>
    </row>
    <row r="6" spans="1:26" customFormat="1" ht="27" customHeight="1" x14ac:dyDescent="0.25">
      <c r="A6" s="8" t="s">
        <v>0</v>
      </c>
      <c r="B6" s="8" t="s">
        <v>1</v>
      </c>
      <c r="C6" s="9" t="s">
        <v>1</v>
      </c>
      <c r="D6" s="9" t="s">
        <v>2</v>
      </c>
      <c r="E6" s="9" t="s">
        <v>3</v>
      </c>
      <c r="F6" s="9" t="s">
        <v>4</v>
      </c>
      <c r="G6" s="9" t="s">
        <v>5</v>
      </c>
      <c r="H6" s="209" t="s">
        <v>6</v>
      </c>
      <c r="I6" s="136" t="s">
        <v>7</v>
      </c>
      <c r="J6" s="791" t="s">
        <v>8</v>
      </c>
      <c r="K6" s="792"/>
      <c r="L6" s="404" t="s">
        <v>988</v>
      </c>
      <c r="M6" s="10" t="s">
        <v>10</v>
      </c>
      <c r="N6" s="10" t="s">
        <v>11</v>
      </c>
      <c r="O6" s="10" t="s">
        <v>1009</v>
      </c>
      <c r="P6" s="10" t="s">
        <v>991</v>
      </c>
      <c r="Q6" s="620" t="s">
        <v>996</v>
      </c>
      <c r="R6" s="10" t="s">
        <v>12</v>
      </c>
      <c r="S6" s="10" t="s">
        <v>9</v>
      </c>
      <c r="T6" s="10" t="s">
        <v>10</v>
      </c>
      <c r="U6" s="10" t="s">
        <v>999</v>
      </c>
      <c r="V6" s="10" t="s">
        <v>1002</v>
      </c>
      <c r="W6" s="10"/>
    </row>
    <row r="7" spans="1:26" ht="14.45"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c r="V7" s="362" t="s">
        <v>42</v>
      </c>
    </row>
    <row r="8" spans="1:26" customFormat="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c r="V8" s="362" t="s">
        <v>42</v>
      </c>
    </row>
    <row r="9" spans="1:26" customFormat="1" ht="42.75" x14ac:dyDescent="0.25">
      <c r="A9" s="1"/>
      <c r="B9" s="178">
        <v>11</v>
      </c>
      <c r="C9" s="122" t="s">
        <v>17</v>
      </c>
      <c r="D9" s="113" t="s">
        <v>18</v>
      </c>
      <c r="E9" s="107"/>
      <c r="F9" s="107" t="s">
        <v>19</v>
      </c>
      <c r="G9" s="108">
        <v>533.37</v>
      </c>
      <c r="H9" s="208">
        <v>6161490</v>
      </c>
      <c r="I9" s="137"/>
      <c r="J9" s="16"/>
      <c r="K9" s="16">
        <v>0</v>
      </c>
      <c r="L9" s="17" t="s">
        <v>20</v>
      </c>
      <c r="M9" s="13">
        <v>100</v>
      </c>
      <c r="N9" s="40" t="s">
        <v>484</v>
      </c>
      <c r="O9" s="40" t="s">
        <v>1010</v>
      </c>
      <c r="P9" s="19" t="s">
        <v>22</v>
      </c>
      <c r="Q9" s="254"/>
      <c r="R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S9" s="17" t="s">
        <v>20</v>
      </c>
      <c r="T9" s="18">
        <v>100</v>
      </c>
      <c r="U9" s="2" t="s">
        <v>1001</v>
      </c>
      <c r="V9" s="2" t="s">
        <v>1001</v>
      </c>
      <c r="W9" s="206"/>
    </row>
    <row r="10" spans="1:26" customFormat="1" ht="71.25" x14ac:dyDescent="0.25">
      <c r="A10" s="1"/>
      <c r="B10" s="178">
        <v>90011</v>
      </c>
      <c r="C10" s="107">
        <v>90011</v>
      </c>
      <c r="D10" s="114" t="s">
        <v>23</v>
      </c>
      <c r="E10" s="107"/>
      <c r="F10" s="107" t="s">
        <v>19</v>
      </c>
      <c r="G10" s="108">
        <v>0</v>
      </c>
      <c r="H10" s="208">
        <v>0</v>
      </c>
      <c r="I10" s="137"/>
      <c r="J10" s="16"/>
      <c r="K10" s="16">
        <v>0</v>
      </c>
      <c r="L10" s="17" t="s">
        <v>20</v>
      </c>
      <c r="M10" s="19">
        <v>0</v>
      </c>
      <c r="N10" s="40" t="s">
        <v>484</v>
      </c>
      <c r="O10" s="40" t="s">
        <v>1010</v>
      </c>
      <c r="P10" s="19" t="s">
        <v>22</v>
      </c>
      <c r="Q10" s="254"/>
      <c r="R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S10" s="20" t="s">
        <v>20</v>
      </c>
      <c r="T10" s="18">
        <v>0</v>
      </c>
      <c r="U10" s="2" t="s">
        <v>1001</v>
      </c>
      <c r="V10" s="2" t="s">
        <v>1001</v>
      </c>
      <c r="W10" s="206"/>
    </row>
    <row r="11" spans="1:26" customFormat="1" ht="128.25"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40" t="s">
        <v>1010</v>
      </c>
      <c r="P11" s="19" t="s">
        <v>22</v>
      </c>
      <c r="Q11" s="254"/>
      <c r="R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S11" s="20" t="s">
        <v>20</v>
      </c>
      <c r="T11" s="18">
        <v>40</v>
      </c>
      <c r="U11" s="2" t="s">
        <v>1001</v>
      </c>
      <c r="V11" s="2" t="s">
        <v>1001</v>
      </c>
      <c r="W11" s="206"/>
    </row>
    <row r="12" spans="1:26" customFormat="1" ht="128.25"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40" t="s">
        <v>1010</v>
      </c>
      <c r="P12" s="19" t="s">
        <v>22</v>
      </c>
      <c r="Q12" s="254"/>
      <c r="R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S12" s="20" t="s">
        <v>20</v>
      </c>
      <c r="T12" s="18">
        <v>50</v>
      </c>
      <c r="U12" s="2" t="s">
        <v>1001</v>
      </c>
      <c r="V12" s="2" t="s">
        <v>1001</v>
      </c>
      <c r="W12" s="206"/>
    </row>
    <row r="13" spans="1:26" customFormat="1" ht="135.75"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40" t="s">
        <v>1010</v>
      </c>
      <c r="P13" s="19" t="s">
        <v>22</v>
      </c>
      <c r="Q13" s="254"/>
      <c r="R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S13" s="20" t="s">
        <v>20</v>
      </c>
      <c r="T13" s="18">
        <v>60</v>
      </c>
      <c r="U13" s="2" t="s">
        <v>1001</v>
      </c>
      <c r="V13" s="2" t="s">
        <v>1001</v>
      </c>
      <c r="W13" s="206"/>
    </row>
    <row r="14" spans="1:26" customFormat="1" ht="128.25"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40" t="s">
        <v>1010</v>
      </c>
      <c r="P14" s="19" t="s">
        <v>22</v>
      </c>
      <c r="Q14" s="254"/>
      <c r="R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S14" s="20" t="s">
        <v>20</v>
      </c>
      <c r="T14" s="18">
        <v>70</v>
      </c>
      <c r="U14" s="2" t="s">
        <v>1001</v>
      </c>
      <c r="V14" s="2" t="s">
        <v>1001</v>
      </c>
      <c r="W14" s="206"/>
    </row>
    <row r="15" spans="1:26" customFormat="1" ht="128.25"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40" t="s">
        <v>1010</v>
      </c>
      <c r="P15" s="19" t="s">
        <v>22</v>
      </c>
      <c r="Q15" s="254"/>
      <c r="R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S15" s="20" t="s">
        <v>20</v>
      </c>
      <c r="T15" s="18">
        <v>80</v>
      </c>
      <c r="U15" s="2" t="s">
        <v>1001</v>
      </c>
      <c r="V15" s="2" t="s">
        <v>1001</v>
      </c>
      <c r="W15" s="206"/>
    </row>
    <row r="16" spans="1:26" customFormat="1" ht="128.25"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40" t="s">
        <v>1010</v>
      </c>
      <c r="P16" s="19" t="s">
        <v>22</v>
      </c>
      <c r="Q16" s="254"/>
      <c r="R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S16" s="20" t="s">
        <v>20</v>
      </c>
      <c r="T16" s="18">
        <v>90</v>
      </c>
      <c r="U16" s="2" t="s">
        <v>1001</v>
      </c>
      <c r="V16" s="2" t="s">
        <v>1001</v>
      </c>
      <c r="W16" s="206"/>
    </row>
    <row r="17" spans="1:23" customFormat="1" ht="42.75"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40" t="s">
        <v>1010</v>
      </c>
      <c r="P17" s="19" t="s">
        <v>22</v>
      </c>
      <c r="Q17" s="254"/>
      <c r="R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S17" s="18" t="s">
        <v>20</v>
      </c>
      <c r="T17" s="18">
        <v>100</v>
      </c>
      <c r="U17" s="2" t="s">
        <v>1001</v>
      </c>
      <c r="V17" s="2" t="s">
        <v>1001</v>
      </c>
      <c r="W17" s="206"/>
    </row>
    <row r="18" spans="1:23" customFormat="1" ht="71.25" x14ac:dyDescent="0.25">
      <c r="A18" s="1"/>
      <c r="B18" s="178">
        <v>90037</v>
      </c>
      <c r="C18" s="107">
        <v>90037</v>
      </c>
      <c r="D18" s="114" t="s">
        <v>32</v>
      </c>
      <c r="E18" s="107"/>
      <c r="F18" s="107" t="s">
        <v>19</v>
      </c>
      <c r="G18" s="108">
        <v>0</v>
      </c>
      <c r="H18" s="208">
        <v>0</v>
      </c>
      <c r="I18" s="137"/>
      <c r="J18" s="16"/>
      <c r="K18" s="16">
        <v>0</v>
      </c>
      <c r="L18" s="17" t="s">
        <v>20</v>
      </c>
      <c r="M18" s="19">
        <v>0</v>
      </c>
      <c r="N18" s="40" t="s">
        <v>484</v>
      </c>
      <c r="O18" s="40" t="s">
        <v>1010</v>
      </c>
      <c r="P18" s="19" t="s">
        <v>22</v>
      </c>
      <c r="Q18" s="254"/>
      <c r="R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S18" s="20" t="s">
        <v>20</v>
      </c>
      <c r="T18" s="18">
        <v>0</v>
      </c>
      <c r="U18" s="2" t="s">
        <v>1001</v>
      </c>
      <c r="V18" s="2" t="s">
        <v>1001</v>
      </c>
      <c r="W18" s="206"/>
    </row>
    <row r="19" spans="1:23" customFormat="1" ht="128.25"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40" t="s">
        <v>1010</v>
      </c>
      <c r="P19" s="19" t="s">
        <v>22</v>
      </c>
      <c r="Q19" s="254"/>
      <c r="R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S19" s="20" t="s">
        <v>20</v>
      </c>
      <c r="T19" s="18">
        <v>40</v>
      </c>
      <c r="U19" s="2" t="s">
        <v>1001</v>
      </c>
      <c r="V19" s="2" t="s">
        <v>1001</v>
      </c>
      <c r="W19" s="206"/>
    </row>
    <row r="20" spans="1:23" customFormat="1" ht="128.25"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40" t="s">
        <v>1010</v>
      </c>
      <c r="P20" s="19" t="s">
        <v>22</v>
      </c>
      <c r="Q20" s="254"/>
      <c r="R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S20" s="20" t="s">
        <v>20</v>
      </c>
      <c r="T20" s="18">
        <v>50</v>
      </c>
      <c r="U20" s="2" t="s">
        <v>1001</v>
      </c>
      <c r="V20" s="2" t="s">
        <v>1001</v>
      </c>
      <c r="W20" s="206"/>
    </row>
    <row r="21" spans="1:23" customFormat="1" ht="138.75"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40" t="s">
        <v>1010</v>
      </c>
      <c r="P21" s="19" t="s">
        <v>22</v>
      </c>
      <c r="Q21" s="254"/>
      <c r="R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S21" s="20" t="s">
        <v>20</v>
      </c>
      <c r="T21" s="18">
        <v>60</v>
      </c>
      <c r="U21" s="2" t="s">
        <v>1001</v>
      </c>
      <c r="V21" s="2" t="s">
        <v>1001</v>
      </c>
      <c r="W21" s="206"/>
    </row>
    <row r="22" spans="1:23" customFormat="1" ht="128.25"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40" t="s">
        <v>1010</v>
      </c>
      <c r="P22" s="19" t="s">
        <v>22</v>
      </c>
      <c r="Q22" s="254"/>
      <c r="R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S22" s="20" t="s">
        <v>20</v>
      </c>
      <c r="T22" s="18">
        <v>70</v>
      </c>
      <c r="U22" s="2" t="s">
        <v>1001</v>
      </c>
      <c r="V22" s="2" t="s">
        <v>1001</v>
      </c>
      <c r="W22" s="206"/>
    </row>
    <row r="23" spans="1:23" customFormat="1" ht="128.25"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40" t="s">
        <v>1010</v>
      </c>
      <c r="P23" s="19" t="s">
        <v>22</v>
      </c>
      <c r="Q23" s="254"/>
      <c r="R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S23" s="20" t="s">
        <v>20</v>
      </c>
      <c r="T23" s="18">
        <v>80</v>
      </c>
      <c r="U23" s="2" t="s">
        <v>1001</v>
      </c>
      <c r="V23" s="2" t="s">
        <v>1001</v>
      </c>
      <c r="W23" s="206"/>
    </row>
    <row r="24" spans="1:23" customFormat="1" ht="133.5"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40" t="s">
        <v>1010</v>
      </c>
      <c r="P24" s="19" t="s">
        <v>22</v>
      </c>
      <c r="Q24" s="254"/>
      <c r="R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S24" s="20" t="s">
        <v>20</v>
      </c>
      <c r="T24" s="18">
        <v>90</v>
      </c>
      <c r="U24" s="2" t="s">
        <v>1001</v>
      </c>
      <c r="V24" s="2" t="s">
        <v>1001</v>
      </c>
      <c r="W24" s="206"/>
    </row>
    <row r="25" spans="1:23" customFormat="1" x14ac:dyDescent="0.25">
      <c r="A25" s="1"/>
      <c r="B25" s="178" t="s">
        <v>39</v>
      </c>
      <c r="C25" s="122" t="s">
        <v>39</v>
      </c>
      <c r="D25" s="197" t="s">
        <v>40</v>
      </c>
      <c r="E25" s="198"/>
      <c r="F25" s="198"/>
      <c r="G25" s="198"/>
      <c r="H25" s="208"/>
      <c r="I25" s="137"/>
      <c r="J25" s="22"/>
      <c r="K25" s="16">
        <v>0</v>
      </c>
      <c r="L25" s="251" t="s">
        <v>42</v>
      </c>
      <c r="M25" s="13" t="s">
        <v>42</v>
      </c>
      <c r="N25" s="13" t="s">
        <v>42</v>
      </c>
      <c r="O25" s="362" t="s">
        <v>42</v>
      </c>
      <c r="P25" s="362" t="s">
        <v>42</v>
      </c>
      <c r="Q25" s="254"/>
      <c r="R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S25" s="370" t="s">
        <v>41</v>
      </c>
      <c r="T25" s="18" t="s">
        <v>41</v>
      </c>
      <c r="U25" s="18" t="s">
        <v>41</v>
      </c>
      <c r="V25" s="18" t="s">
        <v>41</v>
      </c>
      <c r="W25" s="206"/>
    </row>
    <row r="26" spans="1:23" customFormat="1" ht="57"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40" t="s">
        <v>1011</v>
      </c>
      <c r="P26" s="19" t="s">
        <v>22</v>
      </c>
      <c r="Q26" s="252"/>
      <c r="R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S26" s="18" t="s">
        <v>20</v>
      </c>
      <c r="T26" s="26">
        <v>100</v>
      </c>
      <c r="U26" s="2" t="s">
        <v>1001</v>
      </c>
      <c r="V26" s="2" t="s">
        <v>1001</v>
      </c>
      <c r="W26" s="206"/>
    </row>
    <row r="27" spans="1:23" customFormat="1" ht="71.25" x14ac:dyDescent="0.25">
      <c r="A27" s="1"/>
      <c r="B27" s="178">
        <v>90012</v>
      </c>
      <c r="C27" s="107">
        <v>90012</v>
      </c>
      <c r="D27" s="113" t="s">
        <v>45</v>
      </c>
      <c r="E27" s="107"/>
      <c r="F27" s="107" t="s">
        <v>19</v>
      </c>
      <c r="G27" s="108">
        <v>0</v>
      </c>
      <c r="H27" s="208">
        <v>0</v>
      </c>
      <c r="I27" s="137"/>
      <c r="J27" s="16"/>
      <c r="K27" s="16">
        <v>0</v>
      </c>
      <c r="L27" s="17" t="s">
        <v>20</v>
      </c>
      <c r="M27" s="24">
        <v>0</v>
      </c>
      <c r="N27" s="40" t="s">
        <v>484</v>
      </c>
      <c r="O27" s="40" t="s">
        <v>1011</v>
      </c>
      <c r="P27" s="19" t="s">
        <v>22</v>
      </c>
      <c r="Q27" s="252"/>
      <c r="R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S27" s="18" t="s">
        <v>20</v>
      </c>
      <c r="T27" s="26">
        <v>0</v>
      </c>
      <c r="U27" s="2" t="s">
        <v>1001</v>
      </c>
      <c r="V27" s="2" t="s">
        <v>1001</v>
      </c>
      <c r="W27" s="206"/>
    </row>
    <row r="28" spans="1:23" customFormat="1" ht="57"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40" t="s">
        <v>1011</v>
      </c>
      <c r="P28" s="19" t="s">
        <v>22</v>
      </c>
      <c r="Q28" s="252"/>
      <c r="R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S28" s="18" t="s">
        <v>20</v>
      </c>
      <c r="T28" s="26">
        <v>100</v>
      </c>
      <c r="U28" s="2" t="s">
        <v>1001</v>
      </c>
      <c r="V28" s="2" t="s">
        <v>1001</v>
      </c>
      <c r="W28" s="206"/>
    </row>
    <row r="29" spans="1:23" customFormat="1" ht="85.5" x14ac:dyDescent="0.25">
      <c r="A29" s="1"/>
      <c r="B29" s="179">
        <v>90038</v>
      </c>
      <c r="C29" s="107">
        <v>90038</v>
      </c>
      <c r="D29" s="113" t="s">
        <v>48</v>
      </c>
      <c r="E29" s="107"/>
      <c r="F29" s="107" t="s">
        <v>19</v>
      </c>
      <c r="G29" s="108">
        <v>0</v>
      </c>
      <c r="H29" s="208">
        <v>0</v>
      </c>
      <c r="I29" s="137"/>
      <c r="J29" s="16"/>
      <c r="K29" s="16">
        <v>0</v>
      </c>
      <c r="L29" s="17" t="s">
        <v>20</v>
      </c>
      <c r="M29" s="24">
        <v>0</v>
      </c>
      <c r="N29" s="40" t="s">
        <v>484</v>
      </c>
      <c r="O29" s="40" t="s">
        <v>1011</v>
      </c>
      <c r="P29" s="19" t="s">
        <v>22</v>
      </c>
      <c r="Q29" s="252"/>
      <c r="R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S29" s="18" t="s">
        <v>20</v>
      </c>
      <c r="T29" s="26">
        <v>0</v>
      </c>
      <c r="U29" s="2" t="s">
        <v>1001</v>
      </c>
      <c r="V29" s="2" t="s">
        <v>1001</v>
      </c>
      <c r="W29" s="206"/>
    </row>
    <row r="30" spans="1:23" customFormat="1" ht="15" customHeight="1" x14ac:dyDescent="0.25">
      <c r="A30" s="1"/>
      <c r="B30" s="5"/>
      <c r="C30" s="817" t="s">
        <v>49</v>
      </c>
      <c r="D30" s="818"/>
      <c r="E30" s="818"/>
      <c r="F30" s="818"/>
      <c r="G30" s="690"/>
      <c r="H30" s="690"/>
      <c r="I30" s="137"/>
      <c r="J30" s="27"/>
      <c r="K30" s="16">
        <v>0</v>
      </c>
      <c r="L30" s="24" t="s">
        <v>41</v>
      </c>
      <c r="M30" s="24" t="s">
        <v>42</v>
      </c>
      <c r="N30" s="24" t="s">
        <v>42</v>
      </c>
      <c r="O30" s="24" t="s">
        <v>42</v>
      </c>
      <c r="P30" s="362" t="s">
        <v>42</v>
      </c>
      <c r="Q30" s="252"/>
      <c r="R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S30" s="24" t="s">
        <v>41</v>
      </c>
      <c r="T30" s="24" t="s">
        <v>41</v>
      </c>
      <c r="U30" s="24" t="s">
        <v>41</v>
      </c>
      <c r="V30" s="24" t="s">
        <v>41</v>
      </c>
      <c r="W30" s="206"/>
    </row>
    <row r="31" spans="1:23" customFormat="1" ht="15.75"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3" t="s">
        <v>42</v>
      </c>
      <c r="Q31" s="424"/>
      <c r="R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S31" s="378" t="s">
        <v>41</v>
      </c>
      <c r="T31" s="378" t="s">
        <v>41</v>
      </c>
      <c r="U31" s="378" t="s">
        <v>41</v>
      </c>
      <c r="V31" s="378" t="s">
        <v>41</v>
      </c>
      <c r="W31" s="206"/>
    </row>
    <row r="32" spans="1:23" customFormat="1" ht="58.5" customHeight="1" x14ac:dyDescent="0.25">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1010</v>
      </c>
      <c r="P32" s="258" t="s">
        <v>54</v>
      </c>
      <c r="Q32" s="259"/>
      <c r="R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S32" s="261" t="s">
        <v>20</v>
      </c>
      <c r="T32" s="434">
        <v>100</v>
      </c>
      <c r="U32" s="2" t="s">
        <v>1001</v>
      </c>
      <c r="V32" s="2" t="s">
        <v>1001</v>
      </c>
      <c r="W32" s="206"/>
    </row>
    <row r="33" spans="1:23" customFormat="1" ht="44.25" customHeight="1" x14ac:dyDescent="0.25">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1010</v>
      </c>
      <c r="P33" s="40" t="s">
        <v>54</v>
      </c>
      <c r="Q33" s="252"/>
      <c r="R33" s="32"/>
      <c r="S33" s="370"/>
      <c r="T33" s="386"/>
      <c r="U33" s="2" t="s">
        <v>1001</v>
      </c>
      <c r="V33" s="2"/>
      <c r="W33" s="206"/>
    </row>
    <row r="34" spans="1:23" customFormat="1" ht="63.75"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1010</v>
      </c>
      <c r="P34" s="266" t="s">
        <v>54</v>
      </c>
      <c r="Q34" s="267"/>
      <c r="R34" s="268"/>
      <c r="S34" s="371"/>
      <c r="T34" s="391"/>
      <c r="U34" s="2" t="s">
        <v>1001</v>
      </c>
      <c r="V34" s="2"/>
      <c r="W34" s="206"/>
    </row>
    <row r="35" spans="1:23" customFormat="1" ht="75" customHeight="1" x14ac:dyDescent="0.25">
      <c r="A35" s="38" t="s">
        <v>59</v>
      </c>
      <c r="B35" s="39"/>
      <c r="C35" s="703">
        <v>90042</v>
      </c>
      <c r="D35" s="706" t="s">
        <v>60</v>
      </c>
      <c r="E35" s="127">
        <v>1</v>
      </c>
      <c r="F35" s="127" t="s">
        <v>53</v>
      </c>
      <c r="G35" s="128">
        <v>0</v>
      </c>
      <c r="H35" s="317">
        <v>0</v>
      </c>
      <c r="I35" s="139"/>
      <c r="J35" s="31"/>
      <c r="K35" s="437">
        <v>0</v>
      </c>
      <c r="L35" s="438" t="s">
        <v>20</v>
      </c>
      <c r="M35" s="258">
        <v>0</v>
      </c>
      <c r="N35" s="258" t="s">
        <v>484</v>
      </c>
      <c r="O35" s="258" t="s">
        <v>1010</v>
      </c>
      <c r="P35" s="258" t="s">
        <v>54</v>
      </c>
      <c r="Q35" s="259"/>
      <c r="R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S35" s="261" t="s">
        <v>20</v>
      </c>
      <c r="T35" s="434">
        <v>0</v>
      </c>
      <c r="U35" s="2" t="s">
        <v>1001</v>
      </c>
      <c r="V35" s="2" t="s">
        <v>1001</v>
      </c>
      <c r="W35" s="206"/>
    </row>
    <row r="36" spans="1:23" customFormat="1" ht="75" customHeight="1" x14ac:dyDescent="0.25">
      <c r="A36" s="41">
        <v>90047</v>
      </c>
      <c r="B36" s="42"/>
      <c r="C36" s="704"/>
      <c r="D36" s="707"/>
      <c r="E36" s="107">
        <v>2</v>
      </c>
      <c r="F36" s="107" t="s">
        <v>56</v>
      </c>
      <c r="G36" s="108">
        <v>0</v>
      </c>
      <c r="H36" s="318">
        <v>0</v>
      </c>
      <c r="I36" s="139"/>
      <c r="J36" s="31"/>
      <c r="K36" s="358">
        <v>0</v>
      </c>
      <c r="L36" s="439" t="s">
        <v>20</v>
      </c>
      <c r="M36" s="40">
        <v>0</v>
      </c>
      <c r="N36" s="40" t="s">
        <v>484</v>
      </c>
      <c r="O36" s="40" t="s">
        <v>1010</v>
      </c>
      <c r="P36" s="40" t="s">
        <v>54</v>
      </c>
      <c r="Q36" s="252"/>
      <c r="R36" s="32"/>
      <c r="S36" s="370"/>
      <c r="T36" s="386"/>
      <c r="U36" s="2" t="s">
        <v>1001</v>
      </c>
      <c r="V36" s="2"/>
      <c r="W36" s="206"/>
    </row>
    <row r="37" spans="1:23" customFormat="1" ht="75"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1010</v>
      </c>
      <c r="P37" s="250" t="s">
        <v>54</v>
      </c>
      <c r="Q37" s="424"/>
      <c r="R37" s="425"/>
      <c r="S37" s="443"/>
      <c r="T37" s="444"/>
      <c r="U37" s="2" t="s">
        <v>1001</v>
      </c>
      <c r="V37" s="2"/>
      <c r="W37" s="206"/>
    </row>
    <row r="38" spans="1:23" customFormat="1" ht="96.75" customHeight="1" x14ac:dyDescent="0.25">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1010</v>
      </c>
      <c r="P38" s="258" t="s">
        <v>54</v>
      </c>
      <c r="Q38" s="259"/>
      <c r="R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S38" s="261" t="s">
        <v>20</v>
      </c>
      <c r="T38" s="434">
        <v>40</v>
      </c>
      <c r="U38" s="2" t="s">
        <v>1001</v>
      </c>
      <c r="V38" s="2" t="s">
        <v>1001</v>
      </c>
      <c r="W38" s="206"/>
    </row>
    <row r="39" spans="1:23" customFormat="1" ht="96.75" customHeight="1" x14ac:dyDescent="0.25">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1010</v>
      </c>
      <c r="P39" s="40" t="s">
        <v>54</v>
      </c>
      <c r="Q39" s="252"/>
      <c r="R39" s="32"/>
      <c r="S39" s="370"/>
      <c r="T39" s="386"/>
      <c r="U39" s="2" t="s">
        <v>1001</v>
      </c>
      <c r="V39" s="2"/>
      <c r="W39" s="206"/>
    </row>
    <row r="40" spans="1:23" customFormat="1" ht="96.75"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1010</v>
      </c>
      <c r="P40" s="266" t="s">
        <v>54</v>
      </c>
      <c r="Q40" s="267"/>
      <c r="R40" s="268"/>
      <c r="S40" s="371"/>
      <c r="T40" s="446"/>
      <c r="U40" s="2" t="s">
        <v>1001</v>
      </c>
      <c r="V40" s="2"/>
      <c r="W40" s="206"/>
    </row>
    <row r="41" spans="1:23" customFormat="1" ht="93.75" customHeight="1" x14ac:dyDescent="0.25">
      <c r="A41" s="38" t="s">
        <v>63</v>
      </c>
      <c r="B41" s="39"/>
      <c r="C41" s="703">
        <v>91008</v>
      </c>
      <c r="D41" s="706" t="s">
        <v>64</v>
      </c>
      <c r="E41" s="127">
        <v>1</v>
      </c>
      <c r="F41" s="127" t="s">
        <v>53</v>
      </c>
      <c r="G41" s="128">
        <v>162.78</v>
      </c>
      <c r="H41" s="317">
        <v>1880435</v>
      </c>
      <c r="I41" s="431"/>
      <c r="J41" s="432"/>
      <c r="K41" s="383">
        <v>0</v>
      </c>
      <c r="L41" s="433" t="s">
        <v>20</v>
      </c>
      <c r="M41" s="258">
        <v>50</v>
      </c>
      <c r="N41" s="258" t="s">
        <v>484</v>
      </c>
      <c r="O41" s="258" t="s">
        <v>1010</v>
      </c>
      <c r="P41" s="447" t="s">
        <v>54</v>
      </c>
      <c r="Q41" s="259"/>
      <c r="R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S41" s="261" t="s">
        <v>20</v>
      </c>
      <c r="T41" s="434">
        <v>50</v>
      </c>
      <c r="U41" s="2" t="s">
        <v>1001</v>
      </c>
      <c r="V41" s="2" t="s">
        <v>1001</v>
      </c>
      <c r="W41" s="206"/>
    </row>
    <row r="42" spans="1:23" customFormat="1" ht="93.75" customHeight="1" x14ac:dyDescent="0.25">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1010</v>
      </c>
      <c r="P42" s="40" t="s">
        <v>54</v>
      </c>
      <c r="Q42" s="252"/>
      <c r="R42" s="32"/>
      <c r="S42" s="370"/>
      <c r="T42" s="386"/>
      <c r="U42" s="2" t="s">
        <v>1001</v>
      </c>
      <c r="V42" s="2"/>
      <c r="W42" s="206"/>
    </row>
    <row r="43" spans="1:23" customFormat="1" ht="93.75"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1010</v>
      </c>
      <c r="P43" s="266" t="s">
        <v>54</v>
      </c>
      <c r="Q43" s="267"/>
      <c r="R43" s="268"/>
      <c r="S43" s="371"/>
      <c r="T43" s="391"/>
      <c r="U43" s="2" t="s">
        <v>1001</v>
      </c>
      <c r="V43" s="2"/>
      <c r="W43" s="206"/>
    </row>
    <row r="44" spans="1:23" customFormat="1" ht="97.5" customHeight="1" x14ac:dyDescent="0.25">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1010</v>
      </c>
      <c r="P44" s="258" t="s">
        <v>54</v>
      </c>
      <c r="Q44" s="259"/>
      <c r="R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S44" s="261" t="s">
        <v>20</v>
      </c>
      <c r="T44" s="434">
        <v>60</v>
      </c>
      <c r="U44" s="2" t="s">
        <v>1001</v>
      </c>
      <c r="V44" s="2" t="s">
        <v>1001</v>
      </c>
      <c r="W44" s="206"/>
    </row>
    <row r="45" spans="1:23" customFormat="1" ht="97.5" customHeight="1" x14ac:dyDescent="0.25">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1010</v>
      </c>
      <c r="P45" s="40" t="s">
        <v>54</v>
      </c>
      <c r="Q45" s="252"/>
      <c r="R45" s="32"/>
      <c r="S45" s="370"/>
      <c r="T45" s="386"/>
      <c r="U45" s="2" t="s">
        <v>1001</v>
      </c>
      <c r="V45" s="2"/>
      <c r="W45" s="206"/>
    </row>
    <row r="46" spans="1:23" customFormat="1" ht="97.5"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1010</v>
      </c>
      <c r="P46" s="266" t="s">
        <v>54</v>
      </c>
      <c r="Q46" s="267"/>
      <c r="R46" s="268"/>
      <c r="S46" s="371"/>
      <c r="T46" s="391"/>
      <c r="U46" s="2" t="s">
        <v>1001</v>
      </c>
      <c r="V46" s="2"/>
      <c r="W46" s="206"/>
    </row>
    <row r="47" spans="1:23" customFormat="1" ht="94.5" customHeight="1" x14ac:dyDescent="0.25">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1010</v>
      </c>
      <c r="P47" s="258" t="s">
        <v>54</v>
      </c>
      <c r="Q47" s="259"/>
      <c r="R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S47" s="261" t="s">
        <v>20</v>
      </c>
      <c r="T47" s="434">
        <v>70</v>
      </c>
      <c r="U47" s="2" t="s">
        <v>1001</v>
      </c>
      <c r="V47" s="2" t="s">
        <v>1001</v>
      </c>
      <c r="W47" s="206"/>
    </row>
    <row r="48" spans="1:23" customFormat="1" ht="86.25" customHeight="1" x14ac:dyDescent="0.25">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1010</v>
      </c>
      <c r="P48" s="40" t="s">
        <v>54</v>
      </c>
      <c r="Q48" s="252"/>
      <c r="R48" s="32"/>
      <c r="S48" s="370"/>
      <c r="T48" s="386"/>
      <c r="U48" s="2" t="s">
        <v>1001</v>
      </c>
      <c r="V48" s="2"/>
      <c r="W48" s="206"/>
    </row>
    <row r="49" spans="1:23" customFormat="1" ht="88.5"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1010</v>
      </c>
      <c r="P49" s="266" t="s">
        <v>54</v>
      </c>
      <c r="Q49" s="267"/>
      <c r="R49" s="268"/>
      <c r="S49" s="371"/>
      <c r="T49" s="391"/>
      <c r="U49" s="2" t="s">
        <v>1001</v>
      </c>
      <c r="V49" s="2"/>
      <c r="W49" s="206"/>
    </row>
    <row r="50" spans="1:23" customFormat="1" ht="87" customHeight="1" thickBot="1" x14ac:dyDescent="0.3">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66" t="s">
        <v>1010</v>
      </c>
      <c r="P50" s="258" t="s">
        <v>54</v>
      </c>
      <c r="Q50" s="259"/>
      <c r="R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S50" s="261" t="s">
        <v>20</v>
      </c>
      <c r="T50" s="434">
        <v>80</v>
      </c>
      <c r="U50" s="2" t="s">
        <v>1001</v>
      </c>
      <c r="V50" s="2" t="s">
        <v>1001</v>
      </c>
      <c r="W50" s="206"/>
    </row>
    <row r="51" spans="1:23" customFormat="1" ht="105" customHeight="1" thickBot="1" x14ac:dyDescent="0.3">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266" t="s">
        <v>1010</v>
      </c>
      <c r="P51" s="40" t="s">
        <v>54</v>
      </c>
      <c r="Q51" s="252"/>
      <c r="R51" s="32"/>
      <c r="S51" s="370"/>
      <c r="T51" s="386"/>
      <c r="U51" s="2" t="s">
        <v>1001</v>
      </c>
      <c r="V51" s="2"/>
      <c r="W51" s="206"/>
    </row>
    <row r="52" spans="1:23" customFormat="1" ht="98.25"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66" t="s">
        <v>1010</v>
      </c>
      <c r="P52" s="250" t="s">
        <v>54</v>
      </c>
      <c r="Q52" s="424"/>
      <c r="R52" s="425"/>
      <c r="S52" s="443"/>
      <c r="T52" s="444"/>
      <c r="U52" s="2" t="s">
        <v>1001</v>
      </c>
      <c r="V52" s="2"/>
      <c r="W52" s="206"/>
    </row>
    <row r="53" spans="1:23" customFormat="1" ht="93.75" customHeight="1" thickBot="1" x14ac:dyDescent="0.3">
      <c r="A53" s="38" t="s">
        <v>71</v>
      </c>
      <c r="B53" s="42"/>
      <c r="C53" s="700">
        <v>92009</v>
      </c>
      <c r="D53" s="706" t="s">
        <v>72</v>
      </c>
      <c r="E53" s="127">
        <v>1</v>
      </c>
      <c r="F53" s="127" t="s">
        <v>53</v>
      </c>
      <c r="G53" s="128">
        <v>292.94</v>
      </c>
      <c r="H53" s="317">
        <v>3384043</v>
      </c>
      <c r="I53" s="431"/>
      <c r="J53" s="432"/>
      <c r="K53" s="383">
        <v>0</v>
      </c>
      <c r="L53" s="433" t="s">
        <v>20</v>
      </c>
      <c r="M53" s="258">
        <v>90</v>
      </c>
      <c r="N53" s="258" t="s">
        <v>484</v>
      </c>
      <c r="O53" s="266" t="s">
        <v>1010</v>
      </c>
      <c r="P53" s="258" t="s">
        <v>54</v>
      </c>
      <c r="Q53" s="259"/>
      <c r="R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S53" s="261" t="s">
        <v>20</v>
      </c>
      <c r="T53" s="434">
        <v>90</v>
      </c>
      <c r="U53" s="2" t="s">
        <v>1001</v>
      </c>
      <c r="V53" s="2" t="s">
        <v>1001</v>
      </c>
      <c r="W53" s="206"/>
    </row>
    <row r="54" spans="1:23" customFormat="1" ht="93.75" customHeight="1" thickBot="1" x14ac:dyDescent="0.3">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266" t="s">
        <v>1010</v>
      </c>
      <c r="P54" s="40" t="s">
        <v>54</v>
      </c>
      <c r="Q54" s="252"/>
      <c r="R54" s="32"/>
      <c r="S54" s="370"/>
      <c r="T54" s="386"/>
      <c r="U54" s="2" t="s">
        <v>1001</v>
      </c>
      <c r="V54" s="2"/>
      <c r="W54" s="206"/>
    </row>
    <row r="55" spans="1:23" customFormat="1" ht="93.75"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1010</v>
      </c>
      <c r="P55" s="266" t="s">
        <v>54</v>
      </c>
      <c r="Q55" s="267"/>
      <c r="R55" s="268"/>
      <c r="S55" s="371"/>
      <c r="T55" s="391"/>
      <c r="U55" s="2" t="s">
        <v>1001</v>
      </c>
      <c r="V55" s="2"/>
      <c r="W55" s="206"/>
    </row>
    <row r="56" spans="1:23" customFormat="1" ht="15" customHeight="1" x14ac:dyDescent="0.25">
      <c r="A56" s="1"/>
      <c r="B56" s="5"/>
      <c r="C56" s="831" t="s">
        <v>73</v>
      </c>
      <c r="D56" s="832"/>
      <c r="E56" s="832"/>
      <c r="F56" s="832"/>
      <c r="G56" s="690"/>
      <c r="H56" s="690"/>
      <c r="I56" s="140"/>
      <c r="J56" s="448"/>
      <c r="K56" s="343">
        <v>0</v>
      </c>
      <c r="L56" s="449" t="s">
        <v>42</v>
      </c>
      <c r="M56" s="449" t="s">
        <v>42</v>
      </c>
      <c r="N56" s="449" t="s">
        <v>42</v>
      </c>
      <c r="O56" s="449" t="s">
        <v>42</v>
      </c>
      <c r="P56" s="449" t="s">
        <v>42</v>
      </c>
      <c r="Q56" s="427"/>
      <c r="R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S56" s="450" t="s">
        <v>41</v>
      </c>
      <c r="T56" s="450" t="s">
        <v>41</v>
      </c>
      <c r="U56" s="450" t="s">
        <v>41</v>
      </c>
      <c r="V56" s="378" t="s">
        <v>41</v>
      </c>
      <c r="W56" s="206"/>
    </row>
    <row r="57" spans="1:23" customFormat="1" ht="15.75"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51" t="s">
        <v>42</v>
      </c>
      <c r="Q57" s="424"/>
      <c r="R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S57" s="402" t="s">
        <v>41</v>
      </c>
      <c r="T57" s="402" t="s">
        <v>41</v>
      </c>
      <c r="U57" s="402" t="s">
        <v>41</v>
      </c>
      <c r="V57" s="378" t="s">
        <v>41</v>
      </c>
      <c r="W57" s="206"/>
    </row>
    <row r="58" spans="1:23" customFormat="1" ht="41.25" customHeight="1" thickBo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t="s">
        <v>1010</v>
      </c>
      <c r="P58" s="258">
        <v>5247</v>
      </c>
      <c r="Q58" s="259"/>
      <c r="R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S58" s="261" t="s">
        <v>20</v>
      </c>
      <c r="T58" s="385">
        <v>100</v>
      </c>
      <c r="U58" s="2" t="s">
        <v>1001</v>
      </c>
      <c r="V58" s="2" t="s">
        <v>1001</v>
      </c>
      <c r="W58" s="206"/>
    </row>
    <row r="59" spans="1:23" customFormat="1" ht="41.25" customHeight="1" thickBo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258" t="s">
        <v>1010</v>
      </c>
      <c r="P59" s="40">
        <v>5247</v>
      </c>
      <c r="Q59" s="252"/>
      <c r="R59" s="32"/>
      <c r="S59" s="370"/>
      <c r="T59" s="386"/>
      <c r="U59" s="2" t="s">
        <v>1001</v>
      </c>
      <c r="V59" s="2"/>
      <c r="W59" s="206"/>
    </row>
    <row r="60" spans="1:23" customFormat="1" ht="41.25"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58" t="s">
        <v>1010</v>
      </c>
      <c r="P60" s="266">
        <v>5247</v>
      </c>
      <c r="Q60" s="267"/>
      <c r="R60" s="268"/>
      <c r="S60" s="371"/>
      <c r="T60" s="391"/>
      <c r="U60" s="2" t="s">
        <v>1001</v>
      </c>
      <c r="V60" s="2"/>
      <c r="W60" s="206"/>
    </row>
    <row r="61" spans="1:23" customFormat="1" ht="57.75" customHeight="1" thickBot="1" x14ac:dyDescent="0.3">
      <c r="A61" s="52">
        <v>90090</v>
      </c>
      <c r="B61" s="53"/>
      <c r="C61" s="703">
        <v>90090</v>
      </c>
      <c r="D61" s="706" t="s">
        <v>81</v>
      </c>
      <c r="E61" s="127">
        <v>1</v>
      </c>
      <c r="F61" s="127" t="s">
        <v>76</v>
      </c>
      <c r="G61" s="128">
        <v>0</v>
      </c>
      <c r="H61" s="317">
        <v>0</v>
      </c>
      <c r="I61" s="431"/>
      <c r="J61" s="432"/>
      <c r="K61" s="383">
        <v>0</v>
      </c>
      <c r="L61" s="433" t="s">
        <v>20</v>
      </c>
      <c r="M61" s="258">
        <v>0</v>
      </c>
      <c r="N61" s="258" t="s">
        <v>484</v>
      </c>
      <c r="O61" s="258" t="s">
        <v>1010</v>
      </c>
      <c r="P61" s="258">
        <v>5247</v>
      </c>
      <c r="Q61" s="259"/>
      <c r="R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S61" s="454" t="s">
        <v>20</v>
      </c>
      <c r="T61" s="455">
        <v>0</v>
      </c>
      <c r="U61" s="2" t="s">
        <v>1001</v>
      </c>
      <c r="V61" s="2" t="s">
        <v>1001</v>
      </c>
      <c r="W61" s="206"/>
    </row>
    <row r="62" spans="1:23" customFormat="1" ht="57.75" customHeight="1" thickBot="1" x14ac:dyDescent="0.3">
      <c r="A62" s="41">
        <v>90089</v>
      </c>
      <c r="B62" s="53"/>
      <c r="C62" s="704"/>
      <c r="D62" s="707"/>
      <c r="E62" s="107">
        <v>2</v>
      </c>
      <c r="F62" s="107" t="s">
        <v>78</v>
      </c>
      <c r="G62" s="108">
        <v>0</v>
      </c>
      <c r="H62" s="318">
        <v>0</v>
      </c>
      <c r="I62" s="139"/>
      <c r="J62" s="31"/>
      <c r="K62" s="16">
        <v>0</v>
      </c>
      <c r="L62" s="17" t="s">
        <v>20</v>
      </c>
      <c r="M62" s="40">
        <v>0</v>
      </c>
      <c r="N62" s="40" t="s">
        <v>484</v>
      </c>
      <c r="O62" s="258" t="s">
        <v>1010</v>
      </c>
      <c r="P62" s="40">
        <v>5247</v>
      </c>
      <c r="Q62" s="252"/>
      <c r="R62" s="32"/>
      <c r="S62" s="370"/>
      <c r="T62" s="386"/>
      <c r="U62" s="2" t="s">
        <v>1001</v>
      </c>
      <c r="V62" s="2"/>
      <c r="W62" s="206"/>
    </row>
    <row r="63" spans="1:23" customFormat="1" ht="57.75"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58" t="s">
        <v>1010</v>
      </c>
      <c r="P63" s="266">
        <v>5247</v>
      </c>
      <c r="Q63" s="267"/>
      <c r="R63" s="268"/>
      <c r="S63" s="371"/>
      <c r="T63" s="391"/>
      <c r="U63" s="2" t="s">
        <v>1001</v>
      </c>
      <c r="V63" s="2"/>
      <c r="W63" s="206"/>
    </row>
    <row r="64" spans="1:23" customFormat="1" ht="76.5" customHeight="1" thickBot="1" x14ac:dyDescent="0.3">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t="s">
        <v>1010</v>
      </c>
      <c r="P64" s="258">
        <v>5247</v>
      </c>
      <c r="Q64" s="259"/>
      <c r="R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S64" s="454" t="s">
        <v>20</v>
      </c>
      <c r="T64" s="455">
        <v>40</v>
      </c>
      <c r="U64" s="2" t="s">
        <v>1001</v>
      </c>
      <c r="V64" s="2" t="s">
        <v>1001</v>
      </c>
      <c r="W64" s="206"/>
    </row>
    <row r="65" spans="1:23" customFormat="1" ht="76.5" customHeight="1" thickBot="1" x14ac:dyDescent="0.3">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258" t="s">
        <v>1010</v>
      </c>
      <c r="P65" s="40">
        <v>5247</v>
      </c>
      <c r="Q65" s="252"/>
      <c r="R65" s="32"/>
      <c r="S65" s="370"/>
      <c r="T65" s="386"/>
      <c r="U65" s="2" t="s">
        <v>1001</v>
      </c>
      <c r="V65" s="2"/>
      <c r="W65" s="206"/>
    </row>
    <row r="66" spans="1:23" customFormat="1" ht="76.5"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58" t="s">
        <v>1010</v>
      </c>
      <c r="P66" s="266">
        <v>5247</v>
      </c>
      <c r="Q66" s="267"/>
      <c r="R66" s="268"/>
      <c r="S66" s="371"/>
      <c r="T66" s="391"/>
      <c r="U66" s="2" t="s">
        <v>1001</v>
      </c>
      <c r="V66" s="2"/>
      <c r="W66" s="206"/>
    </row>
    <row r="67" spans="1:23" customFormat="1" ht="78" customHeight="1" thickBot="1" x14ac:dyDescent="0.3">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t="s">
        <v>1010</v>
      </c>
      <c r="P67" s="258">
        <v>5247</v>
      </c>
      <c r="Q67" s="259"/>
      <c r="R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S67" s="454" t="s">
        <v>20</v>
      </c>
      <c r="T67" s="455">
        <v>50</v>
      </c>
      <c r="U67" s="2" t="s">
        <v>1001</v>
      </c>
      <c r="V67" s="2" t="s">
        <v>1001</v>
      </c>
      <c r="W67" s="206"/>
    </row>
    <row r="68" spans="1:23" customFormat="1" ht="78" customHeight="1" thickBot="1" x14ac:dyDescent="0.3">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258" t="s">
        <v>1010</v>
      </c>
      <c r="P68" s="40">
        <v>5247</v>
      </c>
      <c r="Q68" s="252"/>
      <c r="R68" s="32"/>
      <c r="S68" s="370"/>
      <c r="T68" s="386"/>
      <c r="U68" s="2" t="s">
        <v>1001</v>
      </c>
      <c r="V68" s="2"/>
      <c r="W68" s="206"/>
    </row>
    <row r="69" spans="1:23" customFormat="1" ht="78"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58" t="s">
        <v>1010</v>
      </c>
      <c r="P69" s="266">
        <v>5247</v>
      </c>
      <c r="Q69" s="267"/>
      <c r="R69" s="268"/>
      <c r="S69" s="371"/>
      <c r="T69" s="391"/>
      <c r="U69" s="2" t="s">
        <v>1001</v>
      </c>
      <c r="V69" s="2"/>
      <c r="W69" s="206"/>
    </row>
    <row r="70" spans="1:23" customFormat="1" ht="75.75" customHeight="1" thickBot="1" x14ac:dyDescent="0.3">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t="s">
        <v>1010</v>
      </c>
      <c r="P70" s="258">
        <v>5247</v>
      </c>
      <c r="Q70" s="259"/>
      <c r="R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S70" s="454" t="s">
        <v>20</v>
      </c>
      <c r="T70" s="455">
        <v>60</v>
      </c>
      <c r="U70" s="2" t="s">
        <v>1001</v>
      </c>
      <c r="V70" s="2" t="s">
        <v>1001</v>
      </c>
      <c r="W70" s="206"/>
    </row>
    <row r="71" spans="1:23" customFormat="1" ht="75.75" customHeight="1" thickBot="1" x14ac:dyDescent="0.3">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258" t="s">
        <v>1010</v>
      </c>
      <c r="P71" s="40">
        <v>5247</v>
      </c>
      <c r="Q71" s="252"/>
      <c r="R71" s="32"/>
      <c r="S71" s="370"/>
      <c r="T71" s="386"/>
      <c r="U71" s="2" t="s">
        <v>1001</v>
      </c>
      <c r="V71" s="2"/>
      <c r="W71" s="206"/>
    </row>
    <row r="72" spans="1:23" customFormat="1" ht="75.75"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58" t="s">
        <v>1010</v>
      </c>
      <c r="P72" s="266">
        <v>5247</v>
      </c>
      <c r="Q72" s="267"/>
      <c r="R72" s="268"/>
      <c r="S72" s="371"/>
      <c r="T72" s="391"/>
      <c r="U72" s="2" t="s">
        <v>1001</v>
      </c>
      <c r="V72" s="2"/>
      <c r="W72" s="206"/>
    </row>
    <row r="73" spans="1:23" customFormat="1" ht="77.25" customHeight="1" thickBot="1" x14ac:dyDescent="0.3">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t="s">
        <v>1010</v>
      </c>
      <c r="P73" s="258">
        <v>5247</v>
      </c>
      <c r="Q73" s="259"/>
      <c r="R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S73" s="454" t="s">
        <v>20</v>
      </c>
      <c r="T73" s="455">
        <v>70</v>
      </c>
      <c r="U73" s="2" t="s">
        <v>1001</v>
      </c>
      <c r="V73" s="2" t="s">
        <v>1001</v>
      </c>
      <c r="W73" s="206"/>
    </row>
    <row r="74" spans="1:23" customFormat="1" ht="77.25" customHeight="1" thickBot="1" x14ac:dyDescent="0.3">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258" t="s">
        <v>1010</v>
      </c>
      <c r="P74" s="40">
        <v>5247</v>
      </c>
      <c r="Q74" s="252"/>
      <c r="R74" s="32"/>
      <c r="S74" s="370"/>
      <c r="T74" s="386"/>
      <c r="U74" s="2" t="s">
        <v>1001</v>
      </c>
      <c r="V74" s="2"/>
      <c r="W74" s="206"/>
    </row>
    <row r="75" spans="1:23" customFormat="1" ht="77.25"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58" t="s">
        <v>1010</v>
      </c>
      <c r="P75" s="266">
        <v>5247</v>
      </c>
      <c r="Q75" s="267"/>
      <c r="R75" s="268"/>
      <c r="S75" s="371"/>
      <c r="T75" s="391"/>
      <c r="U75" s="2" t="s">
        <v>1001</v>
      </c>
      <c r="V75" s="2"/>
      <c r="W75" s="206"/>
    </row>
    <row r="76" spans="1:23" customFormat="1" ht="83.25" customHeight="1" thickBot="1" x14ac:dyDescent="0.3">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t="s">
        <v>1010</v>
      </c>
      <c r="P76" s="258">
        <v>5247</v>
      </c>
      <c r="Q76" s="259"/>
      <c r="R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S76" s="454" t="s">
        <v>20</v>
      </c>
      <c r="T76" s="455">
        <v>80</v>
      </c>
      <c r="U76" s="2" t="s">
        <v>1001</v>
      </c>
      <c r="V76" s="2" t="s">
        <v>1001</v>
      </c>
      <c r="W76" s="206"/>
    </row>
    <row r="77" spans="1:23" customFormat="1" ht="78.75" customHeight="1" thickBot="1" x14ac:dyDescent="0.3">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258" t="s">
        <v>1010</v>
      </c>
      <c r="P77" s="40">
        <v>5247</v>
      </c>
      <c r="Q77" s="252"/>
      <c r="R77" s="32"/>
      <c r="S77" s="370"/>
      <c r="T77" s="386"/>
      <c r="U77" s="2" t="s">
        <v>1001</v>
      </c>
      <c r="V77" s="2"/>
      <c r="W77" s="206"/>
    </row>
    <row r="78" spans="1:23" customFormat="1" ht="78.75"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58" t="s">
        <v>1010</v>
      </c>
      <c r="P78" s="266">
        <v>5247</v>
      </c>
      <c r="Q78" s="267"/>
      <c r="R78" s="268"/>
      <c r="S78" s="371"/>
      <c r="T78" s="391"/>
      <c r="U78" s="2" t="s">
        <v>1001</v>
      </c>
      <c r="V78" s="2"/>
      <c r="W78" s="206"/>
    </row>
    <row r="79" spans="1:23" customFormat="1" ht="83.25" customHeight="1" thickBot="1" x14ac:dyDescent="0.3">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t="s">
        <v>1010</v>
      </c>
      <c r="P79" s="258">
        <v>5247</v>
      </c>
      <c r="Q79" s="259"/>
      <c r="R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S79" s="454" t="s">
        <v>20</v>
      </c>
      <c r="T79" s="455">
        <v>90</v>
      </c>
      <c r="U79" s="2" t="s">
        <v>1001</v>
      </c>
      <c r="V79" s="2" t="s">
        <v>1001</v>
      </c>
      <c r="W79" s="206"/>
    </row>
    <row r="80" spans="1:23" customFormat="1" ht="83.25" customHeight="1" thickBot="1" x14ac:dyDescent="0.3">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258" t="s">
        <v>1010</v>
      </c>
      <c r="P80" s="40">
        <v>5247</v>
      </c>
      <c r="Q80" s="252"/>
      <c r="R80" s="32"/>
      <c r="S80" s="370"/>
      <c r="T80" s="386"/>
      <c r="U80" s="2" t="s">
        <v>1001</v>
      </c>
      <c r="V80" s="2"/>
      <c r="W80" s="206"/>
    </row>
    <row r="81" spans="1:23" customFormat="1" ht="83.25"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58" t="s">
        <v>1010</v>
      </c>
      <c r="P81" s="266">
        <v>5247</v>
      </c>
      <c r="Q81" s="267"/>
      <c r="R81" s="268"/>
      <c r="S81" s="371"/>
      <c r="T81" s="391"/>
      <c r="U81" s="2" t="s">
        <v>1001</v>
      </c>
      <c r="V81" s="2"/>
      <c r="W81" s="206"/>
    </row>
    <row r="82" spans="1:23" customFormat="1" ht="19.5" customHeight="1" x14ac:dyDescent="0.25">
      <c r="A82" s="1"/>
      <c r="B82" s="5"/>
      <c r="C82" s="831" t="s">
        <v>88</v>
      </c>
      <c r="D82" s="832"/>
      <c r="E82" s="832"/>
      <c r="F82" s="832"/>
      <c r="G82" s="690"/>
      <c r="H82" s="690"/>
      <c r="I82" s="139"/>
      <c r="J82" s="59"/>
      <c r="K82" s="343">
        <v>0</v>
      </c>
      <c r="L82" s="449" t="s">
        <v>42</v>
      </c>
      <c r="M82" s="449" t="s">
        <v>42</v>
      </c>
      <c r="N82" s="449" t="s">
        <v>42</v>
      </c>
      <c r="O82" s="449" t="s">
        <v>42</v>
      </c>
      <c r="P82" s="449" t="s">
        <v>42</v>
      </c>
      <c r="Q82" s="427"/>
      <c r="R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S82" s="344" t="s">
        <v>41</v>
      </c>
      <c r="T82" s="344" t="s">
        <v>41</v>
      </c>
      <c r="U82" s="344" t="s">
        <v>41</v>
      </c>
      <c r="V82" s="378" t="s">
        <v>41</v>
      </c>
      <c r="W82" s="206"/>
    </row>
    <row r="83" spans="1:23" customFormat="1" ht="15.75" thickBot="1" x14ac:dyDescent="0.3">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51" t="s">
        <v>42</v>
      </c>
      <c r="Q83" s="424"/>
      <c r="R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S83" s="378" t="s">
        <v>41</v>
      </c>
      <c r="T83" s="378" t="s">
        <v>41</v>
      </c>
      <c r="U83" s="378" t="s">
        <v>41</v>
      </c>
      <c r="V83" s="378" t="s">
        <v>41</v>
      </c>
      <c r="W83" s="206"/>
    </row>
    <row r="84" spans="1:23" customFormat="1" ht="15" customHeight="1" thickBot="1" x14ac:dyDescent="0.3">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1010</v>
      </c>
      <c r="P84" s="258" t="s">
        <v>91</v>
      </c>
      <c r="Q84" s="457"/>
      <c r="R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S84" s="261" t="s">
        <v>20</v>
      </c>
      <c r="T84" s="385">
        <v>100</v>
      </c>
      <c r="U84" s="2" t="s">
        <v>1001</v>
      </c>
      <c r="V84" s="2" t="s">
        <v>1001</v>
      </c>
      <c r="W84" s="206"/>
    </row>
    <row r="85" spans="1:23" customFormat="1" ht="42.75" customHeight="1" thickBot="1" x14ac:dyDescent="0.3">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258" t="s">
        <v>1010</v>
      </c>
      <c r="P85" s="40" t="s">
        <v>91</v>
      </c>
      <c r="Q85" s="405"/>
      <c r="R85" s="32"/>
      <c r="S85" s="406"/>
      <c r="T85" s="386"/>
      <c r="U85" s="2" t="s">
        <v>1001</v>
      </c>
      <c r="V85" s="2"/>
      <c r="W85" s="206"/>
    </row>
    <row r="86" spans="1:23" customFormat="1" ht="42.75" customHeight="1" thickBot="1" x14ac:dyDescent="0.3">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258" t="s">
        <v>1010</v>
      </c>
      <c r="P86" s="40" t="s">
        <v>91</v>
      </c>
      <c r="Q86" s="405"/>
      <c r="R86" s="32"/>
      <c r="S86" s="406"/>
      <c r="T86" s="386"/>
      <c r="U86" s="2" t="s">
        <v>1001</v>
      </c>
      <c r="V86" s="2"/>
      <c r="W86" s="206"/>
    </row>
    <row r="87" spans="1:23" customFormat="1" ht="28.5" customHeight="1" thickBot="1" x14ac:dyDescent="0.3">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258" t="s">
        <v>1010</v>
      </c>
      <c r="P87" s="40" t="s">
        <v>91</v>
      </c>
      <c r="Q87" s="405"/>
      <c r="R87" s="32"/>
      <c r="S87" s="406"/>
      <c r="T87" s="386"/>
      <c r="U87" s="2" t="s">
        <v>1001</v>
      </c>
      <c r="V87" s="2"/>
      <c r="W87" s="206"/>
    </row>
    <row r="88" spans="1:23" customFormat="1" ht="28.5" customHeight="1" thickBot="1" x14ac:dyDescent="0.3">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258" t="s">
        <v>1010</v>
      </c>
      <c r="P88" s="40" t="s">
        <v>91</v>
      </c>
      <c r="Q88" s="405"/>
      <c r="R88" s="32"/>
      <c r="S88" s="406"/>
      <c r="T88" s="386"/>
      <c r="U88" s="2" t="s">
        <v>1001</v>
      </c>
      <c r="V88" s="2"/>
      <c r="W88" s="206"/>
    </row>
    <row r="89" spans="1:23" customFormat="1" ht="28.5" customHeight="1" thickBot="1" x14ac:dyDescent="0.3">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258" t="s">
        <v>1010</v>
      </c>
      <c r="P89" s="40" t="s">
        <v>91</v>
      </c>
      <c r="Q89" s="405"/>
      <c r="R89" s="32"/>
      <c r="S89" s="406"/>
      <c r="T89" s="386"/>
      <c r="U89" s="2" t="s">
        <v>1001</v>
      </c>
      <c r="V89" s="2"/>
      <c r="W89" s="206"/>
    </row>
    <row r="90" spans="1:23" customFormat="1" ht="28.5" customHeight="1" thickBot="1" x14ac:dyDescent="0.3">
      <c r="A90" s="41" t="s">
        <v>102</v>
      </c>
      <c r="B90" s="42"/>
      <c r="C90" s="713"/>
      <c r="D90" s="707"/>
      <c r="E90" s="107">
        <v>7</v>
      </c>
      <c r="F90" s="107" t="s">
        <v>103</v>
      </c>
      <c r="G90" s="108">
        <v>3261.44</v>
      </c>
      <c r="H90" s="318">
        <v>37676155</v>
      </c>
      <c r="I90" s="139">
        <f>+G90-G84</f>
        <v>2060.12</v>
      </c>
      <c r="J90" s="31"/>
      <c r="K90" s="16">
        <v>0</v>
      </c>
      <c r="L90" s="17" t="s">
        <v>20</v>
      </c>
      <c r="M90" s="24">
        <v>100</v>
      </c>
      <c r="N90" s="40" t="s">
        <v>484</v>
      </c>
      <c r="O90" s="258" t="s">
        <v>1010</v>
      </c>
      <c r="P90" s="40" t="s">
        <v>91</v>
      </c>
      <c r="Q90" s="405"/>
      <c r="R90" s="32"/>
      <c r="S90" s="406"/>
      <c r="T90" s="386"/>
      <c r="U90" s="2" t="s">
        <v>1001</v>
      </c>
      <c r="V90" s="2"/>
      <c r="W90" s="206"/>
    </row>
    <row r="91" spans="1:23" customFormat="1" ht="28.5" customHeight="1" thickBot="1" x14ac:dyDescent="0.3">
      <c r="A91" s="41" t="s">
        <v>104</v>
      </c>
      <c r="B91" s="42"/>
      <c r="C91" s="713"/>
      <c r="D91" s="707"/>
      <c r="E91" s="107">
        <v>8</v>
      </c>
      <c r="F91" s="107" t="s">
        <v>105</v>
      </c>
      <c r="G91" s="108">
        <v>3937.7</v>
      </c>
      <c r="H91" s="318">
        <v>45488310</v>
      </c>
      <c r="I91" s="139">
        <f>+G91-G84</f>
        <v>2736.38</v>
      </c>
      <c r="J91" s="31"/>
      <c r="K91" s="16">
        <v>0</v>
      </c>
      <c r="L91" s="17" t="s">
        <v>20</v>
      </c>
      <c r="M91" s="24">
        <v>100</v>
      </c>
      <c r="N91" s="40" t="s">
        <v>484</v>
      </c>
      <c r="O91" s="258" t="s">
        <v>1010</v>
      </c>
      <c r="P91" s="40" t="s">
        <v>91</v>
      </c>
      <c r="Q91" s="405"/>
      <c r="R91" s="32"/>
      <c r="S91" s="406"/>
      <c r="T91" s="386"/>
      <c r="U91" s="2" t="s">
        <v>1001</v>
      </c>
      <c r="V91" s="2"/>
      <c r="W91" s="206"/>
    </row>
    <row r="92" spans="1:23" customFormat="1" ht="29.25"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58" t="s">
        <v>1010</v>
      </c>
      <c r="P92" s="266" t="s">
        <v>91</v>
      </c>
      <c r="Q92" s="458"/>
      <c r="R92" s="268"/>
      <c r="S92" s="459"/>
      <c r="T92" s="391"/>
      <c r="U92" s="2" t="s">
        <v>1001</v>
      </c>
      <c r="V92" s="2"/>
      <c r="W92" s="206"/>
    </row>
    <row r="93" spans="1:23" customFormat="1" ht="32.25" customHeight="1" thickBot="1" x14ac:dyDescent="0.3">
      <c r="A93" s="52"/>
      <c r="B93" s="42"/>
      <c r="C93" s="703">
        <v>90025</v>
      </c>
      <c r="D93" s="706" t="s">
        <v>108</v>
      </c>
      <c r="E93" s="127">
        <v>1</v>
      </c>
      <c r="F93" s="127" t="s">
        <v>90</v>
      </c>
      <c r="G93" s="128">
        <v>0</v>
      </c>
      <c r="H93" s="317">
        <v>0</v>
      </c>
      <c r="I93" s="431"/>
      <c r="J93" s="460"/>
      <c r="K93" s="383">
        <v>0</v>
      </c>
      <c r="L93" s="433" t="s">
        <v>20</v>
      </c>
      <c r="M93" s="258">
        <v>0</v>
      </c>
      <c r="N93" s="258" t="s">
        <v>484</v>
      </c>
      <c r="O93" s="258" t="s">
        <v>1010</v>
      </c>
      <c r="P93" s="258" t="s">
        <v>91</v>
      </c>
      <c r="Q93" s="457"/>
      <c r="R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S93" s="454" t="s">
        <v>20</v>
      </c>
      <c r="T93" s="455">
        <v>0</v>
      </c>
      <c r="U93" s="2" t="s">
        <v>1001</v>
      </c>
      <c r="V93" s="2" t="s">
        <v>1001</v>
      </c>
      <c r="W93" s="206"/>
    </row>
    <row r="94" spans="1:23" customFormat="1" ht="42.75" customHeight="1" thickBot="1" x14ac:dyDescent="0.3">
      <c r="A94" s="45">
        <v>90016</v>
      </c>
      <c r="B94" s="42"/>
      <c r="C94" s="704"/>
      <c r="D94" s="707"/>
      <c r="E94" s="107">
        <v>2</v>
      </c>
      <c r="F94" s="107" t="s">
        <v>93</v>
      </c>
      <c r="G94" s="108">
        <v>0</v>
      </c>
      <c r="H94" s="318">
        <v>0</v>
      </c>
      <c r="I94" s="139"/>
      <c r="J94" s="56"/>
      <c r="K94" s="16">
        <v>0</v>
      </c>
      <c r="L94" s="17" t="s">
        <v>20</v>
      </c>
      <c r="M94" s="40">
        <v>0</v>
      </c>
      <c r="N94" s="40" t="s">
        <v>484</v>
      </c>
      <c r="O94" s="258" t="s">
        <v>1010</v>
      </c>
      <c r="P94" s="40" t="s">
        <v>91</v>
      </c>
      <c r="Q94" s="405"/>
      <c r="R94" s="32"/>
      <c r="S94" s="406"/>
      <c r="T94" s="386"/>
      <c r="U94" s="2" t="s">
        <v>1001</v>
      </c>
      <c r="V94" s="2"/>
      <c r="W94" s="206"/>
    </row>
    <row r="95" spans="1:23" customFormat="1" ht="42.75" customHeight="1" thickBot="1" x14ac:dyDescent="0.3">
      <c r="A95" s="45">
        <v>90017</v>
      </c>
      <c r="B95" s="42"/>
      <c r="C95" s="704"/>
      <c r="D95" s="707"/>
      <c r="E95" s="107">
        <v>3</v>
      </c>
      <c r="F95" s="107" t="s">
        <v>95</v>
      </c>
      <c r="G95" s="108">
        <v>0</v>
      </c>
      <c r="H95" s="318">
        <v>0</v>
      </c>
      <c r="I95" s="139"/>
      <c r="J95" s="56"/>
      <c r="K95" s="16">
        <v>0</v>
      </c>
      <c r="L95" s="17" t="s">
        <v>20</v>
      </c>
      <c r="M95" s="40">
        <v>0</v>
      </c>
      <c r="N95" s="40" t="s">
        <v>484</v>
      </c>
      <c r="O95" s="258" t="s">
        <v>1010</v>
      </c>
      <c r="P95" s="40" t="s">
        <v>91</v>
      </c>
      <c r="Q95" s="405"/>
      <c r="R95" s="32"/>
      <c r="S95" s="406"/>
      <c r="T95" s="386"/>
      <c r="U95" s="2" t="s">
        <v>1001</v>
      </c>
      <c r="V95" s="2"/>
      <c r="W95" s="206"/>
    </row>
    <row r="96" spans="1:23" customFormat="1" ht="28.5" customHeight="1" thickBot="1" x14ac:dyDescent="0.3">
      <c r="A96" s="61">
        <v>90073</v>
      </c>
      <c r="B96" s="42"/>
      <c r="C96" s="704"/>
      <c r="D96" s="707"/>
      <c r="E96" s="107">
        <v>4</v>
      </c>
      <c r="F96" s="107" t="s">
        <v>97</v>
      </c>
      <c r="G96" s="108">
        <v>0</v>
      </c>
      <c r="H96" s="318">
        <v>0</v>
      </c>
      <c r="I96" s="139"/>
      <c r="J96" s="56"/>
      <c r="K96" s="16">
        <v>0</v>
      </c>
      <c r="L96" s="17" t="s">
        <v>20</v>
      </c>
      <c r="M96" s="40">
        <v>0</v>
      </c>
      <c r="N96" s="40" t="s">
        <v>484</v>
      </c>
      <c r="O96" s="258" t="s">
        <v>1010</v>
      </c>
      <c r="P96" s="40" t="s">
        <v>91</v>
      </c>
      <c r="Q96" s="405"/>
      <c r="R96" s="32"/>
      <c r="S96" s="406"/>
      <c r="T96" s="386"/>
      <c r="U96" s="2" t="s">
        <v>1001</v>
      </c>
      <c r="V96" s="2"/>
      <c r="W96" s="206"/>
    </row>
    <row r="97" spans="1:23" customFormat="1" ht="28.5" customHeight="1" thickBot="1" x14ac:dyDescent="0.3">
      <c r="A97" s="45">
        <v>90074</v>
      </c>
      <c r="B97" s="42"/>
      <c r="C97" s="704"/>
      <c r="D97" s="707"/>
      <c r="E97" s="107">
        <v>5</v>
      </c>
      <c r="F97" s="107" t="s">
        <v>99</v>
      </c>
      <c r="G97" s="108">
        <v>0</v>
      </c>
      <c r="H97" s="318">
        <v>0</v>
      </c>
      <c r="I97" s="139"/>
      <c r="J97" s="56"/>
      <c r="K97" s="16">
        <v>0</v>
      </c>
      <c r="L97" s="17" t="s">
        <v>20</v>
      </c>
      <c r="M97" s="40">
        <v>0</v>
      </c>
      <c r="N97" s="40" t="s">
        <v>484</v>
      </c>
      <c r="O97" s="258" t="s">
        <v>1010</v>
      </c>
      <c r="P97" s="40" t="s">
        <v>91</v>
      </c>
      <c r="Q97" s="405"/>
      <c r="R97" s="32"/>
      <c r="S97" s="406"/>
      <c r="T97" s="386"/>
      <c r="U97" s="2" t="s">
        <v>1001</v>
      </c>
      <c r="V97" s="2"/>
      <c r="W97" s="206"/>
    </row>
    <row r="98" spans="1:23" customFormat="1" ht="28.5" customHeight="1" thickBot="1" x14ac:dyDescent="0.3">
      <c r="A98" s="41">
        <v>90075</v>
      </c>
      <c r="B98" s="42"/>
      <c r="C98" s="704"/>
      <c r="D98" s="707"/>
      <c r="E98" s="107">
        <v>6</v>
      </c>
      <c r="F98" s="107" t="s">
        <v>101</v>
      </c>
      <c r="G98" s="108">
        <v>0</v>
      </c>
      <c r="H98" s="318">
        <v>0</v>
      </c>
      <c r="I98" s="139"/>
      <c r="J98" s="56"/>
      <c r="K98" s="16">
        <v>0</v>
      </c>
      <c r="L98" s="17" t="s">
        <v>20</v>
      </c>
      <c r="M98" s="40">
        <v>0</v>
      </c>
      <c r="N98" s="40" t="s">
        <v>484</v>
      </c>
      <c r="O98" s="258" t="s">
        <v>1010</v>
      </c>
      <c r="P98" s="40" t="s">
        <v>91</v>
      </c>
      <c r="Q98" s="405"/>
      <c r="R98" s="32"/>
      <c r="S98" s="406"/>
      <c r="T98" s="386"/>
      <c r="U98" s="2" t="s">
        <v>1001</v>
      </c>
      <c r="V98" s="2"/>
      <c r="W98" s="206"/>
    </row>
    <row r="99" spans="1:23" customFormat="1" ht="28.5" customHeight="1" thickBot="1" x14ac:dyDescent="0.3">
      <c r="A99" s="45">
        <v>90076</v>
      </c>
      <c r="B99" s="42"/>
      <c r="C99" s="704"/>
      <c r="D99" s="707"/>
      <c r="E99" s="107">
        <v>7</v>
      </c>
      <c r="F99" s="107" t="s">
        <v>103</v>
      </c>
      <c r="G99" s="108">
        <v>0</v>
      </c>
      <c r="H99" s="318">
        <v>0</v>
      </c>
      <c r="I99" s="139"/>
      <c r="J99" s="56"/>
      <c r="K99" s="16">
        <v>0</v>
      </c>
      <c r="L99" s="17" t="s">
        <v>20</v>
      </c>
      <c r="M99" s="40">
        <v>0</v>
      </c>
      <c r="N99" s="40" t="s">
        <v>484</v>
      </c>
      <c r="O99" s="258" t="s">
        <v>1010</v>
      </c>
      <c r="P99" s="40" t="s">
        <v>91</v>
      </c>
      <c r="Q99" s="405"/>
      <c r="R99" s="32"/>
      <c r="S99" s="406"/>
      <c r="T99" s="386"/>
      <c r="U99" s="2" t="s">
        <v>1001</v>
      </c>
      <c r="V99" s="2"/>
      <c r="W99" s="206"/>
    </row>
    <row r="100" spans="1:23" customFormat="1" ht="28.5" customHeight="1" thickBot="1" x14ac:dyDescent="0.3">
      <c r="A100" s="61">
        <v>90077</v>
      </c>
      <c r="B100" s="42"/>
      <c r="C100" s="704"/>
      <c r="D100" s="707"/>
      <c r="E100" s="107">
        <v>8</v>
      </c>
      <c r="F100" s="107" t="s">
        <v>105</v>
      </c>
      <c r="G100" s="108">
        <v>0</v>
      </c>
      <c r="H100" s="318">
        <v>0</v>
      </c>
      <c r="I100" s="139"/>
      <c r="J100" s="56"/>
      <c r="K100" s="16">
        <v>0</v>
      </c>
      <c r="L100" s="17" t="s">
        <v>20</v>
      </c>
      <c r="M100" s="40">
        <v>0</v>
      </c>
      <c r="N100" s="40" t="s">
        <v>484</v>
      </c>
      <c r="O100" s="258" t="s">
        <v>1010</v>
      </c>
      <c r="P100" s="40" t="s">
        <v>91</v>
      </c>
      <c r="Q100" s="405"/>
      <c r="R100" s="32"/>
      <c r="S100" s="406"/>
      <c r="T100" s="386"/>
      <c r="U100" s="2" t="s">
        <v>1001</v>
      </c>
      <c r="V100" s="2"/>
      <c r="W100" s="206"/>
    </row>
    <row r="101" spans="1:23" customFormat="1" ht="29.25"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58" t="s">
        <v>1010</v>
      </c>
      <c r="P101" s="266" t="s">
        <v>91</v>
      </c>
      <c r="Q101" s="458"/>
      <c r="R101" s="268"/>
      <c r="S101" s="459"/>
      <c r="T101" s="391"/>
      <c r="U101" s="2" t="s">
        <v>1001</v>
      </c>
      <c r="V101" s="2"/>
      <c r="W101" s="206"/>
    </row>
    <row r="102" spans="1:23" customFormat="1" ht="40.5" customHeight="1" thickBot="1" x14ac:dyDescent="0.3">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1010</v>
      </c>
      <c r="P102" s="258" t="s">
        <v>91</v>
      </c>
      <c r="Q102" s="457"/>
      <c r="R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S102" s="454" t="s">
        <v>20</v>
      </c>
      <c r="T102" s="455">
        <v>40</v>
      </c>
      <c r="U102" s="2" t="s">
        <v>1001</v>
      </c>
      <c r="V102" s="2" t="s">
        <v>1001</v>
      </c>
      <c r="W102" s="206"/>
    </row>
    <row r="103" spans="1:23" customFormat="1" ht="40.5" customHeight="1" thickBot="1" x14ac:dyDescent="0.3">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258" t="s">
        <v>1010</v>
      </c>
      <c r="P103" s="40" t="s">
        <v>91</v>
      </c>
      <c r="Q103" s="405"/>
      <c r="R103" s="32"/>
      <c r="S103" s="406"/>
      <c r="T103" s="386"/>
      <c r="U103" s="2" t="s">
        <v>1001</v>
      </c>
      <c r="V103" s="2"/>
      <c r="W103" s="206"/>
    </row>
    <row r="104" spans="1:23" customFormat="1" ht="40.5" customHeight="1" thickBot="1" x14ac:dyDescent="0.3">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258" t="s">
        <v>1010</v>
      </c>
      <c r="P104" s="40" t="s">
        <v>91</v>
      </c>
      <c r="Q104" s="405"/>
      <c r="R104" s="32"/>
      <c r="S104" s="406"/>
      <c r="T104" s="386"/>
      <c r="U104" s="2" t="s">
        <v>1001</v>
      </c>
      <c r="V104" s="2"/>
      <c r="W104" s="206"/>
    </row>
    <row r="105" spans="1:23" customFormat="1" ht="40.5" customHeight="1" thickBot="1" x14ac:dyDescent="0.3">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258" t="s">
        <v>1010</v>
      </c>
      <c r="P105" s="40" t="s">
        <v>91</v>
      </c>
      <c r="Q105" s="405"/>
      <c r="R105" s="32"/>
      <c r="S105" s="406"/>
      <c r="T105" s="386"/>
      <c r="U105" s="2" t="s">
        <v>1001</v>
      </c>
      <c r="V105" s="2"/>
      <c r="W105" s="206"/>
    </row>
    <row r="106" spans="1:23" customFormat="1" ht="40.5" customHeight="1" thickBot="1" x14ac:dyDescent="0.3">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258" t="s">
        <v>1010</v>
      </c>
      <c r="P106" s="40" t="s">
        <v>91</v>
      </c>
      <c r="Q106" s="405"/>
      <c r="R106" s="32"/>
      <c r="S106" s="406"/>
      <c r="T106" s="386"/>
      <c r="U106" s="2" t="s">
        <v>1001</v>
      </c>
      <c r="V106" s="2"/>
      <c r="W106" s="206"/>
    </row>
    <row r="107" spans="1:23" customFormat="1" ht="40.5" customHeight="1" thickBot="1" x14ac:dyDescent="0.3">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258" t="s">
        <v>1010</v>
      </c>
      <c r="P107" s="40" t="s">
        <v>91</v>
      </c>
      <c r="Q107" s="405"/>
      <c r="R107" s="32"/>
      <c r="S107" s="406"/>
      <c r="T107" s="386"/>
      <c r="U107" s="2" t="s">
        <v>1001</v>
      </c>
      <c r="V107" s="667"/>
      <c r="W107" s="206"/>
    </row>
    <row r="108" spans="1:23" customFormat="1" ht="40.5" customHeight="1" thickBot="1" x14ac:dyDescent="0.3">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258" t="s">
        <v>1010</v>
      </c>
      <c r="P108" s="40" t="s">
        <v>91</v>
      </c>
      <c r="Q108" s="405"/>
      <c r="R108" s="32"/>
      <c r="S108" s="406"/>
      <c r="T108" s="386"/>
      <c r="U108" s="2" t="s">
        <v>1001</v>
      </c>
      <c r="V108" s="667"/>
      <c r="W108" s="206"/>
    </row>
    <row r="109" spans="1:23" customFormat="1" ht="40.5" customHeight="1" thickBot="1" x14ac:dyDescent="0.3">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258" t="s">
        <v>1010</v>
      </c>
      <c r="P109" s="40" t="s">
        <v>91</v>
      </c>
      <c r="Q109" s="405"/>
      <c r="R109" s="32"/>
      <c r="S109" s="406"/>
      <c r="T109" s="386"/>
      <c r="U109" s="2" t="s">
        <v>1001</v>
      </c>
      <c r="V109" s="667"/>
      <c r="W109" s="206"/>
    </row>
    <row r="110" spans="1:23" customFormat="1" ht="40.5"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58" t="s">
        <v>1010</v>
      </c>
      <c r="P110" s="266" t="s">
        <v>91</v>
      </c>
      <c r="Q110" s="458"/>
      <c r="R110" s="268"/>
      <c r="S110" s="459"/>
      <c r="T110" s="391"/>
      <c r="U110" s="2" t="s">
        <v>1001</v>
      </c>
      <c r="V110" s="667"/>
      <c r="W110" s="206"/>
    </row>
    <row r="111" spans="1:23" customFormat="1" ht="39.75" customHeight="1" thickBot="1" x14ac:dyDescent="0.3">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1010</v>
      </c>
      <c r="P111" s="258" t="s">
        <v>91</v>
      </c>
      <c r="Q111" s="457"/>
      <c r="R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S111" s="454" t="s">
        <v>20</v>
      </c>
      <c r="T111" s="455">
        <v>50</v>
      </c>
      <c r="U111" s="2" t="s">
        <v>1001</v>
      </c>
      <c r="V111" s="667" t="s">
        <v>1000</v>
      </c>
      <c r="W111" s="206"/>
    </row>
    <row r="112" spans="1:23" customFormat="1" ht="44.25" customHeight="1" thickBot="1" x14ac:dyDescent="0.3">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258" t="s">
        <v>1010</v>
      </c>
      <c r="P112" s="40" t="s">
        <v>91</v>
      </c>
      <c r="Q112" s="405"/>
      <c r="R112" s="32"/>
      <c r="S112" s="406"/>
      <c r="T112" s="386"/>
      <c r="U112" s="2" t="s">
        <v>1001</v>
      </c>
      <c r="V112" s="667"/>
      <c r="W112" s="206"/>
    </row>
    <row r="113" spans="1:23" customFormat="1" ht="43.5" customHeight="1" thickBot="1" x14ac:dyDescent="0.3">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258" t="s">
        <v>1010</v>
      </c>
      <c r="P113" s="40" t="s">
        <v>91</v>
      </c>
      <c r="Q113" s="405"/>
      <c r="R113" s="32"/>
      <c r="S113" s="406"/>
      <c r="T113" s="386"/>
      <c r="U113" s="2" t="s">
        <v>1001</v>
      </c>
      <c r="V113" s="667"/>
      <c r="W113" s="206"/>
    </row>
    <row r="114" spans="1:23" customFormat="1" ht="39.75" customHeight="1" thickBot="1" x14ac:dyDescent="0.3">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258" t="s">
        <v>1010</v>
      </c>
      <c r="P114" s="40" t="s">
        <v>91</v>
      </c>
      <c r="Q114" s="405"/>
      <c r="R114" s="32"/>
      <c r="S114" s="406"/>
      <c r="T114" s="386"/>
      <c r="U114" s="2" t="s">
        <v>1001</v>
      </c>
      <c r="V114" s="667"/>
      <c r="W114" s="206"/>
    </row>
    <row r="115" spans="1:23" customFormat="1" ht="39.75" customHeight="1" thickBot="1" x14ac:dyDescent="0.3">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258" t="s">
        <v>1010</v>
      </c>
      <c r="P115" s="40" t="s">
        <v>91</v>
      </c>
      <c r="Q115" s="405"/>
      <c r="R115" s="32"/>
      <c r="S115" s="406"/>
      <c r="T115" s="386"/>
      <c r="U115" s="2" t="s">
        <v>1001</v>
      </c>
      <c r="V115" s="667"/>
      <c r="W115" s="206"/>
    </row>
    <row r="116" spans="1:23" customFormat="1" ht="39.75" customHeight="1" thickBot="1" x14ac:dyDescent="0.3">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258" t="s">
        <v>1010</v>
      </c>
      <c r="P116" s="40" t="s">
        <v>91</v>
      </c>
      <c r="Q116" s="405"/>
      <c r="R116" s="32"/>
      <c r="S116" s="406"/>
      <c r="T116" s="386"/>
      <c r="U116" s="2" t="s">
        <v>1001</v>
      </c>
      <c r="V116" s="667"/>
      <c r="W116" s="206"/>
    </row>
    <row r="117" spans="1:23" customFormat="1" ht="39.75" customHeight="1" thickBot="1" x14ac:dyDescent="0.3">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258" t="s">
        <v>1010</v>
      </c>
      <c r="P117" s="40" t="s">
        <v>91</v>
      </c>
      <c r="Q117" s="405"/>
      <c r="R117" s="32"/>
      <c r="S117" s="406"/>
      <c r="T117" s="386"/>
      <c r="U117" s="2" t="s">
        <v>1001</v>
      </c>
      <c r="V117" s="667"/>
      <c r="W117" s="206"/>
    </row>
    <row r="118" spans="1:23" customFormat="1" ht="39.75" customHeight="1" thickBot="1" x14ac:dyDescent="0.3">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258" t="s">
        <v>1010</v>
      </c>
      <c r="P118" s="40" t="s">
        <v>91</v>
      </c>
      <c r="Q118" s="405"/>
      <c r="R118" s="32"/>
      <c r="S118" s="406"/>
      <c r="T118" s="386"/>
      <c r="U118" s="2" t="s">
        <v>1001</v>
      </c>
      <c r="V118" s="667"/>
      <c r="W118" s="206"/>
    </row>
    <row r="119" spans="1:23" customFormat="1" ht="39.75"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58" t="s">
        <v>1010</v>
      </c>
      <c r="P119" s="266" t="s">
        <v>91</v>
      </c>
      <c r="Q119" s="458"/>
      <c r="R119" s="268"/>
      <c r="S119" s="459"/>
      <c r="T119" s="391"/>
      <c r="U119" s="2" t="s">
        <v>1001</v>
      </c>
      <c r="V119" s="25"/>
      <c r="W119" s="206"/>
    </row>
    <row r="120" spans="1:23" customFormat="1" ht="31.5" customHeight="1" thickBot="1" x14ac:dyDescent="0.3">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1010</v>
      </c>
      <c r="P120" s="258" t="s">
        <v>91</v>
      </c>
      <c r="Q120" s="457"/>
      <c r="R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S120" s="454" t="s">
        <v>20</v>
      </c>
      <c r="T120" s="455">
        <v>60</v>
      </c>
      <c r="U120" s="2" t="s">
        <v>1001</v>
      </c>
      <c r="V120" s="25" t="s">
        <v>1001</v>
      </c>
      <c r="W120" s="206"/>
    </row>
    <row r="121" spans="1:23" customFormat="1" ht="40.5" customHeight="1" thickBot="1" x14ac:dyDescent="0.3">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258" t="s">
        <v>1010</v>
      </c>
      <c r="P121" s="40" t="s">
        <v>91</v>
      </c>
      <c r="Q121" s="405"/>
      <c r="R121" s="32"/>
      <c r="S121" s="406"/>
      <c r="T121" s="386"/>
      <c r="U121" s="2" t="s">
        <v>1001</v>
      </c>
      <c r="V121" s="25"/>
      <c r="W121" s="206"/>
    </row>
    <row r="122" spans="1:23" customFormat="1" ht="40.5" customHeight="1" thickBot="1" x14ac:dyDescent="0.3">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258" t="s">
        <v>1010</v>
      </c>
      <c r="P122" s="40" t="s">
        <v>91</v>
      </c>
      <c r="Q122" s="405"/>
      <c r="R122" s="32"/>
      <c r="S122" s="406"/>
      <c r="T122" s="386"/>
      <c r="U122" s="2" t="s">
        <v>1001</v>
      </c>
      <c r="V122" s="25"/>
      <c r="W122" s="206"/>
    </row>
    <row r="123" spans="1:23" customFormat="1" ht="40.5" customHeight="1" thickBot="1" x14ac:dyDescent="0.3">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258" t="s">
        <v>1010</v>
      </c>
      <c r="P123" s="40" t="s">
        <v>91</v>
      </c>
      <c r="Q123" s="405"/>
      <c r="R123" s="32"/>
      <c r="S123" s="406"/>
      <c r="T123" s="386"/>
      <c r="U123" s="2" t="s">
        <v>1001</v>
      </c>
      <c r="V123" s="25"/>
      <c r="W123" s="206"/>
    </row>
    <row r="124" spans="1:23" customFormat="1" ht="40.5" customHeight="1" thickBot="1" x14ac:dyDescent="0.3">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258" t="s">
        <v>1010</v>
      </c>
      <c r="P124" s="40" t="s">
        <v>91</v>
      </c>
      <c r="Q124" s="405"/>
      <c r="R124" s="32"/>
      <c r="S124" s="406"/>
      <c r="T124" s="386"/>
      <c r="U124" s="2" t="s">
        <v>1001</v>
      </c>
      <c r="V124" s="25"/>
      <c r="W124" s="206"/>
    </row>
    <row r="125" spans="1:23" customFormat="1" ht="40.5" customHeight="1" thickBot="1" x14ac:dyDescent="0.3">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258" t="s">
        <v>1010</v>
      </c>
      <c r="P125" s="40" t="s">
        <v>91</v>
      </c>
      <c r="Q125" s="405"/>
      <c r="R125" s="32"/>
      <c r="S125" s="406"/>
      <c r="T125" s="386"/>
      <c r="U125" s="2" t="s">
        <v>1001</v>
      </c>
      <c r="V125" s="25"/>
      <c r="W125" s="206"/>
    </row>
    <row r="126" spans="1:23" customFormat="1" ht="40.5" customHeight="1" thickBot="1" x14ac:dyDescent="0.3">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258" t="s">
        <v>1010</v>
      </c>
      <c r="P126" s="40" t="s">
        <v>91</v>
      </c>
      <c r="Q126" s="405"/>
      <c r="R126" s="32"/>
      <c r="S126" s="406"/>
      <c r="T126" s="386"/>
      <c r="U126" s="2" t="s">
        <v>1001</v>
      </c>
      <c r="V126" s="25"/>
      <c r="W126" s="206"/>
    </row>
    <row r="127" spans="1:23" customFormat="1" ht="40.5" customHeight="1" thickBot="1" x14ac:dyDescent="0.3">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258" t="s">
        <v>1010</v>
      </c>
      <c r="P127" s="40" t="s">
        <v>91</v>
      </c>
      <c r="Q127" s="405"/>
      <c r="R127" s="32"/>
      <c r="S127" s="406"/>
      <c r="T127" s="386"/>
      <c r="U127" s="2" t="s">
        <v>1001</v>
      </c>
      <c r="V127" s="25"/>
      <c r="W127" s="206"/>
    </row>
    <row r="128" spans="1:23" customFormat="1" ht="32.25"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58" t="s">
        <v>1010</v>
      </c>
      <c r="P128" s="266" t="s">
        <v>91</v>
      </c>
      <c r="Q128" s="458"/>
      <c r="R128" s="268"/>
      <c r="S128" s="459"/>
      <c r="T128" s="391"/>
      <c r="U128" s="2" t="s">
        <v>1001</v>
      </c>
      <c r="V128" s="25"/>
      <c r="W128" s="206"/>
    </row>
    <row r="129" spans="1:23" customFormat="1" ht="36.75" customHeight="1" thickBot="1" x14ac:dyDescent="0.3">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1010</v>
      </c>
      <c r="P129" s="258" t="s">
        <v>91</v>
      </c>
      <c r="Q129" s="457"/>
      <c r="R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S129" s="454" t="s">
        <v>20</v>
      </c>
      <c r="T129" s="455">
        <v>70</v>
      </c>
      <c r="U129" s="2" t="s">
        <v>1001</v>
      </c>
      <c r="V129" s="25" t="s">
        <v>1001</v>
      </c>
      <c r="W129" s="206"/>
    </row>
    <row r="130" spans="1:23" customFormat="1" ht="42.75" customHeight="1" thickBot="1" x14ac:dyDescent="0.3">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258" t="s">
        <v>1010</v>
      </c>
      <c r="P130" s="40" t="s">
        <v>91</v>
      </c>
      <c r="Q130" s="405"/>
      <c r="R130" s="32"/>
      <c r="S130" s="406"/>
      <c r="T130" s="386"/>
      <c r="U130" s="2" t="s">
        <v>1001</v>
      </c>
      <c r="V130" s="25"/>
      <c r="W130" s="206"/>
    </row>
    <row r="131" spans="1:23" customFormat="1" ht="42.75" customHeight="1" thickBot="1" x14ac:dyDescent="0.3">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258" t="s">
        <v>1010</v>
      </c>
      <c r="P131" s="40" t="s">
        <v>91</v>
      </c>
      <c r="Q131" s="405"/>
      <c r="R131" s="32"/>
      <c r="S131" s="406"/>
      <c r="T131" s="386"/>
      <c r="U131" s="2" t="s">
        <v>1001</v>
      </c>
      <c r="V131" s="25"/>
      <c r="W131" s="206"/>
    </row>
    <row r="132" spans="1:23" customFormat="1" ht="42.75" customHeight="1" thickBot="1" x14ac:dyDescent="0.3">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258" t="s">
        <v>1010</v>
      </c>
      <c r="P132" s="40" t="s">
        <v>91</v>
      </c>
      <c r="Q132" s="405"/>
      <c r="R132" s="32"/>
      <c r="S132" s="406"/>
      <c r="T132" s="386"/>
      <c r="U132" s="2" t="s">
        <v>1001</v>
      </c>
      <c r="V132" s="25"/>
      <c r="W132" s="206"/>
    </row>
    <row r="133" spans="1:23" customFormat="1" ht="42.75" customHeight="1" thickBot="1" x14ac:dyDescent="0.3">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258" t="s">
        <v>1010</v>
      </c>
      <c r="P133" s="40" t="s">
        <v>91</v>
      </c>
      <c r="Q133" s="405"/>
      <c r="R133" s="32"/>
      <c r="S133" s="406"/>
      <c r="T133" s="386"/>
      <c r="U133" s="2" t="s">
        <v>1001</v>
      </c>
      <c r="V133" s="25"/>
      <c r="W133" s="206"/>
    </row>
    <row r="134" spans="1:23" customFormat="1" ht="42.75" customHeight="1" thickBot="1" x14ac:dyDescent="0.3">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258" t="s">
        <v>1010</v>
      </c>
      <c r="P134" s="40" t="s">
        <v>91</v>
      </c>
      <c r="Q134" s="405"/>
      <c r="R134" s="32"/>
      <c r="S134" s="406"/>
      <c r="T134" s="386"/>
      <c r="U134" s="2" t="s">
        <v>1001</v>
      </c>
      <c r="V134" s="25"/>
      <c r="W134" s="206"/>
    </row>
    <row r="135" spans="1:23" customFormat="1" ht="31.5" customHeight="1" thickBot="1" x14ac:dyDescent="0.3">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258" t="s">
        <v>1010</v>
      </c>
      <c r="P135" s="40" t="s">
        <v>91</v>
      </c>
      <c r="Q135" s="405"/>
      <c r="R135" s="32"/>
      <c r="S135" s="406"/>
      <c r="T135" s="386"/>
      <c r="U135" s="2" t="s">
        <v>1001</v>
      </c>
      <c r="V135" s="25"/>
      <c r="W135" s="206"/>
    </row>
    <row r="136" spans="1:23" customFormat="1" ht="32.25" customHeight="1" thickBot="1" x14ac:dyDescent="0.3">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258" t="s">
        <v>1010</v>
      </c>
      <c r="P136" s="40" t="s">
        <v>91</v>
      </c>
      <c r="Q136" s="405"/>
      <c r="R136" s="32"/>
      <c r="S136" s="406"/>
      <c r="T136" s="386"/>
      <c r="U136" s="2" t="s">
        <v>1001</v>
      </c>
      <c r="V136" s="25"/>
      <c r="W136" s="206"/>
    </row>
    <row r="137" spans="1:23" customFormat="1" ht="30.75"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58" t="s">
        <v>1010</v>
      </c>
      <c r="P137" s="266" t="s">
        <v>91</v>
      </c>
      <c r="Q137" s="458"/>
      <c r="R137" s="268"/>
      <c r="S137" s="459"/>
      <c r="T137" s="391"/>
      <c r="U137" s="2" t="s">
        <v>1001</v>
      </c>
      <c r="V137" s="25"/>
      <c r="W137" s="206"/>
    </row>
    <row r="138" spans="1:23" customFormat="1" ht="37.5" customHeight="1" thickBot="1" x14ac:dyDescent="0.3">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1010</v>
      </c>
      <c r="P138" s="258" t="s">
        <v>91</v>
      </c>
      <c r="Q138" s="457"/>
      <c r="R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S138" s="454" t="s">
        <v>20</v>
      </c>
      <c r="T138" s="455">
        <v>80</v>
      </c>
      <c r="U138" s="2" t="s">
        <v>1001</v>
      </c>
      <c r="V138" s="25" t="s">
        <v>1001</v>
      </c>
      <c r="W138" s="206"/>
    </row>
    <row r="139" spans="1:23" customFormat="1" ht="40.5" customHeight="1" thickBot="1" x14ac:dyDescent="0.3">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258" t="s">
        <v>1010</v>
      </c>
      <c r="P139" s="40" t="s">
        <v>91</v>
      </c>
      <c r="Q139" s="405"/>
      <c r="R139" s="32"/>
      <c r="S139" s="406"/>
      <c r="T139" s="386"/>
      <c r="U139" s="2" t="s">
        <v>1001</v>
      </c>
      <c r="V139" s="25"/>
      <c r="W139" s="206"/>
    </row>
    <row r="140" spans="1:23" customFormat="1" ht="40.5" customHeight="1" thickBot="1" x14ac:dyDescent="0.3">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258" t="s">
        <v>1010</v>
      </c>
      <c r="P140" s="40" t="s">
        <v>91</v>
      </c>
      <c r="Q140" s="405"/>
      <c r="R140" s="32"/>
      <c r="S140" s="406"/>
      <c r="T140" s="386"/>
      <c r="U140" s="2" t="s">
        <v>1001</v>
      </c>
      <c r="V140" s="25"/>
      <c r="W140" s="206"/>
    </row>
    <row r="141" spans="1:23" customFormat="1" ht="40.5" customHeight="1" thickBot="1" x14ac:dyDescent="0.3">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258" t="s">
        <v>1010</v>
      </c>
      <c r="P141" s="40" t="s">
        <v>91</v>
      </c>
      <c r="Q141" s="405"/>
      <c r="R141" s="32"/>
      <c r="S141" s="406"/>
      <c r="T141" s="386"/>
      <c r="U141" s="2" t="s">
        <v>1001</v>
      </c>
      <c r="V141" s="25"/>
      <c r="W141" s="206"/>
    </row>
    <row r="142" spans="1:23" customFormat="1" ht="40.5" customHeight="1" thickBot="1" x14ac:dyDescent="0.3">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258" t="s">
        <v>1010</v>
      </c>
      <c r="P142" s="40" t="s">
        <v>91</v>
      </c>
      <c r="Q142" s="405"/>
      <c r="R142" s="32"/>
      <c r="S142" s="406"/>
      <c r="T142" s="386"/>
      <c r="U142" s="2" t="s">
        <v>1001</v>
      </c>
      <c r="V142" s="25"/>
      <c r="W142" s="206"/>
    </row>
    <row r="143" spans="1:23" customFormat="1" ht="40.5" customHeight="1" thickBot="1" x14ac:dyDescent="0.3">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258" t="s">
        <v>1010</v>
      </c>
      <c r="P143" s="40" t="s">
        <v>91</v>
      </c>
      <c r="Q143" s="405"/>
      <c r="R143" s="32"/>
      <c r="S143" s="406"/>
      <c r="T143" s="386"/>
      <c r="U143" s="2" t="s">
        <v>1001</v>
      </c>
      <c r="V143" s="25"/>
      <c r="W143" s="206"/>
    </row>
    <row r="144" spans="1:23" customFormat="1" ht="40.5" customHeight="1" thickBot="1" x14ac:dyDescent="0.3">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258" t="s">
        <v>1010</v>
      </c>
      <c r="P144" s="40" t="s">
        <v>91</v>
      </c>
      <c r="Q144" s="405"/>
      <c r="R144" s="32"/>
      <c r="S144" s="406"/>
      <c r="T144" s="386"/>
      <c r="U144" s="2" t="s">
        <v>1001</v>
      </c>
      <c r="V144" s="25"/>
      <c r="W144" s="206"/>
    </row>
    <row r="145" spans="1:23" customFormat="1" ht="40.5" customHeight="1" thickBot="1" x14ac:dyDescent="0.3">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258" t="s">
        <v>1010</v>
      </c>
      <c r="P145" s="40" t="s">
        <v>91</v>
      </c>
      <c r="Q145" s="405"/>
      <c r="R145" s="32"/>
      <c r="S145" s="406"/>
      <c r="T145" s="386"/>
      <c r="U145" s="2" t="s">
        <v>1001</v>
      </c>
      <c r="V145" s="25"/>
      <c r="W145" s="206"/>
    </row>
    <row r="146" spans="1:23" customFormat="1" ht="40.5"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58" t="s">
        <v>1010</v>
      </c>
      <c r="P146" s="266" t="s">
        <v>91</v>
      </c>
      <c r="Q146" s="458"/>
      <c r="R146" s="268"/>
      <c r="S146" s="459"/>
      <c r="T146" s="391"/>
      <c r="U146" s="2" t="s">
        <v>1001</v>
      </c>
      <c r="V146" s="25"/>
      <c r="W146" s="206"/>
    </row>
    <row r="147" spans="1:23" customFormat="1" ht="27" customHeight="1" thickBot="1" x14ac:dyDescent="0.3">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1010</v>
      </c>
      <c r="P147" s="258" t="s">
        <v>91</v>
      </c>
      <c r="Q147" s="457"/>
      <c r="R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S147" s="454" t="s">
        <v>20</v>
      </c>
      <c r="T147" s="455">
        <v>90</v>
      </c>
      <c r="U147" s="2" t="s">
        <v>1001</v>
      </c>
      <c r="V147" s="25" t="s">
        <v>1001</v>
      </c>
      <c r="W147" s="206"/>
    </row>
    <row r="148" spans="1:23" customFormat="1" ht="40.5" customHeight="1" thickBot="1" x14ac:dyDescent="0.3">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258" t="s">
        <v>1010</v>
      </c>
      <c r="P148" s="40" t="s">
        <v>91</v>
      </c>
      <c r="Q148" s="405"/>
      <c r="R148" s="32"/>
      <c r="S148" s="406"/>
      <c r="T148" s="386"/>
      <c r="U148" s="2" t="s">
        <v>1001</v>
      </c>
      <c r="V148" s="25"/>
      <c r="W148" s="206"/>
    </row>
    <row r="149" spans="1:23" customFormat="1" ht="40.5" customHeight="1" thickBot="1" x14ac:dyDescent="0.3">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258" t="s">
        <v>1010</v>
      </c>
      <c r="P149" s="40" t="s">
        <v>91</v>
      </c>
      <c r="Q149" s="405"/>
      <c r="R149" s="32"/>
      <c r="S149" s="406"/>
      <c r="T149" s="386"/>
      <c r="U149" s="2" t="s">
        <v>1001</v>
      </c>
      <c r="V149" s="25"/>
      <c r="W149" s="206"/>
    </row>
    <row r="150" spans="1:23" customFormat="1" ht="40.5" customHeight="1" thickBot="1" x14ac:dyDescent="0.3">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258" t="s">
        <v>1010</v>
      </c>
      <c r="P150" s="40" t="s">
        <v>91</v>
      </c>
      <c r="Q150" s="405"/>
      <c r="R150" s="32"/>
      <c r="S150" s="406"/>
      <c r="T150" s="386"/>
      <c r="U150" s="2" t="s">
        <v>1001</v>
      </c>
      <c r="V150" s="25"/>
      <c r="W150" s="206"/>
    </row>
    <row r="151" spans="1:23" customFormat="1" ht="40.5" customHeight="1" thickBot="1" x14ac:dyDescent="0.3">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258" t="s">
        <v>1010</v>
      </c>
      <c r="P151" s="40" t="s">
        <v>91</v>
      </c>
      <c r="Q151" s="405"/>
      <c r="R151" s="32"/>
      <c r="S151" s="406"/>
      <c r="T151" s="386"/>
      <c r="U151" s="2" t="s">
        <v>1001</v>
      </c>
      <c r="V151" s="25"/>
      <c r="W151" s="206"/>
    </row>
    <row r="152" spans="1:23" customFormat="1" ht="40.5" customHeight="1" thickBot="1" x14ac:dyDescent="0.3">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258" t="s">
        <v>1010</v>
      </c>
      <c r="P152" s="40" t="s">
        <v>91</v>
      </c>
      <c r="Q152" s="405"/>
      <c r="R152" s="32"/>
      <c r="S152" s="406"/>
      <c r="T152" s="386"/>
      <c r="U152" s="2" t="s">
        <v>1001</v>
      </c>
      <c r="V152" s="25"/>
      <c r="W152" s="206"/>
    </row>
    <row r="153" spans="1:23" customFormat="1" ht="40.5" customHeight="1" thickBot="1" x14ac:dyDescent="0.3">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258" t="s">
        <v>1010</v>
      </c>
      <c r="P153" s="40" t="s">
        <v>91</v>
      </c>
      <c r="Q153" s="405"/>
      <c r="R153" s="32"/>
      <c r="S153" s="406"/>
      <c r="T153" s="386"/>
      <c r="U153" s="2" t="s">
        <v>1001</v>
      </c>
      <c r="V153" s="25"/>
      <c r="W153" s="206"/>
    </row>
    <row r="154" spans="1:23" customFormat="1" ht="40.5" customHeight="1" thickBot="1" x14ac:dyDescent="0.3">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258" t="s">
        <v>1010</v>
      </c>
      <c r="P154" s="40" t="s">
        <v>91</v>
      </c>
      <c r="Q154" s="405"/>
      <c r="R154" s="32"/>
      <c r="S154" s="406"/>
      <c r="T154" s="386"/>
      <c r="U154" s="2" t="s">
        <v>1001</v>
      </c>
      <c r="V154" s="25"/>
      <c r="W154" s="206"/>
    </row>
    <row r="155" spans="1:23" customFormat="1" ht="40.5"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58" t="s">
        <v>1010</v>
      </c>
      <c r="P155" s="266" t="s">
        <v>91</v>
      </c>
      <c r="Q155" s="458"/>
      <c r="R155" s="268"/>
      <c r="S155" s="459"/>
      <c r="T155" s="391"/>
      <c r="U155" s="2" t="s">
        <v>1001</v>
      </c>
      <c r="V155" s="25"/>
      <c r="W155" s="206"/>
    </row>
    <row r="156" spans="1:23" customFormat="1" ht="34.5" customHeight="1" thickBot="1" x14ac:dyDescent="0.3">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258" t="s">
        <v>1010</v>
      </c>
      <c r="P156" s="464" t="s">
        <v>91</v>
      </c>
      <c r="Q156" s="465"/>
      <c r="R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S156" s="467" t="s">
        <v>20</v>
      </c>
      <c r="T156" s="463">
        <v>100</v>
      </c>
      <c r="U156" s="2" t="s">
        <v>1001</v>
      </c>
      <c r="V156" s="25" t="s">
        <v>1001</v>
      </c>
      <c r="W156" s="206"/>
    </row>
    <row r="157" spans="1:23" customFormat="1" ht="22.5" customHeight="1" thickBot="1" x14ac:dyDescent="0.3">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1010</v>
      </c>
      <c r="P157" s="258" t="s">
        <v>91</v>
      </c>
      <c r="Q157" s="259" t="s">
        <v>120</v>
      </c>
      <c r="R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S157" s="261" t="s">
        <v>20</v>
      </c>
      <c r="T157" s="385">
        <v>100</v>
      </c>
      <c r="U157" s="2" t="s">
        <v>1001</v>
      </c>
      <c r="V157" s="25" t="s">
        <v>1001</v>
      </c>
      <c r="W157" s="206"/>
    </row>
    <row r="158" spans="1:23" customFormat="1" ht="42.75" customHeight="1" thickBot="1" x14ac:dyDescent="0.3">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258" t="s">
        <v>1010</v>
      </c>
      <c r="P158" s="40" t="s">
        <v>91</v>
      </c>
      <c r="Q158" s="252"/>
      <c r="R158" s="32"/>
      <c r="S158" s="370"/>
      <c r="T158" s="386"/>
      <c r="U158" s="2" t="s">
        <v>1001</v>
      </c>
      <c r="V158" s="25"/>
      <c r="W158" s="206"/>
    </row>
    <row r="159" spans="1:23" customFormat="1" ht="42.75" customHeight="1" thickBot="1" x14ac:dyDescent="0.3">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258" t="s">
        <v>1010</v>
      </c>
      <c r="P159" s="40" t="s">
        <v>91</v>
      </c>
      <c r="Q159" s="252"/>
      <c r="R159" s="32"/>
      <c r="S159" s="370"/>
      <c r="T159" s="386"/>
      <c r="U159" s="2" t="s">
        <v>1001</v>
      </c>
      <c r="V159" s="25"/>
      <c r="W159" s="206"/>
    </row>
    <row r="160" spans="1:23" customFormat="1" ht="28.5" customHeight="1" thickBot="1" x14ac:dyDescent="0.3">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258" t="s">
        <v>1010</v>
      </c>
      <c r="P160" s="40" t="s">
        <v>91</v>
      </c>
      <c r="Q160" s="252"/>
      <c r="R160" s="32"/>
      <c r="S160" s="370"/>
      <c r="T160" s="386"/>
      <c r="U160" s="2" t="s">
        <v>1001</v>
      </c>
      <c r="V160" s="25"/>
      <c r="W160" s="206"/>
    </row>
    <row r="161" spans="1:23" customFormat="1" ht="28.5" customHeight="1" thickBot="1" x14ac:dyDescent="0.3">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258" t="s">
        <v>1010</v>
      </c>
      <c r="P161" s="40" t="s">
        <v>91</v>
      </c>
      <c r="Q161" s="252"/>
      <c r="R161" s="32"/>
      <c r="S161" s="370"/>
      <c r="T161" s="386"/>
      <c r="U161" s="2" t="s">
        <v>1001</v>
      </c>
      <c r="V161" s="25"/>
      <c r="W161" s="206"/>
    </row>
    <row r="162" spans="1:23" customFormat="1" ht="28.5" customHeight="1" thickBot="1" x14ac:dyDescent="0.3">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258" t="s">
        <v>1010</v>
      </c>
      <c r="P162" s="40" t="s">
        <v>91</v>
      </c>
      <c r="Q162" s="252"/>
      <c r="R162" s="32"/>
      <c r="S162" s="370"/>
      <c r="T162" s="386"/>
      <c r="U162" s="2" t="s">
        <v>1001</v>
      </c>
      <c r="V162" s="25"/>
      <c r="W162" s="206"/>
    </row>
    <row r="163" spans="1:23" customFormat="1" ht="28.5" customHeight="1" thickBot="1" x14ac:dyDescent="0.3">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258" t="s">
        <v>1010</v>
      </c>
      <c r="P163" s="40" t="s">
        <v>91</v>
      </c>
      <c r="Q163" s="252"/>
      <c r="R163" s="32"/>
      <c r="S163" s="370"/>
      <c r="T163" s="386"/>
      <c r="U163" s="2" t="s">
        <v>1001</v>
      </c>
      <c r="V163" s="25"/>
      <c r="W163" s="206"/>
    </row>
    <row r="164" spans="1:23" customFormat="1" ht="28.5" customHeight="1" thickBot="1" x14ac:dyDescent="0.3">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258" t="s">
        <v>1010</v>
      </c>
      <c r="P164" s="40" t="s">
        <v>91</v>
      </c>
      <c r="Q164" s="252"/>
      <c r="R164" s="32"/>
      <c r="S164" s="370"/>
      <c r="T164" s="386"/>
      <c r="U164" s="2" t="s">
        <v>1001</v>
      </c>
      <c r="V164" s="25"/>
      <c r="W164" s="206"/>
    </row>
    <row r="165" spans="1:23" customFormat="1" ht="29.25"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58" t="s">
        <v>1010</v>
      </c>
      <c r="P165" s="266" t="s">
        <v>91</v>
      </c>
      <c r="Q165" s="267"/>
      <c r="R165" s="268"/>
      <c r="S165" s="371"/>
      <c r="T165" s="391"/>
      <c r="U165" s="2" t="s">
        <v>1001</v>
      </c>
      <c r="V165" s="25"/>
      <c r="W165" s="206"/>
    </row>
    <row r="166" spans="1:23" customFormat="1" ht="19.5" customHeight="1" thickBot="1" x14ac:dyDescent="0.3">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1010</v>
      </c>
      <c r="P166" s="258" t="s">
        <v>91</v>
      </c>
      <c r="Q166" s="259" t="s">
        <v>120</v>
      </c>
      <c r="R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S166" s="454" t="s">
        <v>20</v>
      </c>
      <c r="T166" s="455">
        <v>0</v>
      </c>
      <c r="U166" s="2" t="s">
        <v>1001</v>
      </c>
      <c r="V166" s="25" t="s">
        <v>1001</v>
      </c>
      <c r="W166" s="206"/>
    </row>
    <row r="167" spans="1:23" customFormat="1" ht="47.25" customHeight="1" thickBot="1" x14ac:dyDescent="0.3">
      <c r="A167" s="15">
        <v>90027</v>
      </c>
      <c r="B167" s="64"/>
      <c r="C167" s="704"/>
      <c r="D167" s="707"/>
      <c r="E167" s="107">
        <v>2</v>
      </c>
      <c r="F167" s="107" t="s">
        <v>93</v>
      </c>
      <c r="G167" s="108">
        <v>0</v>
      </c>
      <c r="H167" s="318">
        <v>0</v>
      </c>
      <c r="I167" s="139"/>
      <c r="J167" s="31"/>
      <c r="K167" s="16">
        <v>0</v>
      </c>
      <c r="L167" s="17" t="s">
        <v>20</v>
      </c>
      <c r="M167" s="40">
        <v>0</v>
      </c>
      <c r="N167" s="40" t="s">
        <v>484</v>
      </c>
      <c r="O167" s="258" t="s">
        <v>1010</v>
      </c>
      <c r="P167" s="40" t="s">
        <v>91</v>
      </c>
      <c r="Q167" s="252"/>
      <c r="R167" s="407"/>
      <c r="S167" s="370"/>
      <c r="T167" s="386"/>
      <c r="U167" s="2" t="s">
        <v>1001</v>
      </c>
      <c r="V167" s="25"/>
      <c r="W167" s="206"/>
    </row>
    <row r="168" spans="1:23" customFormat="1" ht="41.25" customHeight="1" thickBot="1" x14ac:dyDescent="0.3">
      <c r="A168" s="15">
        <v>90021</v>
      </c>
      <c r="B168" s="64"/>
      <c r="C168" s="704"/>
      <c r="D168" s="707"/>
      <c r="E168" s="107">
        <v>3</v>
      </c>
      <c r="F168" s="107" t="s">
        <v>95</v>
      </c>
      <c r="G168" s="108">
        <v>0</v>
      </c>
      <c r="H168" s="318">
        <v>0</v>
      </c>
      <c r="I168" s="139"/>
      <c r="J168" s="31"/>
      <c r="K168" s="16">
        <v>0</v>
      </c>
      <c r="L168" s="17" t="s">
        <v>20</v>
      </c>
      <c r="M168" s="40">
        <v>0</v>
      </c>
      <c r="N168" s="40" t="s">
        <v>484</v>
      </c>
      <c r="O168" s="258" t="s">
        <v>1010</v>
      </c>
      <c r="P168" s="40" t="s">
        <v>91</v>
      </c>
      <c r="Q168" s="252"/>
      <c r="R168" s="407"/>
      <c r="S168" s="370"/>
      <c r="T168" s="386"/>
      <c r="U168" s="2" t="s">
        <v>1001</v>
      </c>
      <c r="V168" s="25"/>
      <c r="W168" s="206"/>
    </row>
    <row r="169" spans="1:23" customFormat="1" ht="34.5" customHeight="1" thickBot="1" x14ac:dyDescent="0.3">
      <c r="A169" s="15">
        <v>90028</v>
      </c>
      <c r="B169" s="64"/>
      <c r="C169" s="704"/>
      <c r="D169" s="707"/>
      <c r="E169" s="107">
        <v>4</v>
      </c>
      <c r="F169" s="107" t="s">
        <v>97</v>
      </c>
      <c r="G169" s="108">
        <v>0</v>
      </c>
      <c r="H169" s="318">
        <v>0</v>
      </c>
      <c r="I169" s="139"/>
      <c r="J169" s="31"/>
      <c r="K169" s="16">
        <v>0</v>
      </c>
      <c r="L169" s="17" t="s">
        <v>20</v>
      </c>
      <c r="M169" s="40">
        <v>0</v>
      </c>
      <c r="N169" s="40" t="s">
        <v>484</v>
      </c>
      <c r="O169" s="258" t="s">
        <v>1010</v>
      </c>
      <c r="P169" s="40" t="s">
        <v>91</v>
      </c>
      <c r="Q169" s="252"/>
      <c r="R169" s="407"/>
      <c r="S169" s="370"/>
      <c r="T169" s="386"/>
      <c r="U169" s="2" t="s">
        <v>1001</v>
      </c>
      <c r="V169" s="25"/>
      <c r="W169" s="206"/>
    </row>
    <row r="170" spans="1:23" customFormat="1" ht="34.5" customHeight="1" thickBot="1" x14ac:dyDescent="0.3">
      <c r="A170" s="15">
        <v>90029</v>
      </c>
      <c r="B170" s="64"/>
      <c r="C170" s="704"/>
      <c r="D170" s="707"/>
      <c r="E170" s="107">
        <v>5</v>
      </c>
      <c r="F170" s="107" t="s">
        <v>125</v>
      </c>
      <c r="G170" s="108">
        <v>0</v>
      </c>
      <c r="H170" s="318">
        <v>0</v>
      </c>
      <c r="I170" s="139"/>
      <c r="J170" s="31"/>
      <c r="K170" s="16">
        <v>0</v>
      </c>
      <c r="L170" s="17" t="s">
        <v>20</v>
      </c>
      <c r="M170" s="40">
        <v>0</v>
      </c>
      <c r="N170" s="40" t="s">
        <v>484</v>
      </c>
      <c r="O170" s="258" t="s">
        <v>1010</v>
      </c>
      <c r="P170" s="40" t="s">
        <v>91</v>
      </c>
      <c r="Q170" s="252"/>
      <c r="R170" s="407"/>
      <c r="S170" s="370"/>
      <c r="T170" s="386"/>
      <c r="U170" s="2" t="s">
        <v>1001</v>
      </c>
      <c r="V170" s="25"/>
      <c r="W170" s="206"/>
    </row>
    <row r="171" spans="1:23" customFormat="1" ht="34.5" customHeight="1" thickBot="1" x14ac:dyDescent="0.3">
      <c r="A171" s="15">
        <v>90030</v>
      </c>
      <c r="B171" s="64"/>
      <c r="C171" s="704"/>
      <c r="D171" s="707"/>
      <c r="E171" s="107">
        <v>6</v>
      </c>
      <c r="F171" s="107" t="s">
        <v>101</v>
      </c>
      <c r="G171" s="108">
        <v>0</v>
      </c>
      <c r="H171" s="318">
        <v>0</v>
      </c>
      <c r="I171" s="139"/>
      <c r="J171" s="31"/>
      <c r="K171" s="16">
        <v>0</v>
      </c>
      <c r="L171" s="17" t="s">
        <v>20</v>
      </c>
      <c r="M171" s="40">
        <v>0</v>
      </c>
      <c r="N171" s="40" t="s">
        <v>484</v>
      </c>
      <c r="O171" s="258" t="s">
        <v>1010</v>
      </c>
      <c r="P171" s="40" t="s">
        <v>91</v>
      </c>
      <c r="Q171" s="252"/>
      <c r="R171" s="407"/>
      <c r="S171" s="370"/>
      <c r="T171" s="386"/>
      <c r="U171" s="2" t="s">
        <v>1001</v>
      </c>
      <c r="V171" s="25"/>
      <c r="W171" s="206"/>
    </row>
    <row r="172" spans="1:23" customFormat="1" ht="34.5" customHeight="1" thickBot="1" x14ac:dyDescent="0.3">
      <c r="A172" s="15">
        <v>90031</v>
      </c>
      <c r="B172" s="64"/>
      <c r="C172" s="704"/>
      <c r="D172" s="707"/>
      <c r="E172" s="107">
        <v>7</v>
      </c>
      <c r="F172" s="107" t="s">
        <v>103</v>
      </c>
      <c r="G172" s="108">
        <v>0</v>
      </c>
      <c r="H172" s="318">
        <v>0</v>
      </c>
      <c r="I172" s="139"/>
      <c r="J172" s="31"/>
      <c r="K172" s="16">
        <v>0</v>
      </c>
      <c r="L172" s="17" t="s">
        <v>20</v>
      </c>
      <c r="M172" s="40">
        <v>0</v>
      </c>
      <c r="N172" s="40" t="s">
        <v>484</v>
      </c>
      <c r="O172" s="258" t="s">
        <v>1010</v>
      </c>
      <c r="P172" s="40" t="s">
        <v>91</v>
      </c>
      <c r="Q172" s="252"/>
      <c r="R172" s="407"/>
      <c r="S172" s="370"/>
      <c r="T172" s="386"/>
      <c r="U172" s="2" t="s">
        <v>1001</v>
      </c>
      <c r="V172" s="25"/>
      <c r="W172" s="206"/>
    </row>
    <row r="173" spans="1:23" customFormat="1" ht="34.5" customHeight="1" thickBot="1" x14ac:dyDescent="0.3">
      <c r="A173" s="15">
        <v>90022</v>
      </c>
      <c r="B173" s="64"/>
      <c r="C173" s="704"/>
      <c r="D173" s="707"/>
      <c r="E173" s="107">
        <v>8</v>
      </c>
      <c r="F173" s="107" t="s">
        <v>105</v>
      </c>
      <c r="G173" s="108">
        <v>0</v>
      </c>
      <c r="H173" s="318">
        <v>0</v>
      </c>
      <c r="I173" s="139"/>
      <c r="J173" s="31"/>
      <c r="K173" s="16">
        <v>0</v>
      </c>
      <c r="L173" s="17" t="s">
        <v>20</v>
      </c>
      <c r="M173" s="40">
        <v>0</v>
      </c>
      <c r="N173" s="40" t="s">
        <v>484</v>
      </c>
      <c r="O173" s="258" t="s">
        <v>1010</v>
      </c>
      <c r="P173" s="40" t="s">
        <v>91</v>
      </c>
      <c r="Q173" s="252"/>
      <c r="R173" s="407"/>
      <c r="S173" s="370"/>
      <c r="T173" s="386"/>
      <c r="U173" s="2" t="s">
        <v>1001</v>
      </c>
      <c r="V173" s="25"/>
      <c r="W173" s="206"/>
    </row>
    <row r="174" spans="1:23" customFormat="1" ht="38.25"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58" t="s">
        <v>1010</v>
      </c>
      <c r="P174" s="266" t="s">
        <v>91</v>
      </c>
      <c r="Q174" s="267"/>
      <c r="R174" s="472"/>
      <c r="S174" s="371"/>
      <c r="T174" s="391"/>
      <c r="U174" s="2" t="s">
        <v>1001</v>
      </c>
      <c r="V174" s="25"/>
      <c r="W174" s="206"/>
    </row>
    <row r="175" spans="1:23" customFormat="1" ht="37.5" customHeight="1" thickBot="1" x14ac:dyDescent="0.3">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1010</v>
      </c>
      <c r="P175" s="258" t="s">
        <v>91</v>
      </c>
      <c r="Q175" s="259" t="s">
        <v>120</v>
      </c>
      <c r="R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S175" s="454" t="s">
        <v>20</v>
      </c>
      <c r="T175" s="455">
        <v>40</v>
      </c>
      <c r="U175" s="2" t="s">
        <v>1001</v>
      </c>
      <c r="V175" s="25" t="s">
        <v>1001</v>
      </c>
      <c r="W175" s="206"/>
    </row>
    <row r="176" spans="1:23" customFormat="1" ht="42.75" customHeight="1" thickBot="1" x14ac:dyDescent="0.3">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258" t="s">
        <v>1010</v>
      </c>
      <c r="P176" s="40" t="s">
        <v>91</v>
      </c>
      <c r="Q176" s="252"/>
      <c r="R176" s="32"/>
      <c r="S176" s="370"/>
      <c r="T176" s="386"/>
      <c r="U176" s="2" t="s">
        <v>1001</v>
      </c>
      <c r="V176" s="25"/>
      <c r="W176" s="206"/>
    </row>
    <row r="177" spans="1:23" customFormat="1" ht="42.75" customHeight="1" thickBot="1" x14ac:dyDescent="0.3">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258" t="s">
        <v>1010</v>
      </c>
      <c r="P177" s="40" t="s">
        <v>91</v>
      </c>
      <c r="Q177" s="252"/>
      <c r="R177" s="32"/>
      <c r="S177" s="370"/>
      <c r="T177" s="386"/>
      <c r="U177" s="2" t="s">
        <v>1001</v>
      </c>
      <c r="V177" s="25"/>
      <c r="W177" s="206"/>
    </row>
    <row r="178" spans="1:23" customFormat="1" ht="42.75" customHeight="1" thickBot="1" x14ac:dyDescent="0.3">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258" t="s">
        <v>1010</v>
      </c>
      <c r="P178" s="40" t="s">
        <v>91</v>
      </c>
      <c r="Q178" s="252"/>
      <c r="R178" s="32"/>
      <c r="S178" s="370"/>
      <c r="T178" s="386"/>
      <c r="U178" s="2" t="s">
        <v>1001</v>
      </c>
      <c r="V178" s="25"/>
      <c r="W178" s="206"/>
    </row>
    <row r="179" spans="1:23" customFormat="1" ht="42.75" customHeight="1" thickBot="1" x14ac:dyDescent="0.3">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258" t="s">
        <v>1010</v>
      </c>
      <c r="P179" s="40" t="s">
        <v>91</v>
      </c>
      <c r="Q179" s="252"/>
      <c r="R179" s="32"/>
      <c r="S179" s="370"/>
      <c r="T179" s="386"/>
      <c r="U179" s="2" t="s">
        <v>1001</v>
      </c>
      <c r="V179" s="25"/>
      <c r="W179" s="206"/>
    </row>
    <row r="180" spans="1:23" customFormat="1" ht="42.75" customHeight="1" thickBot="1" x14ac:dyDescent="0.3">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258" t="s">
        <v>1010</v>
      </c>
      <c r="P180" s="40" t="s">
        <v>91</v>
      </c>
      <c r="Q180" s="252"/>
      <c r="R180" s="32"/>
      <c r="S180" s="370"/>
      <c r="T180" s="386"/>
      <c r="U180" s="2" t="s">
        <v>1001</v>
      </c>
      <c r="V180" s="25"/>
      <c r="W180" s="206"/>
    </row>
    <row r="181" spans="1:23" customFormat="1" ht="42.75" customHeight="1" thickBot="1" x14ac:dyDescent="0.3">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258" t="s">
        <v>1010</v>
      </c>
      <c r="P181" s="40" t="s">
        <v>91</v>
      </c>
      <c r="Q181" s="252"/>
      <c r="R181" s="32"/>
      <c r="S181" s="370"/>
      <c r="T181" s="386"/>
      <c r="U181" s="2" t="s">
        <v>1001</v>
      </c>
      <c r="V181" s="25"/>
      <c r="W181" s="206"/>
    </row>
    <row r="182" spans="1:23" customFormat="1" ht="42.75" customHeight="1" thickBot="1" x14ac:dyDescent="0.3">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258" t="s">
        <v>1010</v>
      </c>
      <c r="P182" s="40" t="s">
        <v>91</v>
      </c>
      <c r="Q182" s="252"/>
      <c r="R182" s="32"/>
      <c r="S182" s="370"/>
      <c r="T182" s="386"/>
      <c r="U182" s="2" t="s">
        <v>1001</v>
      </c>
      <c r="V182" s="25"/>
      <c r="W182" s="206"/>
    </row>
    <row r="183" spans="1:23" customFormat="1" ht="42.75"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58" t="s">
        <v>1010</v>
      </c>
      <c r="P183" s="266" t="s">
        <v>91</v>
      </c>
      <c r="Q183" s="267"/>
      <c r="R183" s="268"/>
      <c r="S183" s="371"/>
      <c r="T183" s="391"/>
      <c r="U183" s="2" t="s">
        <v>1001</v>
      </c>
      <c r="V183" s="25"/>
      <c r="W183" s="206"/>
    </row>
    <row r="184" spans="1:23" customFormat="1" ht="43.5" customHeight="1" thickBot="1" x14ac:dyDescent="0.3">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1010</v>
      </c>
      <c r="P184" s="258" t="s">
        <v>91</v>
      </c>
      <c r="Q184" s="259" t="s">
        <v>120</v>
      </c>
      <c r="R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S184" s="454" t="s">
        <v>20</v>
      </c>
      <c r="T184" s="455">
        <v>50</v>
      </c>
      <c r="U184" s="2" t="s">
        <v>1001</v>
      </c>
      <c r="V184" s="25" t="s">
        <v>1001</v>
      </c>
      <c r="W184" s="206"/>
    </row>
    <row r="185" spans="1:23" customFormat="1" ht="43.5" customHeight="1" thickBot="1" x14ac:dyDescent="0.3">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258" t="s">
        <v>1010</v>
      </c>
      <c r="P185" s="40" t="s">
        <v>91</v>
      </c>
      <c r="Q185" s="252"/>
      <c r="R185" s="32"/>
      <c r="S185" s="370"/>
      <c r="T185" s="386"/>
      <c r="U185" s="2" t="s">
        <v>1001</v>
      </c>
      <c r="V185" s="25"/>
      <c r="W185" s="206"/>
    </row>
    <row r="186" spans="1:23" customFormat="1" ht="43.5" customHeight="1" thickBot="1" x14ac:dyDescent="0.3">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258" t="s">
        <v>1010</v>
      </c>
      <c r="P186" s="40" t="s">
        <v>91</v>
      </c>
      <c r="Q186" s="252"/>
      <c r="R186" s="32"/>
      <c r="S186" s="370"/>
      <c r="T186" s="386"/>
      <c r="U186" s="2" t="s">
        <v>1001</v>
      </c>
      <c r="V186" s="25"/>
      <c r="W186" s="206"/>
    </row>
    <row r="187" spans="1:23" customFormat="1" ht="43.5" customHeight="1" thickBot="1" x14ac:dyDescent="0.3">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258" t="s">
        <v>1010</v>
      </c>
      <c r="P187" s="40" t="s">
        <v>91</v>
      </c>
      <c r="Q187" s="252"/>
      <c r="R187" s="32"/>
      <c r="S187" s="370"/>
      <c r="T187" s="386"/>
      <c r="U187" s="2" t="s">
        <v>1001</v>
      </c>
      <c r="V187" s="25"/>
      <c r="W187" s="206"/>
    </row>
    <row r="188" spans="1:23" customFormat="1" ht="43.5" customHeight="1" thickBot="1" x14ac:dyDescent="0.3">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258" t="s">
        <v>1010</v>
      </c>
      <c r="P188" s="40" t="s">
        <v>91</v>
      </c>
      <c r="Q188" s="252"/>
      <c r="R188" s="32"/>
      <c r="S188" s="370"/>
      <c r="T188" s="386"/>
      <c r="U188" s="2" t="s">
        <v>1001</v>
      </c>
      <c r="V188" s="25"/>
      <c r="W188" s="206"/>
    </row>
    <row r="189" spans="1:23" customFormat="1" ht="43.5" customHeight="1" thickBot="1" x14ac:dyDescent="0.3">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258" t="s">
        <v>1010</v>
      </c>
      <c r="P189" s="40" t="s">
        <v>91</v>
      </c>
      <c r="Q189" s="252"/>
      <c r="R189" s="32"/>
      <c r="S189" s="370"/>
      <c r="T189" s="386"/>
      <c r="U189" s="2" t="s">
        <v>1001</v>
      </c>
      <c r="V189" s="25"/>
      <c r="W189" s="206"/>
    </row>
    <row r="190" spans="1:23" customFormat="1" ht="43.5" customHeight="1" thickBot="1" x14ac:dyDescent="0.3">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258" t="s">
        <v>1010</v>
      </c>
      <c r="P190" s="40" t="s">
        <v>91</v>
      </c>
      <c r="Q190" s="252"/>
      <c r="R190" s="32"/>
      <c r="S190" s="370"/>
      <c r="T190" s="386"/>
      <c r="U190" s="2" t="s">
        <v>1001</v>
      </c>
      <c r="V190" s="25"/>
      <c r="W190" s="206"/>
    </row>
    <row r="191" spans="1:23" customFormat="1" ht="43.5" customHeight="1" thickBot="1" x14ac:dyDescent="0.3">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258" t="s">
        <v>1010</v>
      </c>
      <c r="P191" s="40" t="s">
        <v>91</v>
      </c>
      <c r="Q191" s="252"/>
      <c r="R191" s="32"/>
      <c r="S191" s="370"/>
      <c r="T191" s="386"/>
      <c r="U191" s="2" t="s">
        <v>1001</v>
      </c>
      <c r="V191" s="25"/>
      <c r="W191" s="206"/>
    </row>
    <row r="192" spans="1:23" customFormat="1" ht="43.5"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58" t="s">
        <v>1010</v>
      </c>
      <c r="P192" s="266" t="s">
        <v>91</v>
      </c>
      <c r="Q192" s="267"/>
      <c r="R192" s="268"/>
      <c r="S192" s="371"/>
      <c r="T192" s="391"/>
      <c r="U192" s="2" t="s">
        <v>1001</v>
      </c>
      <c r="V192" s="25"/>
      <c r="W192" s="206"/>
    </row>
    <row r="193" spans="1:23" customFormat="1" ht="39" customHeight="1" thickBot="1" x14ac:dyDescent="0.3">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1010</v>
      </c>
      <c r="P193" s="258" t="s">
        <v>91</v>
      </c>
      <c r="Q193" s="259" t="s">
        <v>120</v>
      </c>
      <c r="R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S193" s="454" t="s">
        <v>20</v>
      </c>
      <c r="T193" s="455">
        <v>60</v>
      </c>
      <c r="U193" s="2" t="s">
        <v>1001</v>
      </c>
      <c r="V193" s="25" t="s">
        <v>1001</v>
      </c>
      <c r="W193" s="206"/>
    </row>
    <row r="194" spans="1:23" customFormat="1" ht="44.25" customHeight="1" thickBot="1" x14ac:dyDescent="0.3">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258" t="s">
        <v>1010</v>
      </c>
      <c r="P194" s="40" t="s">
        <v>91</v>
      </c>
      <c r="Q194" s="252"/>
      <c r="R194" s="32"/>
      <c r="S194" s="370"/>
      <c r="T194" s="386"/>
      <c r="U194" s="2" t="s">
        <v>1001</v>
      </c>
      <c r="V194" s="25"/>
      <c r="W194" s="206"/>
    </row>
    <row r="195" spans="1:23" customFormat="1" ht="44.25" customHeight="1" thickBot="1" x14ac:dyDescent="0.3">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258" t="s">
        <v>1010</v>
      </c>
      <c r="P195" s="40" t="s">
        <v>91</v>
      </c>
      <c r="Q195" s="252"/>
      <c r="R195" s="32"/>
      <c r="S195" s="370"/>
      <c r="T195" s="386"/>
      <c r="U195" s="2" t="s">
        <v>1001</v>
      </c>
      <c r="V195" s="25"/>
      <c r="W195" s="206"/>
    </row>
    <row r="196" spans="1:23" customFormat="1" ht="44.25" customHeight="1" thickBot="1" x14ac:dyDescent="0.3">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258" t="s">
        <v>1010</v>
      </c>
      <c r="P196" s="40" t="s">
        <v>91</v>
      </c>
      <c r="Q196" s="252"/>
      <c r="R196" s="32"/>
      <c r="S196" s="370"/>
      <c r="T196" s="386"/>
      <c r="U196" s="2" t="s">
        <v>1001</v>
      </c>
      <c r="V196" s="25"/>
      <c r="W196" s="206"/>
    </row>
    <row r="197" spans="1:23" customFormat="1" ht="44.25" customHeight="1" thickBot="1" x14ac:dyDescent="0.3">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258" t="s">
        <v>1010</v>
      </c>
      <c r="P197" s="40" t="s">
        <v>91</v>
      </c>
      <c r="Q197" s="252"/>
      <c r="R197" s="32"/>
      <c r="S197" s="370"/>
      <c r="T197" s="386"/>
      <c r="U197" s="2" t="s">
        <v>1001</v>
      </c>
      <c r="V197" s="25"/>
      <c r="W197" s="206"/>
    </row>
    <row r="198" spans="1:23" customFormat="1" ht="44.25" customHeight="1" thickBot="1" x14ac:dyDescent="0.3">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258" t="s">
        <v>1010</v>
      </c>
      <c r="P198" s="40" t="s">
        <v>91</v>
      </c>
      <c r="Q198" s="252"/>
      <c r="R198" s="32"/>
      <c r="S198" s="370"/>
      <c r="T198" s="386"/>
      <c r="U198" s="2" t="s">
        <v>1001</v>
      </c>
      <c r="V198" s="25"/>
      <c r="W198" s="206"/>
    </row>
    <row r="199" spans="1:23" customFormat="1" ht="44.25" customHeight="1" thickBot="1" x14ac:dyDescent="0.3">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258" t="s">
        <v>1010</v>
      </c>
      <c r="P199" s="40" t="s">
        <v>91</v>
      </c>
      <c r="Q199" s="252"/>
      <c r="R199" s="32"/>
      <c r="S199" s="370"/>
      <c r="T199" s="386"/>
      <c r="U199" s="2" t="s">
        <v>1001</v>
      </c>
      <c r="V199" s="25"/>
      <c r="W199" s="206"/>
    </row>
    <row r="200" spans="1:23" customFormat="1" ht="44.25" customHeight="1" thickBot="1" x14ac:dyDescent="0.3">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258" t="s">
        <v>1010</v>
      </c>
      <c r="P200" s="40" t="s">
        <v>91</v>
      </c>
      <c r="Q200" s="252"/>
      <c r="R200" s="32"/>
      <c r="S200" s="370"/>
      <c r="T200" s="386"/>
      <c r="U200" s="2" t="s">
        <v>1001</v>
      </c>
      <c r="V200" s="25"/>
      <c r="W200" s="206"/>
    </row>
    <row r="201" spans="1:23" customFormat="1" ht="44.25"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58" t="s">
        <v>1010</v>
      </c>
      <c r="P201" s="266" t="s">
        <v>91</v>
      </c>
      <c r="Q201" s="267"/>
      <c r="R201" s="268"/>
      <c r="S201" s="371"/>
      <c r="T201" s="391"/>
      <c r="U201" s="2" t="s">
        <v>1001</v>
      </c>
      <c r="V201" s="25"/>
      <c r="W201" s="206"/>
    </row>
    <row r="202" spans="1:23" customFormat="1" ht="43.5" customHeight="1" thickBot="1" x14ac:dyDescent="0.3">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1010</v>
      </c>
      <c r="P202" s="258" t="s">
        <v>91</v>
      </c>
      <c r="Q202" s="259" t="s">
        <v>120</v>
      </c>
      <c r="R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S202" s="454" t="s">
        <v>20</v>
      </c>
      <c r="T202" s="455">
        <v>70</v>
      </c>
      <c r="U202" s="2" t="s">
        <v>1001</v>
      </c>
      <c r="V202" s="25" t="s">
        <v>1001</v>
      </c>
      <c r="W202" s="206"/>
    </row>
    <row r="203" spans="1:23" customFormat="1" ht="43.5" customHeight="1" thickBot="1" x14ac:dyDescent="0.3">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258" t="s">
        <v>1010</v>
      </c>
      <c r="P203" s="40" t="s">
        <v>91</v>
      </c>
      <c r="Q203" s="252"/>
      <c r="R203" s="32"/>
      <c r="S203" s="370"/>
      <c r="T203" s="386"/>
      <c r="U203" s="2" t="s">
        <v>1001</v>
      </c>
      <c r="V203" s="25"/>
      <c r="W203" s="206"/>
    </row>
    <row r="204" spans="1:23" customFormat="1" ht="43.5" customHeight="1" thickBot="1" x14ac:dyDescent="0.3">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258" t="s">
        <v>1010</v>
      </c>
      <c r="P204" s="40" t="s">
        <v>91</v>
      </c>
      <c r="Q204" s="252"/>
      <c r="R204" s="32"/>
      <c r="S204" s="370"/>
      <c r="T204" s="386"/>
      <c r="U204" s="2" t="s">
        <v>1001</v>
      </c>
      <c r="V204" s="25"/>
      <c r="W204" s="206"/>
    </row>
    <row r="205" spans="1:23" customFormat="1" ht="43.5" customHeight="1" thickBot="1" x14ac:dyDescent="0.3">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258" t="s">
        <v>1010</v>
      </c>
      <c r="P205" s="40" t="s">
        <v>91</v>
      </c>
      <c r="Q205" s="252"/>
      <c r="R205" s="32"/>
      <c r="S205" s="370"/>
      <c r="T205" s="386"/>
      <c r="U205" s="2" t="s">
        <v>1001</v>
      </c>
      <c r="V205" s="25"/>
      <c r="W205" s="206"/>
    </row>
    <row r="206" spans="1:23" customFormat="1" ht="43.5" customHeight="1" thickBot="1" x14ac:dyDescent="0.3">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258" t="s">
        <v>1010</v>
      </c>
      <c r="P206" s="40" t="s">
        <v>91</v>
      </c>
      <c r="Q206" s="252"/>
      <c r="R206" s="32"/>
      <c r="S206" s="370"/>
      <c r="T206" s="386"/>
      <c r="U206" s="2" t="s">
        <v>1001</v>
      </c>
      <c r="V206" s="25"/>
      <c r="W206" s="206"/>
    </row>
    <row r="207" spans="1:23" customFormat="1" ht="43.5" customHeight="1" thickBot="1" x14ac:dyDescent="0.3">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258" t="s">
        <v>1010</v>
      </c>
      <c r="P207" s="40" t="s">
        <v>91</v>
      </c>
      <c r="Q207" s="252"/>
      <c r="R207" s="32"/>
      <c r="S207" s="370"/>
      <c r="T207" s="386"/>
      <c r="U207" s="2" t="s">
        <v>1001</v>
      </c>
      <c r="V207" s="25"/>
      <c r="W207" s="206"/>
    </row>
    <row r="208" spans="1:23" customFormat="1" ht="43.5" customHeight="1" thickBot="1" x14ac:dyDescent="0.3">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258" t="s">
        <v>1010</v>
      </c>
      <c r="P208" s="40" t="s">
        <v>91</v>
      </c>
      <c r="Q208" s="252"/>
      <c r="R208" s="32"/>
      <c r="S208" s="370"/>
      <c r="T208" s="386"/>
      <c r="U208" s="2" t="s">
        <v>1001</v>
      </c>
      <c r="V208" s="25"/>
      <c r="W208" s="206"/>
    </row>
    <row r="209" spans="1:23" customFormat="1" ht="43.5" customHeight="1" thickBot="1" x14ac:dyDescent="0.3">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258" t="s">
        <v>1010</v>
      </c>
      <c r="P209" s="40" t="s">
        <v>91</v>
      </c>
      <c r="Q209" s="252"/>
      <c r="R209" s="32"/>
      <c r="S209" s="370"/>
      <c r="T209" s="386"/>
      <c r="U209" s="2" t="s">
        <v>1001</v>
      </c>
      <c r="V209" s="25"/>
      <c r="W209" s="206"/>
    </row>
    <row r="210" spans="1:23" customFormat="1" ht="43.5"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58" t="s">
        <v>1010</v>
      </c>
      <c r="P210" s="266" t="s">
        <v>91</v>
      </c>
      <c r="Q210" s="267"/>
      <c r="R210" s="268"/>
      <c r="S210" s="371"/>
      <c r="T210" s="391"/>
      <c r="U210" s="2" t="s">
        <v>1001</v>
      </c>
      <c r="V210" s="25"/>
      <c r="W210" s="206"/>
    </row>
    <row r="211" spans="1:23" customFormat="1" ht="42.75" customHeight="1" thickBot="1" x14ac:dyDescent="0.3">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1010</v>
      </c>
      <c r="P211" s="258" t="s">
        <v>91</v>
      </c>
      <c r="Q211" s="259" t="s">
        <v>120</v>
      </c>
      <c r="R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S211" s="454" t="s">
        <v>20</v>
      </c>
      <c r="T211" s="455">
        <v>80</v>
      </c>
      <c r="U211" s="2" t="s">
        <v>1001</v>
      </c>
      <c r="V211" s="25" t="s">
        <v>1001</v>
      </c>
      <c r="W211" s="206"/>
    </row>
    <row r="212" spans="1:23" customFormat="1" ht="42.75" customHeight="1" thickBot="1" x14ac:dyDescent="0.3">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258" t="s">
        <v>1010</v>
      </c>
      <c r="P212" s="40" t="s">
        <v>91</v>
      </c>
      <c r="Q212" s="252"/>
      <c r="R212" s="32"/>
      <c r="S212" s="370"/>
      <c r="T212" s="386"/>
      <c r="U212" s="2" t="s">
        <v>1001</v>
      </c>
      <c r="V212" s="25"/>
      <c r="W212" s="206"/>
    </row>
    <row r="213" spans="1:23" customFormat="1" ht="42.75" customHeight="1" thickBot="1" x14ac:dyDescent="0.3">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258" t="s">
        <v>1010</v>
      </c>
      <c r="P213" s="40" t="s">
        <v>91</v>
      </c>
      <c r="Q213" s="252"/>
      <c r="R213" s="32"/>
      <c r="S213" s="370"/>
      <c r="T213" s="386"/>
      <c r="U213" s="2" t="s">
        <v>1001</v>
      </c>
      <c r="V213" s="25"/>
      <c r="W213" s="206"/>
    </row>
    <row r="214" spans="1:23" customFormat="1" ht="42.75" customHeight="1" thickBot="1" x14ac:dyDescent="0.3">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258" t="s">
        <v>1010</v>
      </c>
      <c r="P214" s="40" t="s">
        <v>91</v>
      </c>
      <c r="Q214" s="252"/>
      <c r="R214" s="32"/>
      <c r="S214" s="370"/>
      <c r="T214" s="386"/>
      <c r="U214" s="2" t="s">
        <v>1001</v>
      </c>
      <c r="V214" s="25"/>
      <c r="W214" s="206"/>
    </row>
    <row r="215" spans="1:23" customFormat="1" ht="42.75" customHeight="1" thickBot="1" x14ac:dyDescent="0.3">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258" t="s">
        <v>1010</v>
      </c>
      <c r="P215" s="40" t="s">
        <v>91</v>
      </c>
      <c r="Q215" s="252"/>
      <c r="R215" s="32"/>
      <c r="S215" s="370"/>
      <c r="T215" s="386"/>
      <c r="U215" s="2" t="s">
        <v>1001</v>
      </c>
      <c r="V215" s="25"/>
      <c r="W215" s="206"/>
    </row>
    <row r="216" spans="1:23" customFormat="1" ht="42.75" customHeight="1" thickBot="1" x14ac:dyDescent="0.3">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258" t="s">
        <v>1010</v>
      </c>
      <c r="P216" s="40" t="s">
        <v>91</v>
      </c>
      <c r="Q216" s="252"/>
      <c r="R216" s="32"/>
      <c r="S216" s="370"/>
      <c r="T216" s="386"/>
      <c r="U216" s="2" t="s">
        <v>1001</v>
      </c>
      <c r="V216" s="25"/>
      <c r="W216" s="206"/>
    </row>
    <row r="217" spans="1:23" customFormat="1" ht="42.75" customHeight="1" thickBot="1" x14ac:dyDescent="0.3">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258" t="s">
        <v>1010</v>
      </c>
      <c r="P217" s="40" t="s">
        <v>91</v>
      </c>
      <c r="Q217" s="252"/>
      <c r="R217" s="32"/>
      <c r="S217" s="370"/>
      <c r="T217" s="386"/>
      <c r="U217" s="2" t="s">
        <v>1001</v>
      </c>
      <c r="V217" s="25"/>
      <c r="W217" s="206"/>
    </row>
    <row r="218" spans="1:23" customFormat="1" ht="42.75" customHeight="1" thickBot="1" x14ac:dyDescent="0.3">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258" t="s">
        <v>1010</v>
      </c>
      <c r="P218" s="40" t="s">
        <v>91</v>
      </c>
      <c r="Q218" s="252"/>
      <c r="R218" s="32"/>
      <c r="S218" s="370"/>
      <c r="T218" s="386"/>
      <c r="U218" s="2" t="s">
        <v>1001</v>
      </c>
      <c r="V218" s="25"/>
      <c r="W218" s="206"/>
    </row>
    <row r="219" spans="1:23" customFormat="1" ht="42.75"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58" t="s">
        <v>1010</v>
      </c>
      <c r="P219" s="266" t="s">
        <v>91</v>
      </c>
      <c r="Q219" s="267"/>
      <c r="R219" s="268"/>
      <c r="S219" s="371"/>
      <c r="T219" s="391"/>
      <c r="U219" s="2" t="s">
        <v>1001</v>
      </c>
      <c r="V219" s="25"/>
      <c r="W219" s="206"/>
    </row>
    <row r="220" spans="1:23" customFormat="1" ht="44.25" customHeight="1" thickBot="1" x14ac:dyDescent="0.3">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1010</v>
      </c>
      <c r="P220" s="258" t="s">
        <v>91</v>
      </c>
      <c r="Q220" s="259" t="s">
        <v>120</v>
      </c>
      <c r="R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S220" s="454" t="s">
        <v>20</v>
      </c>
      <c r="T220" s="455">
        <v>90</v>
      </c>
      <c r="U220" s="2" t="s">
        <v>1001</v>
      </c>
      <c r="V220" s="25" t="s">
        <v>1001</v>
      </c>
      <c r="W220" s="206"/>
    </row>
    <row r="221" spans="1:23" customFormat="1" ht="44.25" customHeight="1" thickBot="1" x14ac:dyDescent="0.3">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258" t="s">
        <v>1010</v>
      </c>
      <c r="P221" s="40" t="s">
        <v>91</v>
      </c>
      <c r="Q221" s="252"/>
      <c r="R221" s="32"/>
      <c r="S221" s="370"/>
      <c r="T221" s="386"/>
      <c r="U221" s="2" t="s">
        <v>1001</v>
      </c>
      <c r="V221" s="25"/>
      <c r="W221" s="206"/>
    </row>
    <row r="222" spans="1:23" customFormat="1" ht="44.25" customHeight="1" thickBot="1" x14ac:dyDescent="0.3">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258" t="s">
        <v>1010</v>
      </c>
      <c r="P222" s="40" t="s">
        <v>91</v>
      </c>
      <c r="Q222" s="252"/>
      <c r="R222" s="32"/>
      <c r="S222" s="370"/>
      <c r="T222" s="386"/>
      <c r="U222" s="2" t="s">
        <v>1001</v>
      </c>
      <c r="V222" s="25"/>
      <c r="W222" s="206"/>
    </row>
    <row r="223" spans="1:23" customFormat="1" ht="44.25" customHeight="1" thickBot="1" x14ac:dyDescent="0.3">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258" t="s">
        <v>1010</v>
      </c>
      <c r="P223" s="40" t="s">
        <v>91</v>
      </c>
      <c r="Q223" s="252"/>
      <c r="R223" s="32"/>
      <c r="S223" s="370"/>
      <c r="T223" s="386"/>
      <c r="U223" s="2" t="s">
        <v>1001</v>
      </c>
      <c r="V223" s="25"/>
      <c r="W223" s="206"/>
    </row>
    <row r="224" spans="1:23" customFormat="1" ht="44.25" customHeight="1" thickBot="1" x14ac:dyDescent="0.3">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258" t="s">
        <v>1010</v>
      </c>
      <c r="P224" s="40" t="s">
        <v>91</v>
      </c>
      <c r="Q224" s="252"/>
      <c r="R224" s="32"/>
      <c r="S224" s="370"/>
      <c r="T224" s="386"/>
      <c r="U224" s="2" t="s">
        <v>1001</v>
      </c>
      <c r="V224" s="25"/>
      <c r="W224" s="206"/>
    </row>
    <row r="225" spans="1:23" customFormat="1" ht="44.25" customHeight="1" thickBot="1" x14ac:dyDescent="0.3">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258" t="s">
        <v>1010</v>
      </c>
      <c r="P225" s="40" t="s">
        <v>91</v>
      </c>
      <c r="Q225" s="252"/>
      <c r="R225" s="32"/>
      <c r="S225" s="370"/>
      <c r="T225" s="386"/>
      <c r="U225" s="2" t="s">
        <v>1001</v>
      </c>
      <c r="V225" s="25"/>
      <c r="W225" s="206"/>
    </row>
    <row r="226" spans="1:23" customFormat="1" ht="44.25" customHeight="1" thickBot="1" x14ac:dyDescent="0.3">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258" t="s">
        <v>1010</v>
      </c>
      <c r="P226" s="40" t="s">
        <v>91</v>
      </c>
      <c r="Q226" s="252"/>
      <c r="R226" s="32"/>
      <c r="S226" s="370"/>
      <c r="T226" s="386"/>
      <c r="U226" s="2" t="s">
        <v>1001</v>
      </c>
      <c r="V226" s="25"/>
      <c r="W226" s="206"/>
    </row>
    <row r="227" spans="1:23" customFormat="1" ht="44.25" customHeight="1" thickBot="1" x14ac:dyDescent="0.3">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258" t="s">
        <v>1010</v>
      </c>
      <c r="P227" s="40" t="s">
        <v>91</v>
      </c>
      <c r="Q227" s="252"/>
      <c r="R227" s="32"/>
      <c r="S227" s="370"/>
      <c r="T227" s="386"/>
      <c r="U227" s="2" t="s">
        <v>1001</v>
      </c>
      <c r="V227" s="25"/>
      <c r="W227" s="206"/>
    </row>
    <row r="228" spans="1:23" customFormat="1" ht="44.25"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58" t="s">
        <v>1010</v>
      </c>
      <c r="P228" s="266" t="s">
        <v>91</v>
      </c>
      <c r="Q228" s="267"/>
      <c r="R228" s="268"/>
      <c r="S228" s="371"/>
      <c r="T228" s="391"/>
      <c r="U228" s="2" t="s">
        <v>1001</v>
      </c>
      <c r="V228" s="25"/>
      <c r="W228" s="206"/>
    </row>
    <row r="229" spans="1:23" customFormat="1" ht="29.25" thickBot="1" x14ac:dyDescent="0.3">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258" t="s">
        <v>1010</v>
      </c>
      <c r="P229" s="363" t="s">
        <v>91</v>
      </c>
      <c r="Q229" s="473"/>
      <c r="R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S229" s="452" t="s">
        <v>20</v>
      </c>
      <c r="T229" s="363">
        <v>100</v>
      </c>
      <c r="U229" s="2" t="s">
        <v>1001</v>
      </c>
      <c r="V229" s="25" t="s">
        <v>1001</v>
      </c>
      <c r="W229" s="206"/>
    </row>
    <row r="230" spans="1:23" customFormat="1" ht="57.75" thickBot="1" x14ac:dyDescent="0.3">
      <c r="A230" s="1"/>
      <c r="B230" s="64"/>
      <c r="C230" s="150">
        <v>90133</v>
      </c>
      <c r="D230" s="113" t="s">
        <v>139</v>
      </c>
      <c r="E230" s="107"/>
      <c r="F230" s="107" t="s">
        <v>19</v>
      </c>
      <c r="G230" s="108">
        <v>0</v>
      </c>
      <c r="H230" s="208">
        <v>0</v>
      </c>
      <c r="I230" s="137"/>
      <c r="J230" s="16"/>
      <c r="K230" s="16">
        <v>0</v>
      </c>
      <c r="L230" s="17" t="s">
        <v>20</v>
      </c>
      <c r="M230" s="40">
        <v>0</v>
      </c>
      <c r="N230" s="40" t="s">
        <v>484</v>
      </c>
      <c r="O230" s="258" t="s">
        <v>1010</v>
      </c>
      <c r="P230" s="40" t="s">
        <v>91</v>
      </c>
      <c r="Q230" s="252"/>
      <c r="R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S230" s="20" t="s">
        <v>20</v>
      </c>
      <c r="T230" s="40">
        <v>0</v>
      </c>
      <c r="U230" s="2" t="s">
        <v>1001</v>
      </c>
      <c r="V230" s="25" t="s">
        <v>1001</v>
      </c>
      <c r="W230" s="206"/>
    </row>
    <row r="231" spans="1:23" customFormat="1" ht="114.75" thickBot="1" x14ac:dyDescent="0.3">
      <c r="A231" s="1"/>
      <c r="B231" s="64"/>
      <c r="C231" s="150">
        <v>91196</v>
      </c>
      <c r="D231" s="113" t="s">
        <v>140</v>
      </c>
      <c r="E231" s="107"/>
      <c r="F231" s="107" t="s">
        <v>19</v>
      </c>
      <c r="G231" s="108">
        <v>1589.01</v>
      </c>
      <c r="H231" s="208">
        <v>18356244</v>
      </c>
      <c r="I231" s="137"/>
      <c r="J231" s="16"/>
      <c r="K231" s="16">
        <v>0</v>
      </c>
      <c r="L231" s="17" t="s">
        <v>20</v>
      </c>
      <c r="M231" s="40">
        <v>40</v>
      </c>
      <c r="N231" s="40" t="s">
        <v>484</v>
      </c>
      <c r="O231" s="258" t="s">
        <v>1010</v>
      </c>
      <c r="P231" s="40" t="s">
        <v>91</v>
      </c>
      <c r="Q231" s="409"/>
      <c r="R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S231" s="20" t="s">
        <v>20</v>
      </c>
      <c r="T231" s="40">
        <v>40</v>
      </c>
      <c r="U231" s="2" t="s">
        <v>1001</v>
      </c>
      <c r="V231" s="25" t="s">
        <v>1001</v>
      </c>
      <c r="W231" s="206"/>
    </row>
    <row r="232" spans="1:23" customFormat="1" ht="114.75" thickBot="1" x14ac:dyDescent="0.3">
      <c r="A232" s="1"/>
      <c r="B232" s="64"/>
      <c r="C232" s="150">
        <v>91197</v>
      </c>
      <c r="D232" s="113" t="s">
        <v>141</v>
      </c>
      <c r="E232" s="107"/>
      <c r="F232" s="107" t="s">
        <v>19</v>
      </c>
      <c r="G232" s="108">
        <v>1986.24</v>
      </c>
      <c r="H232" s="208">
        <v>22945044</v>
      </c>
      <c r="I232" s="137"/>
      <c r="J232" s="16"/>
      <c r="K232" s="16">
        <v>0</v>
      </c>
      <c r="L232" s="17" t="s">
        <v>20</v>
      </c>
      <c r="M232" s="40">
        <v>50</v>
      </c>
      <c r="N232" s="40" t="s">
        <v>484</v>
      </c>
      <c r="O232" s="258" t="s">
        <v>1010</v>
      </c>
      <c r="P232" s="40" t="s">
        <v>91</v>
      </c>
      <c r="Q232" s="252"/>
      <c r="R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S232" s="20" t="s">
        <v>20</v>
      </c>
      <c r="T232" s="40">
        <v>50</v>
      </c>
      <c r="U232" s="2" t="s">
        <v>1001</v>
      </c>
      <c r="V232" s="25" t="s">
        <v>1001</v>
      </c>
      <c r="W232" s="206"/>
    </row>
    <row r="233" spans="1:23" customFormat="1" ht="114.75" thickBot="1" x14ac:dyDescent="0.3">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258" t="s">
        <v>1010</v>
      </c>
      <c r="P233" s="40" t="s">
        <v>91</v>
      </c>
      <c r="Q233" s="252"/>
      <c r="R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S233" s="20" t="s">
        <v>20</v>
      </c>
      <c r="T233" s="40">
        <v>60</v>
      </c>
      <c r="U233" s="2" t="s">
        <v>1001</v>
      </c>
      <c r="V233" s="25" t="s">
        <v>1001</v>
      </c>
      <c r="W233" s="206"/>
    </row>
    <row r="234" spans="1:23" customFormat="1" ht="114.75" thickBot="1" x14ac:dyDescent="0.3">
      <c r="A234" s="1"/>
      <c r="B234" s="64"/>
      <c r="C234" s="150">
        <v>92196</v>
      </c>
      <c r="D234" s="113" t="s">
        <v>143</v>
      </c>
      <c r="E234" s="107"/>
      <c r="F234" s="107" t="s">
        <v>19</v>
      </c>
      <c r="G234" s="108">
        <v>2780.74</v>
      </c>
      <c r="H234" s="208">
        <v>32123108</v>
      </c>
      <c r="I234" s="137"/>
      <c r="J234" s="16"/>
      <c r="K234" s="16">
        <v>0</v>
      </c>
      <c r="L234" s="17" t="s">
        <v>20</v>
      </c>
      <c r="M234" s="40">
        <v>70</v>
      </c>
      <c r="N234" s="40" t="s">
        <v>484</v>
      </c>
      <c r="O234" s="258" t="s">
        <v>1010</v>
      </c>
      <c r="P234" s="40" t="s">
        <v>91</v>
      </c>
      <c r="Q234" s="252"/>
      <c r="R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S234" s="20" t="s">
        <v>20</v>
      </c>
      <c r="T234" s="40">
        <v>70</v>
      </c>
      <c r="U234" s="2" t="s">
        <v>1001</v>
      </c>
      <c r="V234" s="25" t="s">
        <v>1001</v>
      </c>
      <c r="W234" s="206"/>
    </row>
    <row r="235" spans="1:23" customFormat="1" ht="114.75" thickBot="1" x14ac:dyDescent="0.3">
      <c r="A235" s="1"/>
      <c r="B235" s="64"/>
      <c r="C235" s="150">
        <v>92197</v>
      </c>
      <c r="D235" s="113" t="s">
        <v>144</v>
      </c>
      <c r="E235" s="107"/>
      <c r="F235" s="107" t="s">
        <v>19</v>
      </c>
      <c r="G235" s="108">
        <v>3177.97</v>
      </c>
      <c r="H235" s="208">
        <v>36711909</v>
      </c>
      <c r="I235" s="137"/>
      <c r="J235" s="16"/>
      <c r="K235" s="16">
        <v>0</v>
      </c>
      <c r="L235" s="17" t="s">
        <v>20</v>
      </c>
      <c r="M235" s="40">
        <v>80</v>
      </c>
      <c r="N235" s="40" t="s">
        <v>484</v>
      </c>
      <c r="O235" s="258" t="s">
        <v>1010</v>
      </c>
      <c r="P235" s="40" t="s">
        <v>91</v>
      </c>
      <c r="Q235" s="252"/>
      <c r="R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S235" s="20" t="s">
        <v>20</v>
      </c>
      <c r="T235" s="40">
        <v>80</v>
      </c>
      <c r="U235" s="2" t="s">
        <v>1001</v>
      </c>
      <c r="V235" s="25" t="s">
        <v>1001</v>
      </c>
      <c r="W235" s="206"/>
    </row>
    <row r="236" spans="1:23" customFormat="1" ht="114.75" thickBot="1" x14ac:dyDescent="0.3">
      <c r="A236" s="1"/>
      <c r="B236" s="64"/>
      <c r="C236" s="150">
        <v>92198</v>
      </c>
      <c r="D236" s="113" t="s">
        <v>145</v>
      </c>
      <c r="E236" s="107"/>
      <c r="F236" s="107" t="s">
        <v>19</v>
      </c>
      <c r="G236" s="108">
        <v>3575.2</v>
      </c>
      <c r="H236" s="208">
        <v>41300710</v>
      </c>
      <c r="I236" s="137"/>
      <c r="J236" s="16"/>
      <c r="K236" s="16">
        <v>0</v>
      </c>
      <c r="L236" s="17" t="s">
        <v>20</v>
      </c>
      <c r="M236" s="40">
        <v>90</v>
      </c>
      <c r="N236" s="40" t="s">
        <v>484</v>
      </c>
      <c r="O236" s="258" t="s">
        <v>1010</v>
      </c>
      <c r="P236" s="40" t="s">
        <v>91</v>
      </c>
      <c r="Q236" s="408"/>
      <c r="R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S236" s="20" t="s">
        <v>20</v>
      </c>
      <c r="T236" s="40">
        <v>90</v>
      </c>
      <c r="U236" s="2" t="s">
        <v>1001</v>
      </c>
      <c r="V236" s="25" t="s">
        <v>1001</v>
      </c>
      <c r="W236" s="206"/>
    </row>
    <row r="237" spans="1:23" ht="29.25" thickBot="1" x14ac:dyDescent="0.3">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58" t="s">
        <v>1010</v>
      </c>
      <c r="P237" s="24"/>
      <c r="Q237" s="252"/>
      <c r="R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S237" s="18" t="s">
        <v>20</v>
      </c>
      <c r="T237" s="24">
        <v>100</v>
      </c>
      <c r="U237" s="2" t="s">
        <v>1001</v>
      </c>
      <c r="V237" s="25" t="s">
        <v>1001</v>
      </c>
      <c r="W237" s="626"/>
    </row>
    <row r="238" spans="1:23" customFormat="1" ht="57.75" thickBot="1" x14ac:dyDescent="0.3">
      <c r="A238" s="1"/>
      <c r="B238" s="64"/>
      <c r="C238" s="107">
        <v>90071</v>
      </c>
      <c r="D238" s="113" t="s">
        <v>147</v>
      </c>
      <c r="E238" s="107"/>
      <c r="F238" s="107" t="s">
        <v>19</v>
      </c>
      <c r="G238" s="108">
        <v>0</v>
      </c>
      <c r="H238" s="208">
        <v>0</v>
      </c>
      <c r="I238" s="137"/>
      <c r="J238" s="16"/>
      <c r="K238" s="16">
        <v>0</v>
      </c>
      <c r="L238" s="17" t="s">
        <v>20</v>
      </c>
      <c r="M238" s="40">
        <v>0</v>
      </c>
      <c r="N238" s="40" t="s">
        <v>484</v>
      </c>
      <c r="O238" s="258" t="s">
        <v>1010</v>
      </c>
      <c r="P238" s="40">
        <v>928</v>
      </c>
      <c r="Q238" s="252"/>
      <c r="R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S238" s="20" t="s">
        <v>20</v>
      </c>
      <c r="T238" s="40">
        <v>0</v>
      </c>
      <c r="U238" s="2" t="s">
        <v>1001</v>
      </c>
      <c r="V238" s="25" t="s">
        <v>1001</v>
      </c>
      <c r="W238" s="206"/>
    </row>
    <row r="239" spans="1:23" customFormat="1" ht="114.75" thickBot="1" x14ac:dyDescent="0.3">
      <c r="A239" s="1"/>
      <c r="B239" s="64"/>
      <c r="C239" s="107">
        <v>91085</v>
      </c>
      <c r="D239" s="113" t="s">
        <v>148</v>
      </c>
      <c r="E239" s="107"/>
      <c r="F239" s="107" t="s">
        <v>19</v>
      </c>
      <c r="G239" s="108">
        <v>62.3</v>
      </c>
      <c r="H239" s="208">
        <v>719690</v>
      </c>
      <c r="I239" s="137"/>
      <c r="J239" s="16"/>
      <c r="K239" s="16">
        <v>0</v>
      </c>
      <c r="L239" s="17" t="s">
        <v>20</v>
      </c>
      <c r="M239" s="40">
        <v>40</v>
      </c>
      <c r="N239" s="40" t="s">
        <v>484</v>
      </c>
      <c r="O239" s="258" t="s">
        <v>1010</v>
      </c>
      <c r="P239" s="40">
        <v>928</v>
      </c>
      <c r="Q239" s="252"/>
      <c r="R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S239" s="20" t="s">
        <v>20</v>
      </c>
      <c r="T239" s="40">
        <v>40</v>
      </c>
      <c r="U239" s="2" t="s">
        <v>1001</v>
      </c>
      <c r="V239" s="25" t="s">
        <v>1001</v>
      </c>
      <c r="W239" s="206"/>
    </row>
    <row r="240" spans="1:23" customFormat="1" ht="114.75" thickBot="1" x14ac:dyDescent="0.3">
      <c r="A240" s="1"/>
      <c r="B240" s="64"/>
      <c r="C240" s="107">
        <v>91086</v>
      </c>
      <c r="D240" s="113" t="s">
        <v>149</v>
      </c>
      <c r="E240" s="107"/>
      <c r="F240" s="107" t="s">
        <v>19</v>
      </c>
      <c r="G240" s="108">
        <v>77.83</v>
      </c>
      <c r="H240" s="208">
        <v>899092</v>
      </c>
      <c r="I240" s="137"/>
      <c r="J240" s="16"/>
      <c r="K240" s="16">
        <v>0</v>
      </c>
      <c r="L240" s="17" t="s">
        <v>20</v>
      </c>
      <c r="M240" s="40">
        <v>50</v>
      </c>
      <c r="N240" s="40" t="s">
        <v>484</v>
      </c>
      <c r="O240" s="258" t="s">
        <v>1010</v>
      </c>
      <c r="P240" s="40">
        <v>928</v>
      </c>
      <c r="Q240" s="252"/>
      <c r="R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S240" s="20" t="s">
        <v>20</v>
      </c>
      <c r="T240" s="40">
        <v>50</v>
      </c>
      <c r="U240" s="2" t="s">
        <v>1001</v>
      </c>
      <c r="V240" s="25" t="s">
        <v>1001</v>
      </c>
      <c r="W240" s="206"/>
    </row>
    <row r="241" spans="1:23" customFormat="1" ht="129" thickBot="1" x14ac:dyDescent="0.3">
      <c r="A241" s="1"/>
      <c r="B241" s="64"/>
      <c r="C241" s="107">
        <v>91087</v>
      </c>
      <c r="D241" s="113" t="s">
        <v>150</v>
      </c>
      <c r="E241" s="107"/>
      <c r="F241" s="107" t="s">
        <v>19</v>
      </c>
      <c r="G241" s="108">
        <v>93.43</v>
      </c>
      <c r="H241" s="208">
        <v>1079303</v>
      </c>
      <c r="I241" s="137"/>
      <c r="J241" s="16"/>
      <c r="K241" s="16">
        <v>0</v>
      </c>
      <c r="L241" s="17" t="s">
        <v>20</v>
      </c>
      <c r="M241" s="40">
        <v>60</v>
      </c>
      <c r="N241" s="40" t="s">
        <v>484</v>
      </c>
      <c r="O241" s="258" t="s">
        <v>1010</v>
      </c>
      <c r="P241" s="40">
        <v>928</v>
      </c>
      <c r="Q241" s="252"/>
      <c r="R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S241" s="20" t="s">
        <v>20</v>
      </c>
      <c r="T241" s="40">
        <v>60</v>
      </c>
      <c r="U241" s="2" t="s">
        <v>1001</v>
      </c>
      <c r="V241" s="25" t="s">
        <v>1001</v>
      </c>
      <c r="W241" s="206"/>
    </row>
    <row r="242" spans="1:23" customFormat="1" ht="114.75" thickBot="1" x14ac:dyDescent="0.3">
      <c r="A242" s="1"/>
      <c r="B242" s="64"/>
      <c r="C242" s="115">
        <v>92085</v>
      </c>
      <c r="D242" s="113" t="s">
        <v>151</v>
      </c>
      <c r="E242" s="107"/>
      <c r="F242" s="107" t="s">
        <v>19</v>
      </c>
      <c r="G242" s="108">
        <v>108.96</v>
      </c>
      <c r="H242" s="208">
        <v>1258706</v>
      </c>
      <c r="I242" s="137"/>
      <c r="J242" s="16"/>
      <c r="K242" s="16">
        <v>0</v>
      </c>
      <c r="L242" s="17" t="s">
        <v>20</v>
      </c>
      <c r="M242" s="40">
        <v>70</v>
      </c>
      <c r="N242" s="40" t="s">
        <v>484</v>
      </c>
      <c r="O242" s="258" t="s">
        <v>1010</v>
      </c>
      <c r="P242" s="40">
        <v>928</v>
      </c>
      <c r="Q242" s="252"/>
      <c r="R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S242" s="20" t="s">
        <v>20</v>
      </c>
      <c r="T242" s="40">
        <v>70</v>
      </c>
      <c r="U242" s="2" t="s">
        <v>1001</v>
      </c>
      <c r="V242" s="25" t="s">
        <v>1001</v>
      </c>
      <c r="W242" s="206"/>
    </row>
    <row r="243" spans="1:23" customFormat="1" ht="114.75" thickBot="1" x14ac:dyDescent="0.3">
      <c r="A243" s="1"/>
      <c r="B243" s="64"/>
      <c r="C243" s="115">
        <v>92086</v>
      </c>
      <c r="D243" s="113" t="s">
        <v>152</v>
      </c>
      <c r="E243" s="107"/>
      <c r="F243" s="107" t="s">
        <v>19</v>
      </c>
      <c r="G243" s="108">
        <v>124.56</v>
      </c>
      <c r="H243" s="208">
        <v>1438917</v>
      </c>
      <c r="I243" s="137"/>
      <c r="J243" s="16"/>
      <c r="K243" s="16">
        <v>0</v>
      </c>
      <c r="L243" s="17" t="s">
        <v>20</v>
      </c>
      <c r="M243" s="40">
        <v>80</v>
      </c>
      <c r="N243" s="40" t="s">
        <v>484</v>
      </c>
      <c r="O243" s="258" t="s">
        <v>1010</v>
      </c>
      <c r="P243" s="40">
        <v>928</v>
      </c>
      <c r="Q243" s="252"/>
      <c r="R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S243" s="20" t="s">
        <v>20</v>
      </c>
      <c r="T243" s="40">
        <v>80</v>
      </c>
      <c r="U243" s="2" t="s">
        <v>1001</v>
      </c>
      <c r="V243" s="25" t="s">
        <v>1001</v>
      </c>
      <c r="W243" s="206"/>
    </row>
    <row r="244" spans="1:23" customFormat="1" ht="114"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258" t="s">
        <v>1010</v>
      </c>
      <c r="P244" s="40">
        <v>928</v>
      </c>
      <c r="Q244" s="252"/>
      <c r="R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S244" s="410" t="s">
        <v>20</v>
      </c>
      <c r="T244" s="71">
        <v>90</v>
      </c>
      <c r="U244" s="2" t="s">
        <v>1001</v>
      </c>
      <c r="V244" s="25" t="s">
        <v>1001</v>
      </c>
      <c r="W244" s="206"/>
    </row>
    <row r="245" spans="1:23" customFormat="1" ht="28.5"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1" t="s">
        <v>42</v>
      </c>
      <c r="Q245" s="252"/>
      <c r="R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S245" s="24" t="s">
        <v>42</v>
      </c>
      <c r="T245" s="24" t="s">
        <v>42</v>
      </c>
      <c r="U245" s="24" t="s">
        <v>42</v>
      </c>
      <c r="V245" s="378" t="s">
        <v>41</v>
      </c>
      <c r="W245" s="206"/>
    </row>
    <row r="246" spans="1:23" customFormat="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1" t="s">
        <v>42</v>
      </c>
      <c r="Q246" s="252"/>
      <c r="R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S246" s="24" t="s">
        <v>42</v>
      </c>
      <c r="T246" s="24" t="s">
        <v>42</v>
      </c>
      <c r="U246" s="24" t="s">
        <v>42</v>
      </c>
      <c r="V246" s="378" t="s">
        <v>41</v>
      </c>
      <c r="W246" s="206"/>
    </row>
    <row r="247" spans="1:23" customFormat="1" ht="48"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1010</v>
      </c>
      <c r="P247" s="40" t="s">
        <v>91</v>
      </c>
      <c r="Q247" s="252"/>
      <c r="R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S247" s="18" t="s">
        <v>20</v>
      </c>
      <c r="T247" s="24">
        <v>100</v>
      </c>
      <c r="U247" s="2" t="s">
        <v>1001</v>
      </c>
      <c r="V247" s="25" t="s">
        <v>1001</v>
      </c>
      <c r="W247" s="206"/>
    </row>
    <row r="248" spans="1:23" customFormat="1" ht="75"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1010</v>
      </c>
      <c r="P248" s="40" t="s">
        <v>91</v>
      </c>
      <c r="Q248" s="252"/>
      <c r="R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S248" s="20" t="s">
        <v>20</v>
      </c>
      <c r="T248" s="40">
        <v>0</v>
      </c>
      <c r="U248" s="2" t="s">
        <v>1001</v>
      </c>
      <c r="V248" s="25" t="s">
        <v>1001</v>
      </c>
      <c r="W248" s="206"/>
    </row>
    <row r="249" spans="1:23" customFormat="1" ht="114"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1010</v>
      </c>
      <c r="P249" s="40" t="s">
        <v>91</v>
      </c>
      <c r="Q249" s="252"/>
      <c r="R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S249" s="20" t="s">
        <v>20</v>
      </c>
      <c r="T249" s="40">
        <v>40</v>
      </c>
      <c r="U249" s="2" t="s">
        <v>1001</v>
      </c>
      <c r="V249" s="25" t="s">
        <v>1001</v>
      </c>
      <c r="W249" s="206"/>
    </row>
    <row r="250" spans="1:23" customFormat="1" ht="114"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1010</v>
      </c>
      <c r="P250" s="40" t="s">
        <v>91</v>
      </c>
      <c r="Q250" s="252"/>
      <c r="R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S250" s="20" t="s">
        <v>20</v>
      </c>
      <c r="T250" s="40">
        <v>50</v>
      </c>
      <c r="U250" s="2" t="s">
        <v>1001</v>
      </c>
      <c r="V250" s="25" t="s">
        <v>1001</v>
      </c>
      <c r="W250" s="206"/>
    </row>
    <row r="251" spans="1:23" customFormat="1" ht="128.25"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1010</v>
      </c>
      <c r="P251" s="40" t="s">
        <v>91</v>
      </c>
      <c r="Q251" s="252"/>
      <c r="R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S251" s="20" t="s">
        <v>20</v>
      </c>
      <c r="T251" s="40">
        <v>60</v>
      </c>
      <c r="U251" s="2" t="s">
        <v>1001</v>
      </c>
      <c r="V251" s="25" t="s">
        <v>1001</v>
      </c>
      <c r="W251" s="206"/>
    </row>
    <row r="252" spans="1:23" customFormat="1" ht="114"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1010</v>
      </c>
      <c r="P252" s="40" t="s">
        <v>91</v>
      </c>
      <c r="Q252" s="252"/>
      <c r="R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S252" s="20" t="s">
        <v>20</v>
      </c>
      <c r="T252" s="40">
        <v>70</v>
      </c>
      <c r="U252" s="2" t="s">
        <v>1001</v>
      </c>
      <c r="V252" s="25" t="s">
        <v>1001</v>
      </c>
      <c r="W252" s="206"/>
    </row>
    <row r="253" spans="1:23" customFormat="1" ht="114"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1010</v>
      </c>
      <c r="P253" s="40" t="s">
        <v>91</v>
      </c>
      <c r="Q253" s="252"/>
      <c r="R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S253" s="20" t="s">
        <v>20</v>
      </c>
      <c r="T253" s="40">
        <v>80</v>
      </c>
      <c r="U253" s="2" t="s">
        <v>1001</v>
      </c>
      <c r="V253" s="25" t="s">
        <v>1001</v>
      </c>
      <c r="W253" s="206"/>
    </row>
    <row r="254" spans="1:23" customFormat="1" ht="114"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1010</v>
      </c>
      <c r="P254" s="40" t="s">
        <v>91</v>
      </c>
      <c r="Q254" s="252"/>
      <c r="R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S254" s="20" t="s">
        <v>20</v>
      </c>
      <c r="T254" s="40">
        <v>90</v>
      </c>
      <c r="U254" s="2" t="s">
        <v>1001</v>
      </c>
      <c r="V254" s="25" t="s">
        <v>1001</v>
      </c>
      <c r="W254" s="206"/>
    </row>
    <row r="255" spans="1:23" customFormat="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4" t="s">
        <v>42</v>
      </c>
      <c r="Q255" s="252"/>
      <c r="R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S255" s="24" t="s">
        <v>42</v>
      </c>
      <c r="T255" s="24" t="s">
        <v>42</v>
      </c>
      <c r="U255" s="24" t="s">
        <v>42</v>
      </c>
      <c r="V255" s="378" t="s">
        <v>41</v>
      </c>
      <c r="W255" s="206"/>
    </row>
    <row r="256" spans="1:23" ht="50.25"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40" t="s">
        <v>1010</v>
      </c>
      <c r="P256" s="24"/>
      <c r="Q256" s="252"/>
      <c r="R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S256" s="18" t="s">
        <v>20</v>
      </c>
      <c r="T256" s="24">
        <v>100</v>
      </c>
      <c r="U256" s="2" t="s">
        <v>1001</v>
      </c>
      <c r="V256" s="25" t="s">
        <v>1001</v>
      </c>
      <c r="W256" s="626"/>
    </row>
    <row r="257" spans="1:28" ht="78.75"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t="s">
        <v>1010</v>
      </c>
      <c r="P257" s="40"/>
      <c r="Q257" s="252"/>
      <c r="R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S257" s="20" t="s">
        <v>20</v>
      </c>
      <c r="T257" s="40">
        <v>0</v>
      </c>
      <c r="U257" s="2" t="s">
        <v>1001</v>
      </c>
      <c r="V257" s="25" t="s">
        <v>1001</v>
      </c>
      <c r="W257" s="626"/>
    </row>
    <row r="258" spans="1:28" ht="114"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t="s">
        <v>1010</v>
      </c>
      <c r="P258" s="40"/>
      <c r="Q258" s="252"/>
      <c r="R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S258" s="20" t="s">
        <v>20</v>
      </c>
      <c r="T258" s="40">
        <v>40</v>
      </c>
      <c r="U258" s="2" t="s">
        <v>1001</v>
      </c>
      <c r="V258" s="25" t="s">
        <v>1001</v>
      </c>
      <c r="W258" s="626"/>
    </row>
    <row r="259" spans="1:28" ht="114"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t="s">
        <v>1010</v>
      </c>
      <c r="P259" s="40"/>
      <c r="Q259" s="252"/>
      <c r="R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S259" s="20" t="s">
        <v>20</v>
      </c>
      <c r="T259" s="40">
        <v>50</v>
      </c>
      <c r="U259" s="2" t="s">
        <v>1001</v>
      </c>
      <c r="V259" s="25" t="s">
        <v>1001</v>
      </c>
      <c r="W259" s="626"/>
    </row>
    <row r="260" spans="1:28" ht="128.25"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t="s">
        <v>1010</v>
      </c>
      <c r="P260" s="40"/>
      <c r="Q260" s="252"/>
      <c r="R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S260" s="20" t="s">
        <v>20</v>
      </c>
      <c r="T260" s="40">
        <v>60</v>
      </c>
      <c r="U260" s="2" t="s">
        <v>1001</v>
      </c>
      <c r="V260" s="25" t="s">
        <v>1001</v>
      </c>
      <c r="W260" s="626"/>
    </row>
    <row r="261" spans="1:28" ht="114"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t="s">
        <v>1010</v>
      </c>
      <c r="P261" s="40"/>
      <c r="Q261" s="252"/>
      <c r="R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S261" s="20" t="s">
        <v>20</v>
      </c>
      <c r="T261" s="40">
        <v>70</v>
      </c>
      <c r="U261" s="2" t="s">
        <v>1001</v>
      </c>
      <c r="V261" s="25" t="s">
        <v>1001</v>
      </c>
      <c r="W261" s="626"/>
    </row>
    <row r="262" spans="1:28" ht="114"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t="s">
        <v>1010</v>
      </c>
      <c r="P262" s="40"/>
      <c r="Q262" s="252"/>
      <c r="R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S262" s="20" t="s">
        <v>20</v>
      </c>
      <c r="T262" s="40">
        <v>80</v>
      </c>
      <c r="U262" s="2" t="s">
        <v>1001</v>
      </c>
      <c r="V262" s="25" t="s">
        <v>1001</v>
      </c>
      <c r="W262" s="626"/>
    </row>
    <row r="263" spans="1:28" ht="114"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t="s">
        <v>1010</v>
      </c>
      <c r="P263" s="40"/>
      <c r="Q263" s="252"/>
      <c r="R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S263" s="20" t="s">
        <v>20</v>
      </c>
      <c r="T263" s="40">
        <v>90</v>
      </c>
      <c r="U263" s="2" t="s">
        <v>1001</v>
      </c>
      <c r="V263" s="25" t="s">
        <v>1001</v>
      </c>
      <c r="W263" s="626"/>
    </row>
    <row r="264" spans="1:28" customFormat="1" ht="27.75"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4" t="s">
        <v>42</v>
      </c>
      <c r="Q264" s="252"/>
      <c r="R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S264" s="24" t="s">
        <v>42</v>
      </c>
      <c r="T264" s="24" t="s">
        <v>42</v>
      </c>
      <c r="U264" s="24" t="s">
        <v>42</v>
      </c>
      <c r="V264" s="378" t="s">
        <v>41</v>
      </c>
      <c r="W264" s="206"/>
    </row>
    <row r="265" spans="1:28" customFormat="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4" t="s">
        <v>42</v>
      </c>
      <c r="Q265" s="252"/>
      <c r="R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S265" s="24" t="s">
        <v>42</v>
      </c>
      <c r="T265" s="24" t="s">
        <v>42</v>
      </c>
      <c r="U265" s="24" t="s">
        <v>42</v>
      </c>
      <c r="V265" s="378" t="s">
        <v>41</v>
      </c>
      <c r="W265" s="206"/>
    </row>
    <row r="266" spans="1:28" customFormat="1" ht="33"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40" t="s">
        <v>1010</v>
      </c>
      <c r="P266" s="24">
        <v>1654</v>
      </c>
      <c r="Q266" s="252"/>
      <c r="R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S266" s="18" t="s">
        <v>176</v>
      </c>
      <c r="T266" s="24">
        <v>100</v>
      </c>
      <c r="U266" s="2" t="s">
        <v>1001</v>
      </c>
      <c r="V266" s="25" t="s">
        <v>1001</v>
      </c>
      <c r="W266" s="206"/>
    </row>
    <row r="267" spans="1:28" customFormat="1" ht="28.5"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40" t="s">
        <v>1010</v>
      </c>
      <c r="P267" s="24">
        <v>1654</v>
      </c>
      <c r="Q267" s="252"/>
      <c r="R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S267" s="18" t="s">
        <v>176</v>
      </c>
      <c r="T267" s="24">
        <v>100</v>
      </c>
      <c r="U267" s="2" t="s">
        <v>1001</v>
      </c>
      <c r="V267" s="25" t="s">
        <v>1001</v>
      </c>
      <c r="W267" s="206"/>
    </row>
    <row r="268" spans="1:28" customFormat="1" ht="28.5"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40" t="s">
        <v>1010</v>
      </c>
      <c r="P268" s="24">
        <v>1654</v>
      </c>
      <c r="Q268" s="252"/>
      <c r="R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S268" s="18" t="s">
        <v>176</v>
      </c>
      <c r="T268" s="24">
        <v>100</v>
      </c>
      <c r="U268" s="2" t="s">
        <v>1001</v>
      </c>
      <c r="V268" s="25" t="s">
        <v>1001</v>
      </c>
      <c r="W268" s="206"/>
    </row>
    <row r="269" spans="1:28" customFormat="1" ht="15"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1" t="s">
        <v>42</v>
      </c>
      <c r="Q269" s="252"/>
      <c r="R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S269" s="24" t="s">
        <v>42</v>
      </c>
      <c r="T269" s="24" t="s">
        <v>42</v>
      </c>
      <c r="U269" s="24" t="s">
        <v>42</v>
      </c>
      <c r="V269" s="378" t="s">
        <v>41</v>
      </c>
      <c r="W269" s="206"/>
    </row>
    <row r="270" spans="1:28" customFormat="1" x14ac:dyDescent="0.25">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1" t="s">
        <v>42</v>
      </c>
      <c r="Q270" s="252"/>
      <c r="R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S270" s="24" t="s">
        <v>42</v>
      </c>
      <c r="T270" s="24" t="s">
        <v>42</v>
      </c>
      <c r="U270" s="24" t="s">
        <v>42</v>
      </c>
      <c r="V270" s="378" t="s">
        <v>41</v>
      </c>
      <c r="W270" s="206"/>
      <c r="Y270" s="313"/>
      <c r="AA270" s="276"/>
    </row>
    <row r="271" spans="1:28" customFormat="1" ht="52.5" customHeight="1" x14ac:dyDescent="0.25">
      <c r="A271" s="1"/>
      <c r="B271" s="64">
        <v>2016</v>
      </c>
      <c r="C271" s="76">
        <v>2016</v>
      </c>
      <c r="D271" s="413" t="s">
        <v>180</v>
      </c>
      <c r="E271" s="339"/>
      <c r="F271" s="339" t="s">
        <v>19</v>
      </c>
      <c r="G271" s="331">
        <v>449.27</v>
      </c>
      <c r="H271" s="633">
        <v>5189967</v>
      </c>
      <c r="I271" s="655"/>
      <c r="J271" s="12"/>
      <c r="K271" s="12"/>
      <c r="L271" s="362" t="s">
        <v>181</v>
      </c>
      <c r="M271" s="24">
        <v>100</v>
      </c>
      <c r="N271" s="40" t="s">
        <v>484</v>
      </c>
      <c r="O271" s="40" t="s">
        <v>1012</v>
      </c>
      <c r="P271" s="54" t="s">
        <v>182</v>
      </c>
      <c r="Q271" s="252"/>
      <c r="R271" s="407"/>
      <c r="S271" s="26" t="s">
        <v>181</v>
      </c>
      <c r="T271" s="24">
        <v>100</v>
      </c>
      <c r="U271" s="2" t="s">
        <v>1001</v>
      </c>
      <c r="V271" s="25" t="s">
        <v>1001</v>
      </c>
      <c r="W271" s="393"/>
      <c r="X271" s="278"/>
      <c r="Y271" s="194"/>
      <c r="Z271" s="315"/>
      <c r="AA271" s="177"/>
      <c r="AB271" s="145"/>
    </row>
    <row r="272" spans="1:28" customFormat="1" ht="109.5" customHeight="1" x14ac:dyDescent="0.25">
      <c r="A272" s="1"/>
      <c r="B272" s="64"/>
      <c r="C272" s="339">
        <v>90044</v>
      </c>
      <c r="D272" s="413" t="s">
        <v>183</v>
      </c>
      <c r="E272" s="339"/>
      <c r="F272" s="339" t="s">
        <v>19</v>
      </c>
      <c r="G272" s="331">
        <v>0</v>
      </c>
      <c r="H272" s="633">
        <v>0</v>
      </c>
      <c r="I272" s="655"/>
      <c r="J272" s="22"/>
      <c r="K272" s="12"/>
      <c r="L272" s="362" t="s">
        <v>181</v>
      </c>
      <c r="M272" s="40">
        <v>0</v>
      </c>
      <c r="N272" s="40" t="s">
        <v>484</v>
      </c>
      <c r="O272" s="40" t="s">
        <v>1012</v>
      </c>
      <c r="P272" s="54" t="s">
        <v>182</v>
      </c>
      <c r="Q272" s="252"/>
      <c r="R272" s="407"/>
      <c r="S272" s="26" t="s">
        <v>181</v>
      </c>
      <c r="T272" s="40">
        <v>0</v>
      </c>
      <c r="U272" s="2" t="s">
        <v>1001</v>
      </c>
      <c r="V272" s="25" t="s">
        <v>1001</v>
      </c>
      <c r="W272" s="393"/>
      <c r="X272" s="278"/>
      <c r="Y272" s="279"/>
      <c r="Z272" s="177"/>
      <c r="AA272" s="177"/>
      <c r="AB272" s="145"/>
    </row>
    <row r="273" spans="1:28" customFormat="1" ht="128.25" x14ac:dyDescent="0.25">
      <c r="A273" s="1"/>
      <c r="B273" s="64"/>
      <c r="C273" s="339">
        <v>91094</v>
      </c>
      <c r="D273" s="413" t="s">
        <v>184</v>
      </c>
      <c r="E273" s="339"/>
      <c r="F273" s="339" t="s">
        <v>19</v>
      </c>
      <c r="G273" s="331">
        <v>179.74</v>
      </c>
      <c r="H273" s="633">
        <v>2076356</v>
      </c>
      <c r="I273" s="655"/>
      <c r="J273" s="12"/>
      <c r="K273" s="12">
        <v>0</v>
      </c>
      <c r="L273" s="362" t="s">
        <v>181</v>
      </c>
      <c r="M273" s="40">
        <v>40</v>
      </c>
      <c r="N273" s="40" t="s">
        <v>484</v>
      </c>
      <c r="O273" s="40" t="s">
        <v>1012</v>
      </c>
      <c r="P273" s="54" t="s">
        <v>182</v>
      </c>
      <c r="Q273" s="252"/>
      <c r="R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S273" s="20" t="s">
        <v>181</v>
      </c>
      <c r="T273" s="40">
        <v>40</v>
      </c>
      <c r="U273" s="2" t="s">
        <v>1001</v>
      </c>
      <c r="V273" s="25" t="s">
        <v>1001</v>
      </c>
      <c r="W273" s="393">
        <v>179.74</v>
      </c>
      <c r="X273" s="208"/>
      <c r="Y273" s="185"/>
      <c r="AA273" s="270"/>
      <c r="AB273" s="277"/>
    </row>
    <row r="274" spans="1:28" customFormat="1" ht="128.25" x14ac:dyDescent="0.25">
      <c r="A274" s="1"/>
      <c r="B274" s="64"/>
      <c r="C274" s="339">
        <v>91095</v>
      </c>
      <c r="D274" s="413" t="s">
        <v>185</v>
      </c>
      <c r="E274" s="339"/>
      <c r="F274" s="339" t="s">
        <v>19</v>
      </c>
      <c r="G274" s="331">
        <v>224.66</v>
      </c>
      <c r="H274" s="633">
        <v>2595272</v>
      </c>
      <c r="I274" s="655"/>
      <c r="J274" s="12"/>
      <c r="K274" s="12">
        <v>0</v>
      </c>
      <c r="L274" s="362" t="s">
        <v>181</v>
      </c>
      <c r="M274" s="40">
        <v>50</v>
      </c>
      <c r="N274" s="40" t="s">
        <v>484</v>
      </c>
      <c r="O274" s="40" t="s">
        <v>1012</v>
      </c>
      <c r="P274" s="54" t="s">
        <v>182</v>
      </c>
      <c r="Q274" s="252"/>
      <c r="R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S274" s="20" t="s">
        <v>181</v>
      </c>
      <c r="T274" s="40">
        <v>50</v>
      </c>
      <c r="U274" s="2" t="s">
        <v>1001</v>
      </c>
      <c r="V274" s="25" t="s">
        <v>1001</v>
      </c>
      <c r="W274" s="393">
        <v>224.66</v>
      </c>
      <c r="X274" s="314"/>
      <c r="Y274" s="195"/>
      <c r="AA274" s="194"/>
      <c r="AB274" s="277"/>
    </row>
    <row r="275" spans="1:28" customFormat="1" ht="142.5" x14ac:dyDescent="0.25">
      <c r="A275" s="1"/>
      <c r="B275" s="64"/>
      <c r="C275" s="339">
        <v>91096</v>
      </c>
      <c r="D275" s="413" t="s">
        <v>186</v>
      </c>
      <c r="E275" s="339"/>
      <c r="F275" s="339" t="s">
        <v>19</v>
      </c>
      <c r="G275" s="331">
        <v>269.61</v>
      </c>
      <c r="H275" s="633">
        <v>3114535</v>
      </c>
      <c r="I275" s="655"/>
      <c r="J275" s="12"/>
      <c r="K275" s="12">
        <v>0</v>
      </c>
      <c r="L275" s="362" t="s">
        <v>181</v>
      </c>
      <c r="M275" s="40">
        <v>60</v>
      </c>
      <c r="N275" s="40" t="s">
        <v>484</v>
      </c>
      <c r="O275" s="40" t="s">
        <v>1012</v>
      </c>
      <c r="P275" s="54" t="s">
        <v>182</v>
      </c>
      <c r="Q275" s="252"/>
      <c r="R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S275" s="20" t="s">
        <v>181</v>
      </c>
      <c r="T275" s="40">
        <v>60</v>
      </c>
      <c r="U275" s="2" t="s">
        <v>1001</v>
      </c>
      <c r="V275" s="25" t="s">
        <v>1001</v>
      </c>
      <c r="W275" s="393">
        <v>269.61</v>
      </c>
      <c r="X275" s="314"/>
      <c r="Y275" s="185"/>
      <c r="Z275">
        <f>+ROUND(G271*60%,2)</f>
        <v>269.56</v>
      </c>
      <c r="AB275" s="277"/>
    </row>
    <row r="276" spans="1:28" customFormat="1" ht="128.25" x14ac:dyDescent="0.25">
      <c r="A276" s="1"/>
      <c r="B276" s="64"/>
      <c r="C276" s="26">
        <v>92094</v>
      </c>
      <c r="D276" s="413" t="s">
        <v>187</v>
      </c>
      <c r="E276" s="339"/>
      <c r="F276" s="339" t="s">
        <v>19</v>
      </c>
      <c r="G276" s="331">
        <v>314.52999999999997</v>
      </c>
      <c r="H276" s="633">
        <v>3633451</v>
      </c>
      <c r="I276" s="655"/>
      <c r="J276" s="12"/>
      <c r="K276" s="12"/>
      <c r="L276" s="362" t="s">
        <v>181</v>
      </c>
      <c r="M276" s="40">
        <v>70</v>
      </c>
      <c r="N276" s="40" t="s">
        <v>484</v>
      </c>
      <c r="O276" s="40" t="s">
        <v>1012</v>
      </c>
      <c r="P276" s="54" t="s">
        <v>182</v>
      </c>
      <c r="Q276" s="252"/>
      <c r="R276" s="407"/>
      <c r="S276" s="20" t="s">
        <v>181</v>
      </c>
      <c r="T276" s="40">
        <v>70</v>
      </c>
      <c r="U276" s="2" t="s">
        <v>1001</v>
      </c>
      <c r="V276" s="25" t="s">
        <v>1001</v>
      </c>
      <c r="W276" s="393"/>
      <c r="X276" s="278"/>
      <c r="Y276" s="279"/>
      <c r="Z276" s="177"/>
      <c r="AA276" s="177"/>
      <c r="AB276" s="145"/>
    </row>
    <row r="277" spans="1:28" customFormat="1" ht="128.25" x14ac:dyDescent="0.25">
      <c r="A277" s="1"/>
      <c r="B277" s="64"/>
      <c r="C277" s="26">
        <v>92095</v>
      </c>
      <c r="D277" s="413" t="s">
        <v>188</v>
      </c>
      <c r="E277" s="339"/>
      <c r="F277" s="339" t="s">
        <v>19</v>
      </c>
      <c r="G277" s="331">
        <v>359.44</v>
      </c>
      <c r="H277" s="633">
        <v>4152251</v>
      </c>
      <c r="I277" s="655"/>
      <c r="J277" s="12"/>
      <c r="K277" s="12"/>
      <c r="L277" s="362" t="s">
        <v>181</v>
      </c>
      <c r="M277" s="40">
        <v>80</v>
      </c>
      <c r="N277" s="40" t="s">
        <v>484</v>
      </c>
      <c r="O277" s="40" t="s">
        <v>1012</v>
      </c>
      <c r="P277" s="54" t="s">
        <v>182</v>
      </c>
      <c r="Q277" s="252"/>
      <c r="R277" s="407"/>
      <c r="S277" s="20" t="s">
        <v>181</v>
      </c>
      <c r="T277" s="40">
        <v>80</v>
      </c>
      <c r="U277" s="2" t="s">
        <v>1001</v>
      </c>
      <c r="V277" s="25" t="s">
        <v>1001</v>
      </c>
      <c r="W277" s="393"/>
      <c r="X277" s="316"/>
      <c r="Y277" s="279"/>
      <c r="Z277" s="177"/>
      <c r="AA277" s="177"/>
      <c r="AB277" s="145"/>
    </row>
    <row r="278" spans="1:28" customFormat="1" ht="128.25" x14ac:dyDescent="0.25">
      <c r="A278" s="1"/>
      <c r="B278" s="64"/>
      <c r="C278" s="26">
        <v>92096</v>
      </c>
      <c r="D278" s="413" t="s">
        <v>189</v>
      </c>
      <c r="E278" s="339"/>
      <c r="F278" s="339" t="s">
        <v>19</v>
      </c>
      <c r="G278" s="331">
        <v>404.4</v>
      </c>
      <c r="H278" s="633">
        <v>4671629</v>
      </c>
      <c r="I278" s="655"/>
      <c r="J278" s="12"/>
      <c r="K278" s="12"/>
      <c r="L278" s="362" t="s">
        <v>181</v>
      </c>
      <c r="M278" s="40">
        <v>90</v>
      </c>
      <c r="N278" s="40" t="s">
        <v>484</v>
      </c>
      <c r="O278" s="40" t="s">
        <v>1012</v>
      </c>
      <c r="P278" s="54" t="s">
        <v>182</v>
      </c>
      <c r="Q278" s="252"/>
      <c r="R278" s="407"/>
      <c r="S278" s="20" t="s">
        <v>181</v>
      </c>
      <c r="T278" s="40">
        <v>90</v>
      </c>
      <c r="U278" s="2" t="s">
        <v>1001</v>
      </c>
      <c r="V278" s="25" t="s">
        <v>1001</v>
      </c>
      <c r="W278" s="393"/>
      <c r="X278" s="316"/>
      <c r="Y278" s="279"/>
      <c r="Z278" s="177"/>
      <c r="AA278" s="177"/>
      <c r="AB278" s="145"/>
    </row>
    <row r="279" spans="1:28" ht="28.5" x14ac:dyDescent="0.25">
      <c r="A279" s="1"/>
      <c r="B279" s="64">
        <v>2017</v>
      </c>
      <c r="C279" s="76">
        <v>2017</v>
      </c>
      <c r="D279" s="413" t="s">
        <v>190</v>
      </c>
      <c r="E279" s="339"/>
      <c r="F279" s="339" t="s">
        <v>19</v>
      </c>
      <c r="G279" s="331">
        <v>470.48</v>
      </c>
      <c r="H279" s="633">
        <v>5434985</v>
      </c>
      <c r="I279" s="655"/>
      <c r="J279" s="12"/>
      <c r="K279" s="12"/>
      <c r="L279" s="362" t="s">
        <v>181</v>
      </c>
      <c r="M279" s="24">
        <v>100</v>
      </c>
      <c r="N279" s="40" t="s">
        <v>484</v>
      </c>
      <c r="O279" s="40" t="s">
        <v>1012</v>
      </c>
      <c r="P279" s="24"/>
      <c r="Q279" s="252"/>
      <c r="R279" s="407"/>
      <c r="S279" s="20" t="s">
        <v>181</v>
      </c>
      <c r="T279" s="24">
        <v>100</v>
      </c>
      <c r="U279" s="2" t="s">
        <v>1001</v>
      </c>
      <c r="V279" s="25" t="s">
        <v>1001</v>
      </c>
      <c r="W279" s="641"/>
      <c r="X279" s="642"/>
      <c r="Y279" s="348"/>
      <c r="Z279" s="349"/>
      <c r="AA279" s="349"/>
      <c r="AB279" s="643"/>
    </row>
    <row r="280" spans="1:28" ht="42.75" x14ac:dyDescent="0.25">
      <c r="A280" s="1"/>
      <c r="B280" s="72"/>
      <c r="C280" s="339">
        <v>90046</v>
      </c>
      <c r="D280" s="413" t="s">
        <v>191</v>
      </c>
      <c r="E280" s="339"/>
      <c r="F280" s="339" t="s">
        <v>19</v>
      </c>
      <c r="G280" s="331">
        <v>0</v>
      </c>
      <c r="H280" s="633">
        <v>0</v>
      </c>
      <c r="I280" s="655"/>
      <c r="J280" s="12"/>
      <c r="K280" s="12"/>
      <c r="L280" s="362" t="s">
        <v>181</v>
      </c>
      <c r="M280" s="40">
        <v>0</v>
      </c>
      <c r="N280" s="40" t="s">
        <v>484</v>
      </c>
      <c r="O280" s="40" t="s">
        <v>1012</v>
      </c>
      <c r="P280" s="40"/>
      <c r="Q280" s="252"/>
      <c r="R280" s="407"/>
      <c r="S280" s="20" t="s">
        <v>181</v>
      </c>
      <c r="T280" s="40">
        <v>0</v>
      </c>
      <c r="U280" s="2" t="s">
        <v>1001</v>
      </c>
      <c r="V280" s="25" t="s">
        <v>1001</v>
      </c>
      <c r="W280" s="374"/>
      <c r="X280" s="347"/>
      <c r="Y280" s="348"/>
      <c r="Z280" s="349"/>
      <c r="AA280" s="349"/>
      <c r="AB280" s="643"/>
    </row>
    <row r="281" spans="1:28" ht="114" x14ac:dyDescent="0.25">
      <c r="A281" s="1"/>
      <c r="B281" s="72"/>
      <c r="C281" s="339">
        <v>91097</v>
      </c>
      <c r="D281" s="413" t="s">
        <v>192</v>
      </c>
      <c r="E281" s="339"/>
      <c r="F281" s="339" t="s">
        <v>19</v>
      </c>
      <c r="G281" s="331">
        <v>188.18</v>
      </c>
      <c r="H281" s="633">
        <v>2173855</v>
      </c>
      <c r="I281" s="655"/>
      <c r="J281" s="12"/>
      <c r="K281" s="12"/>
      <c r="L281" s="362" t="s">
        <v>181</v>
      </c>
      <c r="M281" s="40">
        <v>40</v>
      </c>
      <c r="N281" s="40" t="s">
        <v>484</v>
      </c>
      <c r="O281" s="40" t="s">
        <v>1012</v>
      </c>
      <c r="P281" s="40"/>
      <c r="Q281" s="252"/>
      <c r="R281" s="407"/>
      <c r="S281" s="20" t="s">
        <v>181</v>
      </c>
      <c r="T281" s="40">
        <v>40</v>
      </c>
      <c r="U281" s="2" t="s">
        <v>1001</v>
      </c>
      <c r="V281" s="25" t="s">
        <v>1001</v>
      </c>
      <c r="W281" s="374"/>
      <c r="X281" s="74"/>
      <c r="Y281" s="348"/>
      <c r="Z281" s="349"/>
      <c r="AA281" s="349"/>
      <c r="AB281" s="643"/>
    </row>
    <row r="282" spans="1:28" ht="114" x14ac:dyDescent="0.25">
      <c r="A282" s="1"/>
      <c r="B282" s="72"/>
      <c r="C282" s="339">
        <v>91098</v>
      </c>
      <c r="D282" s="413" t="s">
        <v>193</v>
      </c>
      <c r="E282" s="339"/>
      <c r="F282" s="339" t="s">
        <v>19</v>
      </c>
      <c r="G282" s="331">
        <v>235.26</v>
      </c>
      <c r="H282" s="633">
        <v>2717724</v>
      </c>
      <c r="I282" s="655"/>
      <c r="J282" s="12"/>
      <c r="K282" s="12"/>
      <c r="L282" s="362" t="s">
        <v>181</v>
      </c>
      <c r="M282" s="40">
        <v>50</v>
      </c>
      <c r="N282" s="40" t="s">
        <v>484</v>
      </c>
      <c r="O282" s="40" t="s">
        <v>1012</v>
      </c>
      <c r="P282" s="40"/>
      <c r="Q282" s="252"/>
      <c r="R282" s="407"/>
      <c r="S282" s="20" t="s">
        <v>181</v>
      </c>
      <c r="T282" s="40">
        <v>50</v>
      </c>
      <c r="U282" s="2" t="s">
        <v>1001</v>
      </c>
      <c r="V282" s="25" t="s">
        <v>1001</v>
      </c>
      <c r="W282" s="374"/>
      <c r="X282" s="74"/>
      <c r="Y282" s="348"/>
      <c r="Z282" s="349"/>
      <c r="AA282" s="349"/>
      <c r="AB282" s="643"/>
    </row>
    <row r="283" spans="1:28" ht="128.25" x14ac:dyDescent="0.25">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t="s">
        <v>1012</v>
      </c>
      <c r="P283" s="40"/>
      <c r="Q283" s="252"/>
      <c r="R283" s="407"/>
      <c r="S283" s="20" t="s">
        <v>181</v>
      </c>
      <c r="T283" s="40">
        <v>60</v>
      </c>
      <c r="U283" s="2" t="s">
        <v>1001</v>
      </c>
      <c r="V283" s="25" t="s">
        <v>1001</v>
      </c>
      <c r="W283" s="374"/>
      <c r="X283" s="74"/>
      <c r="Y283" s="348"/>
      <c r="Z283" s="349"/>
      <c r="AA283" s="349"/>
      <c r="AB283" s="643"/>
    </row>
    <row r="284" spans="1:28" ht="114" x14ac:dyDescent="0.25">
      <c r="A284" s="1"/>
      <c r="B284" s="72"/>
      <c r="C284" s="26">
        <v>92097</v>
      </c>
      <c r="D284" s="413" t="s">
        <v>195</v>
      </c>
      <c r="E284" s="339"/>
      <c r="F284" s="339" t="s">
        <v>19</v>
      </c>
      <c r="G284" s="331">
        <v>329.33</v>
      </c>
      <c r="H284" s="633">
        <v>3804420</v>
      </c>
      <c r="I284" s="655"/>
      <c r="J284" s="12"/>
      <c r="K284" s="12"/>
      <c r="L284" s="362" t="s">
        <v>181</v>
      </c>
      <c r="M284" s="40">
        <v>70</v>
      </c>
      <c r="N284" s="40" t="s">
        <v>484</v>
      </c>
      <c r="O284" s="40" t="s">
        <v>1012</v>
      </c>
      <c r="P284" s="40"/>
      <c r="Q284" s="252"/>
      <c r="R284" s="407"/>
      <c r="S284" s="20" t="s">
        <v>181</v>
      </c>
      <c r="T284" s="40">
        <v>70</v>
      </c>
      <c r="U284" s="2" t="s">
        <v>1001</v>
      </c>
      <c r="V284" s="25" t="s">
        <v>1001</v>
      </c>
      <c r="W284" s="374"/>
      <c r="X284" s="74"/>
      <c r="Y284" s="348"/>
      <c r="Z284" s="349"/>
      <c r="AA284" s="349"/>
      <c r="AB284" s="643"/>
    </row>
    <row r="285" spans="1:28" ht="114" x14ac:dyDescent="0.25">
      <c r="A285" s="1"/>
      <c r="B285" s="72"/>
      <c r="C285" s="26">
        <v>92098</v>
      </c>
      <c r="D285" s="413" t="s">
        <v>196</v>
      </c>
      <c r="E285" s="364"/>
      <c r="F285" s="339" t="s">
        <v>19</v>
      </c>
      <c r="G285" s="331">
        <v>376.41</v>
      </c>
      <c r="H285" s="633">
        <v>4348288</v>
      </c>
      <c r="I285" s="655"/>
      <c r="J285" s="12"/>
      <c r="K285" s="12"/>
      <c r="L285" s="362" t="s">
        <v>181</v>
      </c>
      <c r="M285" s="40">
        <v>80</v>
      </c>
      <c r="N285" s="40" t="s">
        <v>484</v>
      </c>
      <c r="O285" s="40" t="s">
        <v>1012</v>
      </c>
      <c r="P285" s="40"/>
      <c r="Q285" s="252"/>
      <c r="R285" s="407"/>
      <c r="S285" s="20" t="s">
        <v>181</v>
      </c>
      <c r="T285" s="40">
        <v>80</v>
      </c>
      <c r="U285" s="2" t="s">
        <v>1001</v>
      </c>
      <c r="V285" s="25" t="s">
        <v>1001</v>
      </c>
      <c r="W285" s="374"/>
      <c r="X285" s="74"/>
      <c r="Y285" s="348"/>
      <c r="Z285" s="349"/>
      <c r="AA285" s="349"/>
      <c r="AB285" s="643"/>
    </row>
    <row r="286" spans="1:28" ht="114" x14ac:dyDescent="0.25">
      <c r="A286" s="1"/>
      <c r="B286" s="72"/>
      <c r="C286" s="26">
        <v>92099</v>
      </c>
      <c r="D286" s="413" t="s">
        <v>197</v>
      </c>
      <c r="E286" s="364"/>
      <c r="F286" s="339" t="s">
        <v>19</v>
      </c>
      <c r="G286" s="331">
        <v>423.44</v>
      </c>
      <c r="H286" s="633">
        <v>4891579</v>
      </c>
      <c r="I286" s="655"/>
      <c r="J286" s="12"/>
      <c r="K286" s="12"/>
      <c r="L286" s="362" t="s">
        <v>181</v>
      </c>
      <c r="M286" s="40">
        <v>90</v>
      </c>
      <c r="N286" s="40" t="s">
        <v>484</v>
      </c>
      <c r="O286" s="40" t="s">
        <v>1012</v>
      </c>
      <c r="P286" s="40"/>
      <c r="Q286" s="252"/>
      <c r="R286" s="407"/>
      <c r="S286" s="20" t="s">
        <v>181</v>
      </c>
      <c r="T286" s="40">
        <v>90</v>
      </c>
      <c r="U286" s="2" t="s">
        <v>1001</v>
      </c>
      <c r="V286" s="25" t="s">
        <v>1001</v>
      </c>
      <c r="W286" s="374"/>
      <c r="X286" s="74"/>
      <c r="Y286" s="348"/>
      <c r="Z286" s="349"/>
      <c r="AA286" s="349"/>
      <c r="AB286" s="643"/>
    </row>
    <row r="287" spans="1:28" ht="28.5" x14ac:dyDescent="0.25">
      <c r="A287" s="1"/>
      <c r="B287" s="72">
        <v>2018</v>
      </c>
      <c r="C287" s="76">
        <v>2018</v>
      </c>
      <c r="D287" s="413" t="s">
        <v>198</v>
      </c>
      <c r="E287" s="364"/>
      <c r="F287" s="339" t="s">
        <v>19</v>
      </c>
      <c r="G287" s="331">
        <v>466.96</v>
      </c>
      <c r="H287" s="633">
        <v>5394322</v>
      </c>
      <c r="I287" s="655"/>
      <c r="J287" s="12"/>
      <c r="K287" s="12"/>
      <c r="L287" s="362" t="s">
        <v>181</v>
      </c>
      <c r="M287" s="24">
        <v>100</v>
      </c>
      <c r="N287" s="40" t="s">
        <v>484</v>
      </c>
      <c r="O287" s="40" t="s">
        <v>1012</v>
      </c>
      <c r="P287" s="24"/>
      <c r="Q287" s="252"/>
      <c r="R287" s="407"/>
      <c r="S287" s="20" t="s">
        <v>181</v>
      </c>
      <c r="T287" s="24">
        <v>100</v>
      </c>
      <c r="U287" s="2" t="s">
        <v>1001</v>
      </c>
      <c r="V287" s="25" t="s">
        <v>1001</v>
      </c>
      <c r="W287" s="641"/>
      <c r="X287" s="642"/>
      <c r="Y287" s="348"/>
      <c r="Z287" s="349"/>
      <c r="AA287" s="349"/>
      <c r="AB287" s="643"/>
    </row>
    <row r="288" spans="1:28" ht="42.75" x14ac:dyDescent="0.25">
      <c r="A288" s="1"/>
      <c r="B288" s="72"/>
      <c r="C288" s="339">
        <v>90045</v>
      </c>
      <c r="D288" s="413" t="s">
        <v>199</v>
      </c>
      <c r="E288" s="364"/>
      <c r="F288" s="339" t="s">
        <v>19</v>
      </c>
      <c r="G288" s="331">
        <v>0</v>
      </c>
      <c r="H288" s="633">
        <v>0</v>
      </c>
      <c r="I288" s="655"/>
      <c r="J288" s="12"/>
      <c r="K288" s="12"/>
      <c r="L288" s="362" t="s">
        <v>181</v>
      </c>
      <c r="M288" s="40">
        <v>0</v>
      </c>
      <c r="N288" s="40" t="s">
        <v>484</v>
      </c>
      <c r="O288" s="40" t="s">
        <v>1012</v>
      </c>
      <c r="P288" s="40"/>
      <c r="Q288" s="252"/>
      <c r="R288" s="407"/>
      <c r="S288" s="20" t="s">
        <v>181</v>
      </c>
      <c r="T288" s="40">
        <v>0</v>
      </c>
      <c r="U288" s="2" t="s">
        <v>1001</v>
      </c>
      <c r="V288" s="25" t="s">
        <v>1001</v>
      </c>
      <c r="W288" s="374"/>
      <c r="X288" s="347"/>
      <c r="Y288" s="348"/>
      <c r="Z288" s="349"/>
      <c r="AA288" s="349"/>
      <c r="AB288" s="643"/>
    </row>
    <row r="289" spans="1:28" ht="99.75" x14ac:dyDescent="0.25">
      <c r="A289" s="1"/>
      <c r="B289" s="72"/>
      <c r="C289" s="339">
        <v>91100</v>
      </c>
      <c r="D289" s="413" t="s">
        <v>200</v>
      </c>
      <c r="E289" s="364"/>
      <c r="F289" s="339" t="s">
        <v>19</v>
      </c>
      <c r="G289" s="331">
        <v>186.78</v>
      </c>
      <c r="H289" s="633">
        <v>2157683</v>
      </c>
      <c r="I289" s="655"/>
      <c r="J289" s="12"/>
      <c r="K289" s="12"/>
      <c r="L289" s="362" t="s">
        <v>181</v>
      </c>
      <c r="M289" s="40">
        <v>40</v>
      </c>
      <c r="N289" s="40" t="s">
        <v>484</v>
      </c>
      <c r="O289" s="40" t="s">
        <v>1012</v>
      </c>
      <c r="P289" s="40"/>
      <c r="Q289" s="252"/>
      <c r="R289" s="407"/>
      <c r="S289" s="20" t="s">
        <v>181</v>
      </c>
      <c r="T289" s="40">
        <v>40</v>
      </c>
      <c r="U289" s="2" t="s">
        <v>1001</v>
      </c>
      <c r="V289" s="25" t="s">
        <v>1001</v>
      </c>
      <c r="W289" s="374"/>
      <c r="X289" s="74"/>
      <c r="Y289" s="348"/>
      <c r="Z289" s="349"/>
      <c r="AA289" s="349"/>
      <c r="AB289" s="643"/>
    </row>
    <row r="290" spans="1:28" ht="99.75" x14ac:dyDescent="0.25">
      <c r="A290" s="1"/>
      <c r="B290" s="72"/>
      <c r="C290" s="339">
        <v>91101</v>
      </c>
      <c r="D290" s="413" t="s">
        <v>201</v>
      </c>
      <c r="E290" s="364"/>
      <c r="F290" s="339" t="s">
        <v>19</v>
      </c>
      <c r="G290" s="331">
        <v>233.48</v>
      </c>
      <c r="H290" s="633">
        <v>2697161</v>
      </c>
      <c r="I290" s="655"/>
      <c r="J290" s="12"/>
      <c r="K290" s="12"/>
      <c r="L290" s="362" t="s">
        <v>181</v>
      </c>
      <c r="M290" s="40">
        <v>50</v>
      </c>
      <c r="N290" s="40" t="s">
        <v>484</v>
      </c>
      <c r="O290" s="40" t="s">
        <v>1012</v>
      </c>
      <c r="P290" s="40"/>
      <c r="Q290" s="252"/>
      <c r="R290" s="407"/>
      <c r="S290" s="20" t="s">
        <v>181</v>
      </c>
      <c r="T290" s="40">
        <v>50</v>
      </c>
      <c r="U290" s="2" t="s">
        <v>1001</v>
      </c>
      <c r="V290" s="25" t="s">
        <v>1001</v>
      </c>
      <c r="W290" s="374"/>
      <c r="X290" s="74"/>
      <c r="Y290" s="348"/>
      <c r="Z290" s="349"/>
      <c r="AA290" s="349"/>
      <c r="AB290" s="643"/>
    </row>
    <row r="291" spans="1:28" ht="114" x14ac:dyDescent="0.25">
      <c r="A291" s="1"/>
      <c r="B291" s="72"/>
      <c r="C291" s="339">
        <v>91102</v>
      </c>
      <c r="D291" s="413" t="s">
        <v>202</v>
      </c>
      <c r="E291" s="364"/>
      <c r="F291" s="339" t="s">
        <v>19</v>
      </c>
      <c r="G291" s="331">
        <v>280.17</v>
      </c>
      <c r="H291" s="633">
        <v>3236524</v>
      </c>
      <c r="I291" s="655"/>
      <c r="J291" s="12"/>
      <c r="K291" s="12"/>
      <c r="L291" s="362" t="s">
        <v>181</v>
      </c>
      <c r="M291" s="40">
        <v>60</v>
      </c>
      <c r="N291" s="40" t="s">
        <v>484</v>
      </c>
      <c r="O291" s="40" t="s">
        <v>1012</v>
      </c>
      <c r="P291" s="40"/>
      <c r="Q291" s="252"/>
      <c r="R291" s="407"/>
      <c r="S291" s="20" t="s">
        <v>181</v>
      </c>
      <c r="T291" s="40">
        <v>60</v>
      </c>
      <c r="U291" s="2" t="s">
        <v>1001</v>
      </c>
      <c r="V291" s="25" t="s">
        <v>1001</v>
      </c>
      <c r="W291" s="374"/>
      <c r="X291" s="74"/>
      <c r="Y291" s="348"/>
      <c r="Z291" s="349"/>
      <c r="AA291" s="349"/>
      <c r="AB291" s="643"/>
    </row>
    <row r="292" spans="1:28" ht="99.75" x14ac:dyDescent="0.25">
      <c r="A292" s="1"/>
      <c r="B292" s="72"/>
      <c r="C292" s="26">
        <v>92100</v>
      </c>
      <c r="D292" s="413" t="s">
        <v>203</v>
      </c>
      <c r="E292" s="364"/>
      <c r="F292" s="339" t="s">
        <v>19</v>
      </c>
      <c r="G292" s="331">
        <v>326.87</v>
      </c>
      <c r="H292" s="633">
        <v>3776002</v>
      </c>
      <c r="I292" s="655"/>
      <c r="J292" s="12"/>
      <c r="K292" s="12"/>
      <c r="L292" s="362" t="s">
        <v>181</v>
      </c>
      <c r="M292" s="40">
        <v>70</v>
      </c>
      <c r="N292" s="40" t="s">
        <v>484</v>
      </c>
      <c r="O292" s="40" t="s">
        <v>1012</v>
      </c>
      <c r="P292" s="40"/>
      <c r="Q292" s="252"/>
      <c r="R292" s="407"/>
      <c r="S292" s="20" t="s">
        <v>181</v>
      </c>
      <c r="T292" s="40">
        <v>70</v>
      </c>
      <c r="U292" s="2" t="s">
        <v>1001</v>
      </c>
      <c r="V292" s="25" t="s">
        <v>1001</v>
      </c>
      <c r="W292" s="374"/>
      <c r="X292" s="74"/>
      <c r="Y292" s="348"/>
      <c r="Z292" s="349"/>
      <c r="AA292" s="349"/>
      <c r="AB292" s="643"/>
    </row>
    <row r="293" spans="1:28" ht="99.75" x14ac:dyDescent="0.25">
      <c r="A293" s="1"/>
      <c r="B293" s="72"/>
      <c r="C293" s="26">
        <v>92101</v>
      </c>
      <c r="D293" s="413" t="s">
        <v>204</v>
      </c>
      <c r="E293" s="364"/>
      <c r="F293" s="339" t="s">
        <v>19</v>
      </c>
      <c r="G293" s="331">
        <v>373.56</v>
      </c>
      <c r="H293" s="633">
        <v>4315365</v>
      </c>
      <c r="I293" s="655"/>
      <c r="J293" s="12"/>
      <c r="K293" s="12"/>
      <c r="L293" s="362" t="s">
        <v>181</v>
      </c>
      <c r="M293" s="40">
        <v>80</v>
      </c>
      <c r="N293" s="40" t="s">
        <v>484</v>
      </c>
      <c r="O293" s="40" t="s">
        <v>1012</v>
      </c>
      <c r="P293" s="40"/>
      <c r="Q293" s="252"/>
      <c r="R293" s="407"/>
      <c r="S293" s="20" t="s">
        <v>181</v>
      </c>
      <c r="T293" s="40">
        <v>80</v>
      </c>
      <c r="U293" s="2" t="s">
        <v>1001</v>
      </c>
      <c r="V293" s="25" t="s">
        <v>1001</v>
      </c>
      <c r="W293" s="374"/>
      <c r="X293" s="74"/>
      <c r="Y293" s="348"/>
      <c r="Z293" s="349"/>
      <c r="AA293" s="349"/>
      <c r="AB293" s="643"/>
    </row>
    <row r="294" spans="1:28" ht="100.5"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40" t="s">
        <v>1012</v>
      </c>
      <c r="P294" s="250"/>
      <c r="Q294" s="424"/>
      <c r="R294" s="474"/>
      <c r="S294" s="475" t="s">
        <v>181</v>
      </c>
      <c r="T294" s="250">
        <v>90</v>
      </c>
      <c r="U294" s="2" t="s">
        <v>1001</v>
      </c>
      <c r="V294" s="25" t="s">
        <v>1001</v>
      </c>
      <c r="W294" s="375"/>
      <c r="X294" s="74"/>
      <c r="Y294" s="348"/>
      <c r="Z294" s="349"/>
      <c r="AA294" s="349"/>
      <c r="AB294" s="643"/>
    </row>
    <row r="295" spans="1:28" ht="30" customHeight="1" x14ac:dyDescent="0.25">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40" t="s">
        <v>1012</v>
      </c>
      <c r="P295" s="257"/>
      <c r="Q295" s="259"/>
      <c r="R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S295" s="261" t="s">
        <v>181</v>
      </c>
      <c r="T295" s="385">
        <v>0</v>
      </c>
      <c r="U295" s="2" t="s">
        <v>1001</v>
      </c>
      <c r="V295" s="25" t="s">
        <v>1001</v>
      </c>
      <c r="W295" s="626"/>
    </row>
    <row r="296" spans="1:28" ht="37.5" customHeight="1" x14ac:dyDescent="0.25">
      <c r="A296" s="1">
        <v>90086</v>
      </c>
      <c r="B296" s="72"/>
      <c r="C296" s="737"/>
      <c r="D296" s="740"/>
      <c r="E296" s="364">
        <v>2</v>
      </c>
      <c r="F296" s="339" t="s">
        <v>209</v>
      </c>
      <c r="G296" s="331">
        <v>0</v>
      </c>
      <c r="H296" s="639">
        <v>0</v>
      </c>
      <c r="I296" s="655"/>
      <c r="J296" s="12"/>
      <c r="K296" s="12">
        <v>0</v>
      </c>
      <c r="L296" s="362" t="s">
        <v>181</v>
      </c>
      <c r="M296" s="24">
        <v>0</v>
      </c>
      <c r="N296" s="40" t="s">
        <v>484</v>
      </c>
      <c r="O296" s="40" t="s">
        <v>1012</v>
      </c>
      <c r="P296" s="24"/>
      <c r="Q296" s="252"/>
      <c r="R296" s="32"/>
      <c r="S296" s="18"/>
      <c r="T296" s="476"/>
      <c r="U296" s="2" t="s">
        <v>1001</v>
      </c>
      <c r="V296" s="25"/>
      <c r="W296" s="626"/>
    </row>
    <row r="297" spans="1:28" ht="49.5"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40" t="s">
        <v>1012</v>
      </c>
      <c r="P297" s="265"/>
      <c r="Q297" s="267"/>
      <c r="R297" s="268"/>
      <c r="S297" s="477"/>
      <c r="T297" s="478"/>
      <c r="U297" s="2" t="s">
        <v>1001</v>
      </c>
      <c r="V297" s="25"/>
      <c r="W297" s="629">
        <v>11552</v>
      </c>
      <c r="AA297" s="628">
        <f>+ROUND(G302*W5,0)</f>
        <v>10000566</v>
      </c>
    </row>
    <row r="298" spans="1:28" customFormat="1" ht="15"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344" t="s">
        <v>42</v>
      </c>
      <c r="Q298" s="427"/>
      <c r="R298" s="428"/>
      <c r="S298" s="449" t="s">
        <v>42</v>
      </c>
      <c r="T298" s="449" t="s">
        <v>42</v>
      </c>
      <c r="U298" s="449" t="s">
        <v>42</v>
      </c>
      <c r="V298" s="378" t="s">
        <v>41</v>
      </c>
      <c r="W298" s="206"/>
      <c r="X298" s="239">
        <v>11552</v>
      </c>
    </row>
    <row r="299" spans="1:28" customFormat="1" ht="26.45"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8" t="s">
        <v>42</v>
      </c>
      <c r="Q299" s="379"/>
      <c r="R299" s="425"/>
      <c r="S299" s="451" t="s">
        <v>42</v>
      </c>
      <c r="T299" s="451" t="s">
        <v>42</v>
      </c>
      <c r="U299" s="451" t="s">
        <v>42</v>
      </c>
      <c r="V299" s="378" t="s">
        <v>41</v>
      </c>
      <c r="W299" s="396" t="s">
        <v>5</v>
      </c>
      <c r="X299" s="209" t="s">
        <v>6</v>
      </c>
      <c r="Y299" s="242" t="s">
        <v>211</v>
      </c>
    </row>
    <row r="300" spans="1:28" s="177" customFormat="1" ht="18.75" customHeight="1" thickBo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1010</v>
      </c>
      <c r="P300" s="258" t="s">
        <v>213</v>
      </c>
      <c r="Q300" s="259"/>
      <c r="R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S300" s="384" t="s">
        <v>181</v>
      </c>
      <c r="T300" s="385">
        <v>100</v>
      </c>
      <c r="U300" s="667" t="s">
        <v>1000</v>
      </c>
      <c r="V300" s="667" t="s">
        <v>1000</v>
      </c>
      <c r="W300" s="393"/>
      <c r="X300" s="299"/>
      <c r="Y300" s="321"/>
      <c r="Z300" s="322"/>
      <c r="AA300" s="806"/>
    </row>
    <row r="301" spans="1:28" s="177" customFormat="1" ht="23.25" customHeight="1" thickBo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258" t="s">
        <v>1010</v>
      </c>
      <c r="P301" s="40" t="s">
        <v>213</v>
      </c>
      <c r="Q301" s="252"/>
      <c r="R301" s="407"/>
      <c r="S301" s="376"/>
      <c r="T301" s="386"/>
      <c r="U301" s="667" t="s">
        <v>1000</v>
      </c>
      <c r="V301" s="25"/>
      <c r="W301" s="393"/>
      <c r="X301" s="299"/>
      <c r="Y301" s="321"/>
      <c r="Z301" s="322"/>
      <c r="AA301" s="807"/>
    </row>
    <row r="302" spans="1:28" s="177" customFormat="1" ht="20.25"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8" t="s">
        <v>1010</v>
      </c>
      <c r="P302" s="250" t="s">
        <v>213</v>
      </c>
      <c r="Q302" s="424"/>
      <c r="R302" s="474"/>
      <c r="S302" s="484"/>
      <c r="T302" s="444"/>
      <c r="U302" s="667" t="s">
        <v>1000</v>
      </c>
      <c r="V302" s="25"/>
      <c r="W302" s="393"/>
      <c r="X302" s="299"/>
      <c r="Y302" s="321"/>
      <c r="Z302" s="322"/>
      <c r="AA302" s="808"/>
    </row>
    <row r="303" spans="1:28" s="177" customFormat="1" ht="31.5" customHeight="1" thickBot="1" x14ac:dyDescent="0.3">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1010</v>
      </c>
      <c r="P303" s="258" t="s">
        <v>213</v>
      </c>
      <c r="Q303" s="259"/>
      <c r="R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S303" s="338" t="s">
        <v>181</v>
      </c>
      <c r="T303" s="455">
        <v>0</v>
      </c>
      <c r="U303" s="667" t="s">
        <v>1000</v>
      </c>
      <c r="V303" s="667" t="s">
        <v>1000</v>
      </c>
      <c r="W303" s="393">
        <v>0</v>
      </c>
      <c r="X303" s="299"/>
      <c r="Y303" s="306"/>
    </row>
    <row r="304" spans="1:28" s="177" customFormat="1" ht="40.5" customHeight="1" thickBot="1" x14ac:dyDescent="0.3">
      <c r="A304" s="323">
        <v>90040</v>
      </c>
      <c r="B304" s="184"/>
      <c r="C304" s="764"/>
      <c r="D304" s="767"/>
      <c r="E304" s="107">
        <v>2</v>
      </c>
      <c r="F304" s="107" t="s">
        <v>214</v>
      </c>
      <c r="G304" s="108">
        <v>0</v>
      </c>
      <c r="H304" s="327">
        <v>0</v>
      </c>
      <c r="I304" s="655"/>
      <c r="J304" s="362"/>
      <c r="K304" s="362">
        <v>0</v>
      </c>
      <c r="L304" s="362" t="s">
        <v>181</v>
      </c>
      <c r="M304" s="40">
        <v>0</v>
      </c>
      <c r="N304" s="40" t="s">
        <v>484</v>
      </c>
      <c r="O304" s="258" t="s">
        <v>1010</v>
      </c>
      <c r="P304" s="40" t="s">
        <v>213</v>
      </c>
      <c r="Q304" s="252"/>
      <c r="R304" s="407"/>
      <c r="S304" s="376"/>
      <c r="T304" s="386"/>
      <c r="U304" s="667" t="s">
        <v>1000</v>
      </c>
      <c r="V304" s="25"/>
      <c r="W304" s="393">
        <v>0</v>
      </c>
      <c r="X304" s="299"/>
      <c r="Y304" s="306"/>
    </row>
    <row r="305" spans="1:27" s="177" customFormat="1" ht="49.5"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58" t="s">
        <v>1010</v>
      </c>
      <c r="P305" s="266" t="s">
        <v>213</v>
      </c>
      <c r="Q305" s="267"/>
      <c r="R305" s="472"/>
      <c r="S305" s="390"/>
      <c r="T305" s="391"/>
      <c r="U305" s="667" t="s">
        <v>1000</v>
      </c>
      <c r="V305" s="25"/>
      <c r="W305" s="395">
        <v>0</v>
      </c>
      <c r="X305" s="307"/>
      <c r="Y305" s="308"/>
    </row>
    <row r="306" spans="1:27" customFormat="1" ht="71.25" customHeight="1" thickBot="1" x14ac:dyDescent="0.3">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1010</v>
      </c>
      <c r="P306" s="258" t="s">
        <v>213</v>
      </c>
      <c r="Q306" s="259"/>
      <c r="R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S306" s="454" t="s">
        <v>181</v>
      </c>
      <c r="T306" s="455">
        <v>40</v>
      </c>
      <c r="U306" s="667" t="s">
        <v>1000</v>
      </c>
      <c r="V306" s="667" t="s">
        <v>1000</v>
      </c>
      <c r="W306" s="393"/>
      <c r="X306" s="240"/>
      <c r="Y306" s="244"/>
      <c r="Z306" s="194"/>
      <c r="AA306" s="806" t="s">
        <v>216</v>
      </c>
    </row>
    <row r="307" spans="1:27" customFormat="1" ht="57" customHeight="1" thickBot="1" x14ac:dyDescent="0.3">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258" t="s">
        <v>1010</v>
      </c>
      <c r="P307" s="40" t="s">
        <v>213</v>
      </c>
      <c r="Q307" s="252"/>
      <c r="R307" s="32"/>
      <c r="S307" s="370"/>
      <c r="T307" s="386"/>
      <c r="U307" s="667" t="s">
        <v>1000</v>
      </c>
      <c r="V307" s="25"/>
      <c r="W307" s="393"/>
      <c r="X307" s="240"/>
      <c r="Y307" s="244"/>
      <c r="Z307" s="194"/>
      <c r="AA307" s="807"/>
    </row>
    <row r="308" spans="1:27" customFormat="1" ht="49.5"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58" t="s">
        <v>1010</v>
      </c>
      <c r="P308" s="266" t="s">
        <v>213</v>
      </c>
      <c r="Q308" s="267"/>
      <c r="R308" s="268"/>
      <c r="S308" s="371"/>
      <c r="T308" s="391"/>
      <c r="U308" s="667" t="s">
        <v>1000</v>
      </c>
      <c r="V308" s="25"/>
      <c r="W308" s="395"/>
      <c r="X308" s="243"/>
      <c r="Y308" s="247">
        <f>+X308-H308</f>
        <v>-4000227</v>
      </c>
      <c r="AA308" s="808"/>
    </row>
    <row r="309" spans="1:27" customFormat="1" ht="54.75" customHeight="1" thickBot="1" x14ac:dyDescent="0.3">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1010</v>
      </c>
      <c r="P309" s="258" t="s">
        <v>213</v>
      </c>
      <c r="Q309" s="259"/>
      <c r="R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S309" s="454" t="s">
        <v>181</v>
      </c>
      <c r="T309" s="455">
        <v>50</v>
      </c>
      <c r="U309" s="667" t="s">
        <v>1000</v>
      </c>
      <c r="V309" s="667" t="s">
        <v>1000</v>
      </c>
      <c r="W309" s="393"/>
      <c r="X309" s="240"/>
      <c r="Y309" s="241"/>
      <c r="AA309" s="807"/>
    </row>
    <row r="310" spans="1:27" customFormat="1" ht="54.75" customHeight="1" thickBot="1" x14ac:dyDescent="0.3">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258" t="s">
        <v>1010</v>
      </c>
      <c r="P310" s="40" t="s">
        <v>213</v>
      </c>
      <c r="Q310" s="252"/>
      <c r="R310" s="32"/>
      <c r="S310" s="370"/>
      <c r="T310" s="386"/>
      <c r="U310" s="667" t="s">
        <v>1000</v>
      </c>
      <c r="V310" s="25"/>
      <c r="W310" s="393"/>
      <c r="X310" s="240"/>
      <c r="Y310" s="241"/>
      <c r="AA310" s="807"/>
    </row>
    <row r="311" spans="1:27" customFormat="1" ht="54"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58" t="s">
        <v>1010</v>
      </c>
      <c r="P311" s="266" t="s">
        <v>213</v>
      </c>
      <c r="Q311" s="267"/>
      <c r="R311" s="268"/>
      <c r="S311" s="371"/>
      <c r="T311" s="391"/>
      <c r="U311" s="667" t="s">
        <v>1000</v>
      </c>
      <c r="V311" s="25"/>
      <c r="W311" s="393"/>
      <c r="X311" s="240"/>
      <c r="Y311" s="241"/>
      <c r="AA311" s="808"/>
    </row>
    <row r="312" spans="1:27" customFormat="1" ht="56.25" customHeight="1" thickBot="1" x14ac:dyDescent="0.3">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1010</v>
      </c>
      <c r="P312" s="258" t="s">
        <v>213</v>
      </c>
      <c r="Q312" s="259"/>
      <c r="R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S312" s="454" t="s">
        <v>181</v>
      </c>
      <c r="T312" s="455">
        <v>60</v>
      </c>
      <c r="U312" s="667" t="s">
        <v>1000</v>
      </c>
      <c r="V312" s="667" t="s">
        <v>1000</v>
      </c>
      <c r="W312" s="397"/>
      <c r="X312" s="208"/>
      <c r="Y312" s="185">
        <f t="shared" ref="Y312:Y326" si="0">+X312-H312</f>
        <v>-4680524</v>
      </c>
    </row>
    <row r="313" spans="1:27" customFormat="1" ht="54" customHeight="1" thickBot="1" x14ac:dyDescent="0.3">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258" t="s">
        <v>1010</v>
      </c>
      <c r="P313" s="40" t="s">
        <v>213</v>
      </c>
      <c r="Q313" s="252"/>
      <c r="R313" s="32"/>
      <c r="S313" s="370"/>
      <c r="T313" s="386"/>
      <c r="U313" s="667" t="s">
        <v>1000</v>
      </c>
      <c r="V313" s="25"/>
      <c r="W313" s="393"/>
      <c r="X313" s="208"/>
      <c r="Y313" s="185">
        <f t="shared" si="0"/>
        <v>-5236753</v>
      </c>
    </row>
    <row r="314" spans="1:27" customFormat="1" ht="67.5"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58" t="s">
        <v>1010</v>
      </c>
      <c r="P314" s="266" t="s">
        <v>213</v>
      </c>
      <c r="Q314" s="267"/>
      <c r="R314" s="268"/>
      <c r="S314" s="371"/>
      <c r="T314" s="391"/>
      <c r="U314" s="667" t="s">
        <v>1000</v>
      </c>
      <c r="V314" s="25"/>
      <c r="W314" s="398"/>
      <c r="X314" s="208"/>
      <c r="Y314" s="185">
        <f t="shared" si="0"/>
        <v>-6000340</v>
      </c>
    </row>
    <row r="315" spans="1:27" customFormat="1" ht="71.25" customHeight="1" thickBot="1" x14ac:dyDescent="0.3">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1010</v>
      </c>
      <c r="P315" s="258" t="s">
        <v>213</v>
      </c>
      <c r="Q315" s="259"/>
      <c r="R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S315" s="454" t="s">
        <v>181</v>
      </c>
      <c r="T315" s="455">
        <v>70</v>
      </c>
      <c r="U315" s="667" t="s">
        <v>1000</v>
      </c>
      <c r="V315" s="667" t="s">
        <v>1000</v>
      </c>
      <c r="W315" s="397"/>
      <c r="X315" s="208"/>
      <c r="Y315" s="185">
        <f t="shared" si="0"/>
        <v>-5460630</v>
      </c>
      <c r="AA315" s="809" t="s">
        <v>217</v>
      </c>
    </row>
    <row r="316" spans="1:27" customFormat="1" ht="66" customHeight="1" thickBot="1" x14ac:dyDescent="0.3">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258" t="s">
        <v>1010</v>
      </c>
      <c r="P316" s="40" t="s">
        <v>213</v>
      </c>
      <c r="Q316" s="252"/>
      <c r="R316" s="32"/>
      <c r="S316" s="370"/>
      <c r="T316" s="386"/>
      <c r="U316" s="667" t="s">
        <v>1000</v>
      </c>
      <c r="V316" s="25"/>
      <c r="W316" s="393"/>
      <c r="X316" s="208"/>
      <c r="Y316" s="185">
        <f t="shared" si="0"/>
        <v>-6109622</v>
      </c>
      <c r="AA316" s="810"/>
    </row>
    <row r="317" spans="1:27" customFormat="1" ht="45"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58" t="s">
        <v>1010</v>
      </c>
      <c r="P317" s="266" t="s">
        <v>213</v>
      </c>
      <c r="Q317" s="267"/>
      <c r="R317" s="268"/>
      <c r="S317" s="371"/>
      <c r="T317" s="391"/>
      <c r="U317" s="667" t="s">
        <v>1000</v>
      </c>
      <c r="V317" s="25"/>
      <c r="W317" s="398"/>
      <c r="X317" s="208"/>
      <c r="Y317" s="185">
        <f t="shared" si="0"/>
        <v>-7000396</v>
      </c>
      <c r="AA317" s="811"/>
    </row>
    <row r="318" spans="1:27" customFormat="1" ht="57.75" customHeight="1" thickBot="1" x14ac:dyDescent="0.3">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1010</v>
      </c>
      <c r="P318" s="258" t="s">
        <v>213</v>
      </c>
      <c r="Q318" s="259"/>
      <c r="R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S318" s="454" t="s">
        <v>181</v>
      </c>
      <c r="T318" s="455">
        <v>80</v>
      </c>
      <c r="U318" s="667" t="s">
        <v>1000</v>
      </c>
      <c r="V318" s="667" t="s">
        <v>1000</v>
      </c>
      <c r="W318" s="394">
        <v>560.35</v>
      </c>
      <c r="X318" s="245">
        <v>6473163</v>
      </c>
      <c r="Y318" s="185">
        <f t="shared" si="0"/>
        <v>232542</v>
      </c>
      <c r="AA318" s="807" t="s">
        <v>218</v>
      </c>
    </row>
    <row r="319" spans="1:27" customFormat="1" ht="57.75" customHeight="1" thickBot="1" x14ac:dyDescent="0.3">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258" t="s">
        <v>1010</v>
      </c>
      <c r="P319" s="40" t="s">
        <v>213</v>
      </c>
      <c r="Q319" s="252"/>
      <c r="R319" s="32"/>
      <c r="S319" s="370"/>
      <c r="T319" s="386"/>
      <c r="U319" s="667" t="s">
        <v>1000</v>
      </c>
      <c r="V319" s="25"/>
      <c r="W319" s="393">
        <v>611.28</v>
      </c>
      <c r="X319" s="208">
        <v>7061507</v>
      </c>
      <c r="Y319" s="185">
        <f t="shared" si="0"/>
        <v>79132</v>
      </c>
      <c r="AA319" s="807"/>
    </row>
    <row r="320" spans="1:27" customFormat="1" ht="58.5"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58" t="s">
        <v>1010</v>
      </c>
      <c r="P320" s="266" t="s">
        <v>213</v>
      </c>
      <c r="Q320" s="267"/>
      <c r="R320" s="268"/>
      <c r="S320" s="371"/>
      <c r="T320" s="391"/>
      <c r="U320" s="667" t="s">
        <v>1000</v>
      </c>
      <c r="V320" s="25"/>
      <c r="W320" s="398">
        <v>696.24</v>
      </c>
      <c r="X320" s="208">
        <v>8042964</v>
      </c>
      <c r="Y320" s="185">
        <f t="shared" si="0"/>
        <v>42511</v>
      </c>
      <c r="AA320" s="808"/>
    </row>
    <row r="321" spans="1:27" customFormat="1" ht="66" customHeight="1" thickBot="1" x14ac:dyDescent="0.3">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1010</v>
      </c>
      <c r="P321" s="258" t="s">
        <v>213</v>
      </c>
      <c r="Q321" s="259"/>
      <c r="R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S321" s="454" t="s">
        <v>181</v>
      </c>
      <c r="T321" s="455">
        <v>90</v>
      </c>
      <c r="U321" s="667" t="s">
        <v>1000</v>
      </c>
      <c r="V321" s="667" t="s">
        <v>1000</v>
      </c>
      <c r="W321" s="397"/>
      <c r="X321" s="208"/>
      <c r="Y321" s="185">
        <f t="shared" si="0"/>
        <v>-7020728</v>
      </c>
      <c r="AA321" s="806" t="s">
        <v>219</v>
      </c>
    </row>
    <row r="322" spans="1:27" customFormat="1" ht="60" customHeight="1" thickBot="1" x14ac:dyDescent="0.3">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258" t="s">
        <v>1010</v>
      </c>
      <c r="P322" s="40" t="s">
        <v>213</v>
      </c>
      <c r="Q322" s="252"/>
      <c r="R322" s="32"/>
      <c r="S322" s="370"/>
      <c r="T322" s="386"/>
      <c r="U322" s="667" t="s">
        <v>1000</v>
      </c>
      <c r="V322" s="25"/>
      <c r="W322" s="393"/>
      <c r="X322" s="208"/>
      <c r="Y322" s="185">
        <f t="shared" si="0"/>
        <v>-7855244</v>
      </c>
      <c r="AA322" s="807"/>
    </row>
    <row r="323" spans="1:27" customFormat="1" ht="52.5"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58" t="s">
        <v>1010</v>
      </c>
      <c r="P323" s="266" t="s">
        <v>213</v>
      </c>
      <c r="Q323" s="267"/>
      <c r="R323" s="268"/>
      <c r="S323" s="371"/>
      <c r="T323" s="391"/>
      <c r="U323" s="667" t="s">
        <v>1000</v>
      </c>
      <c r="V323" s="25"/>
      <c r="W323" s="395"/>
      <c r="X323" s="208"/>
      <c r="Y323" s="185">
        <f t="shared" si="0"/>
        <v>-9000510</v>
      </c>
      <c r="AA323" s="808"/>
    </row>
    <row r="324" spans="1:27" customFormat="1" ht="21.75" customHeight="1" thickBo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1013</v>
      </c>
      <c r="P324" s="258" t="s">
        <v>213</v>
      </c>
      <c r="Q324" s="259"/>
      <c r="R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S324" s="261" t="s">
        <v>181</v>
      </c>
      <c r="T324" s="385">
        <v>100</v>
      </c>
      <c r="U324" s="667" t="s">
        <v>1000</v>
      </c>
      <c r="V324" s="667" t="s">
        <v>1000</v>
      </c>
      <c r="W324" s="399"/>
      <c r="X324" s="208">
        <v>6048396</v>
      </c>
      <c r="Y324" s="185">
        <f t="shared" si="0"/>
        <v>92993</v>
      </c>
      <c r="Z324" s="120">
        <f>+G325-G324</f>
        <v>57.259999999999991</v>
      </c>
      <c r="AA324" s="806" t="s">
        <v>220</v>
      </c>
    </row>
    <row r="325" spans="1:27" customFormat="1" ht="21.75" customHeight="1" thickBot="1" x14ac:dyDescent="0.3">
      <c r="A325" s="41">
        <v>2201</v>
      </c>
      <c r="B325" s="64"/>
      <c r="C325" s="764"/>
      <c r="D325" s="767"/>
      <c r="E325" s="339">
        <v>2</v>
      </c>
      <c r="F325" s="339" t="s">
        <v>214</v>
      </c>
      <c r="G325" s="331">
        <v>572.79</v>
      </c>
      <c r="H325" s="332">
        <v>6616870</v>
      </c>
      <c r="I325" s="137">
        <f>+W325-W324</f>
        <v>0</v>
      </c>
      <c r="J325" s="253"/>
      <c r="K325" s="251">
        <v>0</v>
      </c>
      <c r="L325" s="251" t="s">
        <v>181</v>
      </c>
      <c r="M325" s="24">
        <v>100</v>
      </c>
      <c r="N325" s="40" t="s">
        <v>484</v>
      </c>
      <c r="O325" s="258" t="s">
        <v>1013</v>
      </c>
      <c r="P325" s="40" t="s">
        <v>213</v>
      </c>
      <c r="Q325" s="252"/>
      <c r="R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S325" s="370"/>
      <c r="T325" s="386"/>
      <c r="U325" s="667" t="s">
        <v>1000</v>
      </c>
      <c r="V325" s="25"/>
      <c r="W325" s="400"/>
      <c r="X325" s="208">
        <v>6701893</v>
      </c>
      <c r="Y325" s="185">
        <f t="shared" si="0"/>
        <v>85023</v>
      </c>
      <c r="Z325" s="120">
        <f>+G326-G324</f>
        <v>163.20000000000005</v>
      </c>
      <c r="AA325" s="807"/>
    </row>
    <row r="326" spans="1:27" customFormat="1" ht="21.75" customHeight="1" thickBot="1" x14ac:dyDescent="0.3">
      <c r="A326" s="43">
        <v>2202</v>
      </c>
      <c r="B326" s="64"/>
      <c r="C326" s="765"/>
      <c r="D326" s="768"/>
      <c r="E326" s="340">
        <v>3</v>
      </c>
      <c r="F326" s="340" t="s">
        <v>215</v>
      </c>
      <c r="G326" s="333">
        <v>678.73</v>
      </c>
      <c r="H326" s="334">
        <v>7840689</v>
      </c>
      <c r="I326" s="487">
        <f>+W326-W324</f>
        <v>0</v>
      </c>
      <c r="J326" s="262"/>
      <c r="K326" s="263">
        <v>0</v>
      </c>
      <c r="L326" s="263" t="s">
        <v>181</v>
      </c>
      <c r="M326" s="265">
        <v>100</v>
      </c>
      <c r="N326" s="266" t="s">
        <v>484</v>
      </c>
      <c r="O326" s="258" t="s">
        <v>1013</v>
      </c>
      <c r="P326" s="266" t="s">
        <v>213</v>
      </c>
      <c r="Q326" s="267"/>
      <c r="R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S326" s="371"/>
      <c r="T326" s="391"/>
      <c r="U326" s="667" t="s">
        <v>1000</v>
      </c>
      <c r="V326" s="25"/>
      <c r="W326" s="401"/>
      <c r="X326" s="208">
        <v>7927791</v>
      </c>
      <c r="Y326" s="185">
        <f t="shared" si="0"/>
        <v>87102</v>
      </c>
      <c r="AA326" s="808"/>
    </row>
    <row r="327" spans="1:27" s="177" customFormat="1" ht="48" customHeight="1" thickBot="1" x14ac:dyDescent="0.3">
      <c r="A327" s="181"/>
      <c r="B327" s="341"/>
      <c r="C327" s="763" t="s">
        <v>958</v>
      </c>
      <c r="D327" s="766" t="s">
        <v>969</v>
      </c>
      <c r="E327" s="127">
        <v>1</v>
      </c>
      <c r="F327" s="127" t="s">
        <v>212</v>
      </c>
      <c r="G327" s="128">
        <v>0</v>
      </c>
      <c r="H327" s="335">
        <v>0</v>
      </c>
      <c r="I327" s="431"/>
      <c r="J327" s="382"/>
      <c r="K327" s="383">
        <v>0</v>
      </c>
      <c r="L327" s="256" t="s">
        <v>181</v>
      </c>
      <c r="M327" s="257">
        <v>0</v>
      </c>
      <c r="N327" s="258" t="s">
        <v>484</v>
      </c>
      <c r="O327" s="258" t="s">
        <v>1013</v>
      </c>
      <c r="P327" s="490" t="s">
        <v>213</v>
      </c>
      <c r="Q327" s="259"/>
      <c r="R327" s="471"/>
      <c r="S327" s="256" t="s">
        <v>181</v>
      </c>
      <c r="T327" s="434">
        <v>0</v>
      </c>
      <c r="U327" s="667" t="s">
        <v>1000</v>
      </c>
      <c r="V327" s="667" t="s">
        <v>1000</v>
      </c>
      <c r="W327" s="289"/>
    </row>
    <row r="328" spans="1:27" s="177" customFormat="1" ht="47.45" customHeight="1" thickBot="1" x14ac:dyDescent="0.3">
      <c r="A328" s="181"/>
      <c r="B328" s="341"/>
      <c r="C328" s="764"/>
      <c r="D328" s="767"/>
      <c r="E328" s="107">
        <v>2</v>
      </c>
      <c r="F328" s="107" t="s">
        <v>214</v>
      </c>
      <c r="G328" s="108">
        <v>0</v>
      </c>
      <c r="H328" s="336">
        <v>0</v>
      </c>
      <c r="I328" s="139"/>
      <c r="J328" s="12"/>
      <c r="K328" s="16">
        <v>0</v>
      </c>
      <c r="L328" s="251" t="s">
        <v>181</v>
      </c>
      <c r="M328" s="24">
        <v>0</v>
      </c>
      <c r="N328" s="40" t="s">
        <v>484</v>
      </c>
      <c r="O328" s="258" t="s">
        <v>1013</v>
      </c>
      <c r="P328" s="287" t="s">
        <v>213</v>
      </c>
      <c r="Q328" s="252"/>
      <c r="R328" s="407"/>
      <c r="S328" s="376"/>
      <c r="T328" s="386"/>
      <c r="U328" s="667" t="s">
        <v>1000</v>
      </c>
      <c r="V328" s="25"/>
      <c r="W328" s="289"/>
    </row>
    <row r="329" spans="1:27" s="177" customFormat="1" ht="57"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258" t="s">
        <v>1013</v>
      </c>
      <c r="P329" s="491" t="s">
        <v>213</v>
      </c>
      <c r="Q329" s="267"/>
      <c r="R329" s="472"/>
      <c r="S329" s="390"/>
      <c r="T329" s="391"/>
      <c r="U329" s="667" t="s">
        <v>1000</v>
      </c>
      <c r="V329" s="25"/>
      <c r="W329" s="289"/>
    </row>
    <row r="330" spans="1:27" s="349" customFormat="1" ht="19.5" customHeight="1" x14ac:dyDescent="0.25">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1014</v>
      </c>
      <c r="P330" s="258" t="s">
        <v>213</v>
      </c>
      <c r="Q330" s="259"/>
      <c r="R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S330" s="384" t="s">
        <v>181</v>
      </c>
      <c r="T330" s="385">
        <v>100</v>
      </c>
      <c r="U330" s="667" t="s">
        <v>1000</v>
      </c>
      <c r="V330" s="667" t="s">
        <v>1000</v>
      </c>
      <c r="W330" s="373"/>
      <c r="X330" s="347"/>
      <c r="Y330" s="348">
        <f>+X330-H330</f>
        <v>-3956907</v>
      </c>
    </row>
    <row r="331" spans="1:27" s="349" customFormat="1" ht="26.25" customHeight="1" x14ac:dyDescent="0.25">
      <c r="A331" s="350">
        <v>2301</v>
      </c>
      <c r="B331" s="346"/>
      <c r="C331" s="770"/>
      <c r="D331" s="773"/>
      <c r="E331" s="339">
        <v>2</v>
      </c>
      <c r="F331" s="339" t="s">
        <v>214</v>
      </c>
      <c r="G331" s="331">
        <v>377.93</v>
      </c>
      <c r="H331" s="332">
        <v>4365847</v>
      </c>
      <c r="I331" s="351">
        <f>+W331-W330</f>
        <v>0</v>
      </c>
      <c r="J331" s="12"/>
      <c r="K331" s="12">
        <v>0</v>
      </c>
      <c r="L331" s="251" t="s">
        <v>181</v>
      </c>
      <c r="M331" s="24">
        <v>100</v>
      </c>
      <c r="N331" s="40" t="s">
        <v>484</v>
      </c>
      <c r="O331" s="40" t="s">
        <v>1014</v>
      </c>
      <c r="P331" s="40" t="s">
        <v>213</v>
      </c>
      <c r="Q331" s="252"/>
      <c r="R331" s="407"/>
      <c r="S331" s="376"/>
      <c r="T331" s="386"/>
      <c r="U331" s="667" t="s">
        <v>1000</v>
      </c>
      <c r="V331" s="25"/>
      <c r="W331" s="374"/>
      <c r="X331" s="347"/>
      <c r="Y331" s="348">
        <f>+X331-H331</f>
        <v>-4365847</v>
      </c>
    </row>
    <row r="332" spans="1:27" s="349" customFormat="1" ht="27.75" customHeight="1" thickBot="1" x14ac:dyDescent="0.3">
      <c r="A332" s="352">
        <v>2302</v>
      </c>
      <c r="B332" s="346"/>
      <c r="C332" s="771"/>
      <c r="D332" s="774"/>
      <c r="E332" s="340">
        <v>3</v>
      </c>
      <c r="F332" s="340" t="s">
        <v>215</v>
      </c>
      <c r="G332" s="333">
        <v>453.39</v>
      </c>
      <c r="H332" s="334">
        <v>5237561</v>
      </c>
      <c r="I332" s="387">
        <f>+W332-W330</f>
        <v>0</v>
      </c>
      <c r="J332" s="388"/>
      <c r="K332" s="388">
        <v>0</v>
      </c>
      <c r="L332" s="263" t="s">
        <v>181</v>
      </c>
      <c r="M332" s="265">
        <v>100</v>
      </c>
      <c r="N332" s="266" t="s">
        <v>484</v>
      </c>
      <c r="O332" s="40" t="s">
        <v>1014</v>
      </c>
      <c r="P332" s="266" t="s">
        <v>213</v>
      </c>
      <c r="Q332" s="267"/>
      <c r="R332" s="472"/>
      <c r="S332" s="390"/>
      <c r="T332" s="391"/>
      <c r="U332" s="667" t="s">
        <v>1000</v>
      </c>
      <c r="V332" s="25"/>
      <c r="W332" s="375"/>
      <c r="X332" s="347"/>
      <c r="Y332" s="348">
        <f>+X332-H332</f>
        <v>-5237561</v>
      </c>
    </row>
    <row r="333" spans="1:27" s="177" customFormat="1" ht="57" customHeight="1" x14ac:dyDescent="0.25">
      <c r="A333" s="181"/>
      <c r="B333" s="341"/>
      <c r="C333" s="763" t="s">
        <v>960</v>
      </c>
      <c r="D333" s="766" t="s">
        <v>971</v>
      </c>
      <c r="E333" s="338">
        <v>1</v>
      </c>
      <c r="F333" s="338" t="s">
        <v>212</v>
      </c>
      <c r="G333" s="329">
        <v>0</v>
      </c>
      <c r="H333" s="492">
        <v>0</v>
      </c>
      <c r="I333" s="431"/>
      <c r="J333" s="382"/>
      <c r="K333" s="383">
        <v>0</v>
      </c>
      <c r="L333" s="256" t="s">
        <v>181</v>
      </c>
      <c r="M333" s="257">
        <v>0</v>
      </c>
      <c r="N333" s="258" t="s">
        <v>484</v>
      </c>
      <c r="O333" s="40" t="s">
        <v>1014</v>
      </c>
      <c r="P333" s="258" t="s">
        <v>213</v>
      </c>
      <c r="Q333" s="259"/>
      <c r="R333" s="471"/>
      <c r="S333" s="495"/>
      <c r="T333" s="434">
        <v>0</v>
      </c>
      <c r="U333" s="667" t="s">
        <v>1000</v>
      </c>
      <c r="V333" s="667" t="s">
        <v>1000</v>
      </c>
      <c r="W333" s="289"/>
    </row>
    <row r="334" spans="1:27" s="177" customFormat="1" ht="53.25" customHeight="1" x14ac:dyDescent="0.25">
      <c r="A334" s="181"/>
      <c r="B334" s="341"/>
      <c r="C334" s="764"/>
      <c r="D334" s="767"/>
      <c r="E334" s="339">
        <v>2</v>
      </c>
      <c r="F334" s="339" t="s">
        <v>214</v>
      </c>
      <c r="G334" s="331">
        <v>0</v>
      </c>
      <c r="H334" s="493">
        <v>0</v>
      </c>
      <c r="I334" s="139"/>
      <c r="J334" s="12"/>
      <c r="K334" s="16">
        <v>0</v>
      </c>
      <c r="L334" s="251" t="s">
        <v>181</v>
      </c>
      <c r="M334" s="24">
        <v>0</v>
      </c>
      <c r="N334" s="40" t="s">
        <v>484</v>
      </c>
      <c r="O334" s="40" t="s">
        <v>1014</v>
      </c>
      <c r="P334" s="40" t="s">
        <v>213</v>
      </c>
      <c r="Q334" s="252"/>
      <c r="R334" s="407"/>
      <c r="S334" s="376"/>
      <c r="T334" s="386"/>
      <c r="U334" s="667" t="s">
        <v>1000</v>
      </c>
      <c r="V334" s="25"/>
      <c r="W334" s="289"/>
    </row>
    <row r="335" spans="1:27" s="177" customFormat="1" ht="54"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40" t="s">
        <v>1014</v>
      </c>
      <c r="P335" s="266" t="s">
        <v>213</v>
      </c>
      <c r="Q335" s="267"/>
      <c r="R335" s="472"/>
      <c r="S335" s="390"/>
      <c r="T335" s="391"/>
      <c r="U335" s="667" t="s">
        <v>1000</v>
      </c>
      <c r="V335" s="25"/>
      <c r="W335" s="289"/>
    </row>
    <row r="336" spans="1:27" s="177" customFormat="1" ht="17.45"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344" t="s">
        <v>42</v>
      </c>
      <c r="Q336" s="427"/>
      <c r="R336" s="468"/>
      <c r="S336" s="449" t="s">
        <v>42</v>
      </c>
      <c r="T336" s="449" t="s">
        <v>42</v>
      </c>
      <c r="U336" s="449" t="s">
        <v>42</v>
      </c>
      <c r="V336" s="378" t="s">
        <v>41</v>
      </c>
      <c r="W336" s="289"/>
    </row>
    <row r="337" spans="1:23" s="177" customFormat="1" ht="17.45" customHeight="1" thickBot="1" x14ac:dyDescent="0.3">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378" t="s">
        <v>42</v>
      </c>
      <c r="Q337" s="424"/>
      <c r="R337" s="474"/>
      <c r="S337" s="451" t="s">
        <v>42</v>
      </c>
      <c r="T337" s="451" t="s">
        <v>42</v>
      </c>
      <c r="U337" s="451" t="s">
        <v>42</v>
      </c>
      <c r="V337" s="378" t="s">
        <v>41</v>
      </c>
      <c r="W337" s="289"/>
    </row>
    <row r="338" spans="1:23" customFormat="1" ht="26.45" customHeight="1" x14ac:dyDescent="0.25">
      <c r="A338" s="290"/>
      <c r="B338" s="282">
        <v>2100</v>
      </c>
      <c r="C338" s="775">
        <v>2100</v>
      </c>
      <c r="D338" s="706" t="s">
        <v>979</v>
      </c>
      <c r="E338" s="300">
        <v>1</v>
      </c>
      <c r="F338" s="300" t="s">
        <v>212</v>
      </c>
      <c r="G338" s="304">
        <v>700.43</v>
      </c>
      <c r="H338" s="355">
        <v>8091367</v>
      </c>
      <c r="I338" s="496"/>
      <c r="J338" s="497"/>
      <c r="K338" s="498">
        <v>0</v>
      </c>
      <c r="L338" s="256" t="s">
        <v>181</v>
      </c>
      <c r="M338" s="499">
        <v>100</v>
      </c>
      <c r="N338" s="258" t="s">
        <v>484</v>
      </c>
      <c r="O338" s="258" t="s">
        <v>1011</v>
      </c>
      <c r="P338" s="490" t="s">
        <v>213</v>
      </c>
      <c r="Q338" s="500"/>
      <c r="R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38" s="502" t="s">
        <v>181</v>
      </c>
      <c r="T338" s="503">
        <v>100</v>
      </c>
      <c r="U338" s="25" t="s">
        <v>1001</v>
      </c>
      <c r="V338" s="25" t="s">
        <v>1001</v>
      </c>
      <c r="W338" s="206"/>
    </row>
    <row r="339" spans="1:23" customFormat="1" ht="26.45" customHeight="1" x14ac:dyDescent="0.25">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40" t="s">
        <v>1011</v>
      </c>
      <c r="P339" s="287" t="s">
        <v>213</v>
      </c>
      <c r="Q339" s="411"/>
      <c r="R339" s="412"/>
      <c r="S339" s="392"/>
      <c r="T339" s="504"/>
      <c r="U339" s="25" t="s">
        <v>1001</v>
      </c>
      <c r="V339" s="25"/>
      <c r="W339" s="206"/>
    </row>
    <row r="340" spans="1:23" customFormat="1" ht="26.45"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0" t="s">
        <v>1011</v>
      </c>
      <c r="P340" s="491" t="s">
        <v>213</v>
      </c>
      <c r="Q340" s="508"/>
      <c r="R340" s="509"/>
      <c r="S340" s="510"/>
      <c r="T340" s="511"/>
      <c r="U340" s="25" t="s">
        <v>1001</v>
      </c>
      <c r="V340" s="25"/>
      <c r="W340" s="206"/>
    </row>
    <row r="341" spans="1:23" customFormat="1" ht="26.45"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0" t="s">
        <v>1011</v>
      </c>
      <c r="P341" s="490" t="s">
        <v>213</v>
      </c>
      <c r="Q341" s="500"/>
      <c r="R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41" s="517" t="s">
        <v>181</v>
      </c>
      <c r="T341" s="518">
        <v>0</v>
      </c>
      <c r="U341" s="25" t="s">
        <v>1001</v>
      </c>
      <c r="V341" s="25" t="s">
        <v>1001</v>
      </c>
      <c r="W341" s="206"/>
    </row>
    <row r="342" spans="1:23" customFormat="1" ht="26.45"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40" t="s">
        <v>1011</v>
      </c>
      <c r="P342" s="287" t="s">
        <v>213</v>
      </c>
      <c r="Q342" s="411"/>
      <c r="R342" s="412"/>
      <c r="S342" s="392"/>
      <c r="T342" s="504"/>
      <c r="U342" s="25" t="s">
        <v>1001</v>
      </c>
      <c r="V342" s="25"/>
      <c r="W342" s="206"/>
    </row>
    <row r="343" spans="1:23" customFormat="1" ht="26.45"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0" t="s">
        <v>1011</v>
      </c>
      <c r="P343" s="491" t="s">
        <v>213</v>
      </c>
      <c r="Q343" s="508"/>
      <c r="R343" s="509"/>
      <c r="S343" s="510"/>
      <c r="T343" s="511"/>
      <c r="U343" s="25" t="s">
        <v>1001</v>
      </c>
      <c r="V343" s="25"/>
      <c r="W343" s="206"/>
    </row>
    <row r="344" spans="1:23" customFormat="1" ht="26.45" customHeight="1" x14ac:dyDescent="0.25">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0" t="s">
        <v>1011</v>
      </c>
      <c r="P344" s="490" t="s">
        <v>213</v>
      </c>
      <c r="Q344" s="500"/>
      <c r="R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44" s="502" t="s">
        <v>181</v>
      </c>
      <c r="T344" s="503">
        <v>100</v>
      </c>
      <c r="U344" s="25" t="s">
        <v>1001</v>
      </c>
      <c r="V344" s="25" t="s">
        <v>1001</v>
      </c>
      <c r="W344" s="206"/>
    </row>
    <row r="345" spans="1:23" customFormat="1" ht="26.45" customHeight="1" x14ac:dyDescent="0.25">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40" t="s">
        <v>1011</v>
      </c>
      <c r="P345" s="287" t="s">
        <v>213</v>
      </c>
      <c r="Q345" s="411"/>
      <c r="R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S345" s="392"/>
      <c r="T345" s="504"/>
      <c r="U345" s="25" t="s">
        <v>1001</v>
      </c>
      <c r="V345" s="25"/>
      <c r="W345" s="206"/>
    </row>
    <row r="346" spans="1:23" customFormat="1" ht="28.5"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0" t="s">
        <v>1011</v>
      </c>
      <c r="P346" s="491" t="s">
        <v>213</v>
      </c>
      <c r="Q346" s="508"/>
      <c r="R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S346" s="510"/>
      <c r="T346" s="511"/>
      <c r="U346" s="25" t="s">
        <v>1001</v>
      </c>
      <c r="V346" s="25"/>
      <c r="W346" s="206"/>
    </row>
    <row r="347" spans="1:23" customFormat="1" ht="42"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0" t="s">
        <v>1011</v>
      </c>
      <c r="P347" s="490" t="s">
        <v>213</v>
      </c>
      <c r="Q347" s="500"/>
      <c r="R347" s="501"/>
      <c r="S347" s="256" t="s">
        <v>181</v>
      </c>
      <c r="T347" s="526">
        <v>0</v>
      </c>
      <c r="U347" s="25" t="s">
        <v>1001</v>
      </c>
      <c r="V347" s="25" t="s">
        <v>1001</v>
      </c>
      <c r="W347" s="206"/>
    </row>
    <row r="348" spans="1:23" customFormat="1" ht="33.75"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40" t="s">
        <v>1011</v>
      </c>
      <c r="P348" s="287" t="s">
        <v>213</v>
      </c>
      <c r="Q348" s="411"/>
      <c r="R348" s="412"/>
      <c r="S348" s="392"/>
      <c r="T348" s="504"/>
      <c r="U348" s="25" t="s">
        <v>1001</v>
      </c>
      <c r="V348" s="25"/>
      <c r="W348" s="206"/>
    </row>
    <row r="349" spans="1:23" customFormat="1" ht="34.5"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0" t="s">
        <v>1011</v>
      </c>
      <c r="P349" s="491" t="s">
        <v>213</v>
      </c>
      <c r="Q349" s="508"/>
      <c r="R349" s="509"/>
      <c r="S349" s="510"/>
      <c r="T349" s="511"/>
      <c r="U349" s="25" t="s">
        <v>1001</v>
      </c>
      <c r="V349" s="25"/>
      <c r="W349" s="206"/>
    </row>
    <row r="350" spans="1:23" customFormat="1" ht="26.45" customHeight="1" x14ac:dyDescent="0.25">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0" t="s">
        <v>1011</v>
      </c>
      <c r="P350" s="490" t="s">
        <v>213</v>
      </c>
      <c r="Q350" s="500"/>
      <c r="R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S350" s="502" t="s">
        <v>181</v>
      </c>
      <c r="T350" s="503">
        <v>100</v>
      </c>
      <c r="U350" s="25" t="s">
        <v>1001</v>
      </c>
      <c r="V350" s="25" t="s">
        <v>1001</v>
      </c>
      <c r="W350" s="206"/>
    </row>
    <row r="351" spans="1:23" customFormat="1" ht="26.45" customHeight="1" x14ac:dyDescent="0.25">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40" t="s">
        <v>1011</v>
      </c>
      <c r="P351" s="287" t="s">
        <v>213</v>
      </c>
      <c r="Q351" s="411"/>
      <c r="R351" s="412"/>
      <c r="S351" s="392"/>
      <c r="T351" s="504"/>
      <c r="U351" s="25" t="s">
        <v>1001</v>
      </c>
      <c r="V351" s="25"/>
      <c r="W351" s="206"/>
    </row>
    <row r="352" spans="1:23" customFormat="1" ht="26.45"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0" t="s">
        <v>1011</v>
      </c>
      <c r="P352" s="491" t="s">
        <v>213</v>
      </c>
      <c r="Q352" s="508"/>
      <c r="R352" s="509"/>
      <c r="S352" s="510"/>
      <c r="T352" s="511"/>
      <c r="U352" s="25" t="s">
        <v>1001</v>
      </c>
      <c r="V352" s="25"/>
      <c r="W352" s="206"/>
    </row>
    <row r="353" spans="1:23" customFormat="1" ht="33.75"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0" t="s">
        <v>1011</v>
      </c>
      <c r="P353" s="490" t="s">
        <v>213</v>
      </c>
      <c r="Q353" s="500"/>
      <c r="R353" s="501"/>
      <c r="S353" s="502" t="s">
        <v>181</v>
      </c>
      <c r="T353" s="526">
        <v>0</v>
      </c>
      <c r="U353" s="25" t="s">
        <v>1001</v>
      </c>
      <c r="V353" s="25" t="s">
        <v>1001</v>
      </c>
      <c r="W353" s="206"/>
    </row>
    <row r="354" spans="1:23" customFormat="1" ht="36"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40" t="s">
        <v>1011</v>
      </c>
      <c r="P354" s="287" t="s">
        <v>213</v>
      </c>
      <c r="Q354" s="411"/>
      <c r="R354" s="412"/>
      <c r="S354" s="392"/>
      <c r="T354" s="504"/>
      <c r="U354" s="25" t="s">
        <v>1001</v>
      </c>
      <c r="V354" s="25"/>
      <c r="W354" s="206"/>
    </row>
    <row r="355" spans="1:23" customFormat="1" ht="36.75"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0" t="s">
        <v>1011</v>
      </c>
      <c r="P355" s="491" t="s">
        <v>213</v>
      </c>
      <c r="Q355" s="508"/>
      <c r="R355" s="509"/>
      <c r="S355" s="510"/>
      <c r="T355" s="511"/>
      <c r="U355" s="25" t="s">
        <v>1001</v>
      </c>
      <c r="V355" s="25"/>
      <c r="W355" s="206"/>
    </row>
    <row r="356" spans="1:23" customFormat="1" ht="15"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344" t="s">
        <v>42</v>
      </c>
      <c r="Q356" s="427"/>
      <c r="R356" s="428"/>
      <c r="S356" s="449" t="s">
        <v>42</v>
      </c>
      <c r="T356" s="449" t="s">
        <v>42</v>
      </c>
      <c r="U356" s="449" t="s">
        <v>42</v>
      </c>
      <c r="V356" s="378" t="s">
        <v>41</v>
      </c>
      <c r="W356" s="206"/>
    </row>
    <row r="357" spans="1:23" customFormat="1" ht="15.75"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378" t="s">
        <v>42</v>
      </c>
      <c r="Q357" s="424"/>
      <c r="R357" s="425"/>
      <c r="S357" s="451" t="s">
        <v>42</v>
      </c>
      <c r="T357" s="451" t="s">
        <v>42</v>
      </c>
      <c r="U357" s="451" t="s">
        <v>42</v>
      </c>
      <c r="V357" s="378" t="s">
        <v>41</v>
      </c>
      <c r="W357" s="206"/>
    </row>
    <row r="358" spans="1:23" customFormat="1" ht="30.75" customHeight="1" thickBo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258" t="s">
        <v>1010</v>
      </c>
      <c r="P358" s="338" t="s">
        <v>225</v>
      </c>
      <c r="Q358" s="530"/>
      <c r="R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S358" s="532" t="s">
        <v>20</v>
      </c>
      <c r="T358" s="533">
        <v>100</v>
      </c>
      <c r="U358" s="25" t="s">
        <v>1001</v>
      </c>
      <c r="V358" s="25" t="s">
        <v>1001</v>
      </c>
      <c r="W358" s="206"/>
    </row>
    <row r="359" spans="1:23" customFormat="1" ht="30.75" customHeight="1" thickBo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258" t="s">
        <v>1010</v>
      </c>
      <c r="P359" s="339" t="s">
        <v>225</v>
      </c>
      <c r="Q359" s="413"/>
      <c r="R359" s="414"/>
      <c r="S359" s="415"/>
      <c r="T359" s="534"/>
      <c r="U359" s="25" t="s">
        <v>1001</v>
      </c>
      <c r="V359" s="25"/>
      <c r="W359" s="206"/>
    </row>
    <row r="360" spans="1:23" customFormat="1" ht="30.75"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258" t="s">
        <v>1010</v>
      </c>
      <c r="P360" s="340" t="s">
        <v>225</v>
      </c>
      <c r="Q360" s="537"/>
      <c r="R360" s="538"/>
      <c r="S360" s="539"/>
      <c r="T360" s="540"/>
      <c r="U360" s="25" t="s">
        <v>1001</v>
      </c>
      <c r="V360" s="25"/>
      <c r="W360" s="206"/>
    </row>
    <row r="361" spans="1:23" customFormat="1" ht="42.75" customHeight="1" thickBot="1" x14ac:dyDescent="0.3">
      <c r="A361" s="78"/>
      <c r="B361" s="64"/>
      <c r="C361" s="703">
        <v>90014</v>
      </c>
      <c r="D361" s="706" t="s">
        <v>229</v>
      </c>
      <c r="E361" s="127">
        <v>1</v>
      </c>
      <c r="F361" s="127" t="s">
        <v>78</v>
      </c>
      <c r="G361" s="128">
        <v>0</v>
      </c>
      <c r="H361" s="317">
        <v>0</v>
      </c>
      <c r="I361" s="189"/>
      <c r="J361" s="382"/>
      <c r="K361" s="383">
        <v>0</v>
      </c>
      <c r="L361" s="433" t="s">
        <v>20</v>
      </c>
      <c r="M361" s="258">
        <v>0</v>
      </c>
      <c r="N361" s="258" t="s">
        <v>484</v>
      </c>
      <c r="O361" s="258" t="s">
        <v>1010</v>
      </c>
      <c r="P361" s="338" t="s">
        <v>225</v>
      </c>
      <c r="Q361" s="259"/>
      <c r="R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S361" s="454" t="s">
        <v>20</v>
      </c>
      <c r="T361" s="455">
        <v>0</v>
      </c>
      <c r="U361" s="25" t="s">
        <v>1001</v>
      </c>
      <c r="V361" s="25" t="s">
        <v>1001</v>
      </c>
      <c r="W361" s="206"/>
    </row>
    <row r="362" spans="1:23" customFormat="1" ht="42.75" customHeight="1" thickBot="1" x14ac:dyDescent="0.3">
      <c r="A362" s="21">
        <v>90013</v>
      </c>
      <c r="B362" s="64"/>
      <c r="C362" s="704"/>
      <c r="D362" s="707"/>
      <c r="E362" s="107">
        <v>2</v>
      </c>
      <c r="F362" s="107" t="s">
        <v>226</v>
      </c>
      <c r="G362" s="108">
        <v>0</v>
      </c>
      <c r="H362" s="318">
        <v>0</v>
      </c>
      <c r="I362" s="142"/>
      <c r="J362" s="12"/>
      <c r="K362" s="16">
        <v>0</v>
      </c>
      <c r="L362" s="17" t="s">
        <v>20</v>
      </c>
      <c r="M362" s="40">
        <v>0</v>
      </c>
      <c r="N362" s="40" t="s">
        <v>484</v>
      </c>
      <c r="O362" s="258" t="s">
        <v>1010</v>
      </c>
      <c r="P362" s="339" t="s">
        <v>225</v>
      </c>
      <c r="Q362" s="252"/>
      <c r="R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2" s="370"/>
      <c r="T362" s="386"/>
      <c r="U362" s="25" t="s">
        <v>1001</v>
      </c>
      <c r="V362" s="25"/>
      <c r="W362" s="206"/>
    </row>
    <row r="363" spans="1:23" customFormat="1" ht="42.75"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258" t="s">
        <v>1010</v>
      </c>
      <c r="P363" s="340" t="s">
        <v>225</v>
      </c>
      <c r="Q363" s="267"/>
      <c r="R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3" s="371"/>
      <c r="T363" s="391"/>
      <c r="U363" s="25" t="s">
        <v>1001</v>
      </c>
      <c r="V363" s="25"/>
      <c r="W363" s="206"/>
    </row>
    <row r="364" spans="1:23" customFormat="1" ht="74.25" customHeight="1" thickBot="1" x14ac:dyDescent="0.3">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258" t="s">
        <v>1010</v>
      </c>
      <c r="P364" s="338" t="s">
        <v>225</v>
      </c>
      <c r="Q364" s="259"/>
      <c r="R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4" s="454" t="s">
        <v>20</v>
      </c>
      <c r="T364" s="455">
        <v>40</v>
      </c>
      <c r="U364" s="25" t="s">
        <v>1001</v>
      </c>
      <c r="V364" s="25" t="s">
        <v>1001</v>
      </c>
      <c r="W364" s="206"/>
    </row>
    <row r="365" spans="1:23" customFormat="1" ht="74.25" customHeight="1" thickBot="1" x14ac:dyDescent="0.3">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258" t="s">
        <v>1010</v>
      </c>
      <c r="P365" s="339" t="s">
        <v>225</v>
      </c>
      <c r="Q365" s="252"/>
      <c r="R365" s="32"/>
      <c r="S365" s="370"/>
      <c r="T365" s="386"/>
      <c r="U365" s="25" t="s">
        <v>1001</v>
      </c>
      <c r="V365" s="25"/>
      <c r="W365" s="206"/>
    </row>
    <row r="366" spans="1:23" customFormat="1" ht="74.25"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258" t="s">
        <v>1010</v>
      </c>
      <c r="P366" s="340" t="s">
        <v>225</v>
      </c>
      <c r="Q366" s="267"/>
      <c r="R366" s="268"/>
      <c r="S366" s="371"/>
      <c r="T366" s="391"/>
      <c r="U366" s="25" t="s">
        <v>1001</v>
      </c>
      <c r="V366" s="25"/>
      <c r="W366" s="206"/>
    </row>
    <row r="367" spans="1:23" customFormat="1" ht="72.75" customHeight="1" thickBot="1" x14ac:dyDescent="0.3">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258" t="s">
        <v>1010</v>
      </c>
      <c r="P367" s="338" t="s">
        <v>225</v>
      </c>
      <c r="Q367" s="259"/>
      <c r="R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7" s="454" t="s">
        <v>20</v>
      </c>
      <c r="T367" s="455">
        <v>50</v>
      </c>
      <c r="U367" s="25" t="s">
        <v>1001</v>
      </c>
      <c r="V367" s="25" t="s">
        <v>1001</v>
      </c>
      <c r="W367" s="206"/>
    </row>
    <row r="368" spans="1:23" customFormat="1" ht="72.75" customHeight="1" thickBot="1" x14ac:dyDescent="0.3">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258" t="s">
        <v>1010</v>
      </c>
      <c r="P368" s="339" t="s">
        <v>225</v>
      </c>
      <c r="Q368" s="252"/>
      <c r="R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68" s="370"/>
      <c r="T368" s="386"/>
      <c r="U368" s="25" t="s">
        <v>1001</v>
      </c>
      <c r="V368" s="25"/>
      <c r="W368" s="206"/>
    </row>
    <row r="369" spans="1:23" customFormat="1" ht="72.75"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258" t="s">
        <v>1010</v>
      </c>
      <c r="P369" s="340" t="s">
        <v>225</v>
      </c>
      <c r="Q369" s="267"/>
      <c r="R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69" s="371"/>
      <c r="T369" s="391"/>
      <c r="U369" s="25" t="s">
        <v>1001</v>
      </c>
      <c r="V369" s="25"/>
      <c r="W369" s="206"/>
    </row>
    <row r="370" spans="1:23" customFormat="1" ht="66" customHeight="1" thickBot="1" x14ac:dyDescent="0.3">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258" t="s">
        <v>1010</v>
      </c>
      <c r="P370" s="338" t="s">
        <v>225</v>
      </c>
      <c r="Q370" s="259"/>
      <c r="R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70" s="454" t="s">
        <v>20</v>
      </c>
      <c r="T370" s="455">
        <v>60</v>
      </c>
      <c r="U370" s="25" t="s">
        <v>1001</v>
      </c>
      <c r="V370" s="25" t="s">
        <v>1001</v>
      </c>
      <c r="W370" s="206"/>
    </row>
    <row r="371" spans="1:23" customFormat="1" ht="66" customHeight="1" thickBot="1" x14ac:dyDescent="0.3">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258" t="s">
        <v>1010</v>
      </c>
      <c r="P371" s="339" t="s">
        <v>225</v>
      </c>
      <c r="Q371" s="252"/>
      <c r="R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71" s="370"/>
      <c r="T371" s="386"/>
      <c r="U371" s="25" t="s">
        <v>1001</v>
      </c>
      <c r="V371" s="25"/>
      <c r="W371" s="206"/>
    </row>
    <row r="372" spans="1:23" customFormat="1" ht="87"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258" t="s">
        <v>1010</v>
      </c>
      <c r="P372" s="340" t="s">
        <v>225</v>
      </c>
      <c r="Q372" s="267"/>
      <c r="R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2" s="371"/>
      <c r="T372" s="391"/>
      <c r="U372" s="25" t="s">
        <v>1001</v>
      </c>
      <c r="V372" s="25"/>
      <c r="W372" s="206"/>
    </row>
    <row r="373" spans="1:23" customFormat="1" ht="66" customHeight="1" thickBot="1" x14ac:dyDescent="0.3">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258" t="s">
        <v>1010</v>
      </c>
      <c r="P373" s="338" t="s">
        <v>225</v>
      </c>
      <c r="Q373" s="259"/>
      <c r="R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3" s="454" t="s">
        <v>20</v>
      </c>
      <c r="T373" s="455">
        <v>70</v>
      </c>
      <c r="U373" s="25" t="s">
        <v>1001</v>
      </c>
      <c r="V373" s="25" t="s">
        <v>1001</v>
      </c>
      <c r="W373" s="206"/>
    </row>
    <row r="374" spans="1:23" customFormat="1" ht="66" customHeight="1" thickBot="1" x14ac:dyDescent="0.3">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258" t="s">
        <v>1010</v>
      </c>
      <c r="P374" s="339" t="s">
        <v>225</v>
      </c>
      <c r="Q374" s="252"/>
      <c r="R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4" s="370"/>
      <c r="T374" s="386"/>
      <c r="U374" s="25" t="s">
        <v>1001</v>
      </c>
      <c r="V374" s="25"/>
      <c r="W374" s="206"/>
    </row>
    <row r="375" spans="1:23" customFormat="1" ht="66"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258" t="s">
        <v>1010</v>
      </c>
      <c r="P375" s="340" t="s">
        <v>225</v>
      </c>
      <c r="Q375" s="267"/>
      <c r="R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75" s="371"/>
      <c r="T375" s="391"/>
      <c r="U375" s="25" t="s">
        <v>1001</v>
      </c>
      <c r="V375" s="25"/>
      <c r="W375" s="206"/>
    </row>
    <row r="376" spans="1:23" customFormat="1" ht="69" customHeight="1" thickBot="1" x14ac:dyDescent="0.3">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258" t="s">
        <v>1010</v>
      </c>
      <c r="P376" s="354" t="s">
        <v>225</v>
      </c>
      <c r="Q376" s="427"/>
      <c r="R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6" s="452" t="s">
        <v>20</v>
      </c>
      <c r="T376" s="363">
        <v>80</v>
      </c>
      <c r="U376" s="25" t="s">
        <v>1001</v>
      </c>
      <c r="V376" s="25" t="s">
        <v>1001</v>
      </c>
      <c r="W376" s="206"/>
    </row>
    <row r="377" spans="1:23" customFormat="1" ht="69" customHeight="1" thickBot="1" x14ac:dyDescent="0.3">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258" t="s">
        <v>1010</v>
      </c>
      <c r="P377" s="339" t="s">
        <v>225</v>
      </c>
      <c r="Q377" s="252"/>
      <c r="R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7" s="370"/>
      <c r="T377" s="26"/>
      <c r="U377" s="25" t="s">
        <v>1001</v>
      </c>
      <c r="V377" s="25"/>
      <c r="W377" s="206"/>
    </row>
    <row r="378" spans="1:23" customFormat="1" ht="69"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258" t="s">
        <v>1010</v>
      </c>
      <c r="P378" s="543" t="s">
        <v>225</v>
      </c>
      <c r="Q378" s="424"/>
      <c r="R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8" s="443"/>
      <c r="T378" s="544"/>
      <c r="U378" s="25" t="s">
        <v>1001</v>
      </c>
      <c r="V378" s="25"/>
      <c r="W378" s="206"/>
    </row>
    <row r="379" spans="1:23" customFormat="1" ht="68.25" customHeight="1" thickBot="1" x14ac:dyDescent="0.3">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258" t="s">
        <v>1010</v>
      </c>
      <c r="P379" s="338" t="s">
        <v>225</v>
      </c>
      <c r="Q379" s="259"/>
      <c r="R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9" s="454" t="s">
        <v>20</v>
      </c>
      <c r="T379" s="455">
        <v>90</v>
      </c>
      <c r="U379" s="25" t="s">
        <v>1001</v>
      </c>
      <c r="V379" s="25" t="s">
        <v>1001</v>
      </c>
      <c r="W379" s="206"/>
    </row>
    <row r="380" spans="1:23" customFormat="1" ht="68.25" customHeight="1" thickBot="1" x14ac:dyDescent="0.3">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258" t="s">
        <v>1010</v>
      </c>
      <c r="P380" s="339" t="s">
        <v>225</v>
      </c>
      <c r="Q380" s="252"/>
      <c r="R380" s="32"/>
      <c r="S380" s="370"/>
      <c r="T380" s="386"/>
      <c r="U380" s="25" t="s">
        <v>1001</v>
      </c>
      <c r="V380" s="25"/>
      <c r="W380" s="206"/>
    </row>
    <row r="381" spans="1:23" customFormat="1" ht="68.25"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258" t="s">
        <v>1010</v>
      </c>
      <c r="P381" s="340" t="s">
        <v>225</v>
      </c>
      <c r="Q381" s="267"/>
      <c r="R381" s="268"/>
      <c r="S381" s="371"/>
      <c r="T381" s="391"/>
      <c r="U381" s="25" t="s">
        <v>1001</v>
      </c>
      <c r="V381" s="25"/>
      <c r="W381" s="206"/>
    </row>
    <row r="382" spans="1:23" customFormat="1" ht="35.25"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344" t="s">
        <v>42</v>
      </c>
      <c r="Q382" s="427"/>
      <c r="R382" s="428"/>
      <c r="S382" s="449" t="s">
        <v>42</v>
      </c>
      <c r="T382" s="449" t="s">
        <v>42</v>
      </c>
      <c r="U382" s="449" t="s">
        <v>42</v>
      </c>
      <c r="V382" s="378" t="s">
        <v>41</v>
      </c>
      <c r="W382" s="206"/>
    </row>
    <row r="383" spans="1:23" customFormat="1" ht="15.75" thickBot="1" x14ac:dyDescent="0.3">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378" t="s">
        <v>42</v>
      </c>
      <c r="Q383" s="424"/>
      <c r="R383" s="425"/>
      <c r="S383" s="451" t="s">
        <v>42</v>
      </c>
      <c r="T383" s="451" t="s">
        <v>42</v>
      </c>
      <c r="U383" s="451" t="s">
        <v>42</v>
      </c>
      <c r="V383" s="378" t="s">
        <v>41</v>
      </c>
      <c r="W383" s="206"/>
    </row>
    <row r="384" spans="1:23" customFormat="1" ht="42.75" customHeight="1" thickBot="1" x14ac:dyDescent="0.3">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546" t="s">
        <v>1015</v>
      </c>
      <c r="P384" s="257">
        <v>975</v>
      </c>
      <c r="Q384" s="259"/>
      <c r="R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S384" s="261" t="s">
        <v>239</v>
      </c>
      <c r="T384" s="385">
        <v>100</v>
      </c>
      <c r="U384" s="25" t="s">
        <v>1001</v>
      </c>
      <c r="V384" s="25" t="s">
        <v>1001</v>
      </c>
      <c r="W384" s="206"/>
    </row>
    <row r="385" spans="1:23" customFormat="1" ht="57" customHeight="1" thickBot="1" x14ac:dyDescent="0.3">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546" t="s">
        <v>1015</v>
      </c>
      <c r="P385" s="24">
        <v>975</v>
      </c>
      <c r="Q385" s="252"/>
      <c r="R385" s="32"/>
      <c r="S385" s="370"/>
      <c r="T385" s="386"/>
      <c r="U385" s="25" t="s">
        <v>1001</v>
      </c>
      <c r="V385" s="25"/>
      <c r="W385" s="206"/>
    </row>
    <row r="386" spans="1:23" customFormat="1" ht="30.75"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546" t="s">
        <v>1015</v>
      </c>
      <c r="P386" s="265">
        <v>975</v>
      </c>
      <c r="Q386" s="267"/>
      <c r="R386" s="268"/>
      <c r="S386" s="371"/>
      <c r="T386" s="391"/>
      <c r="U386" s="25" t="s">
        <v>1001</v>
      </c>
      <c r="V386" s="25"/>
      <c r="W386" s="206"/>
    </row>
    <row r="387" spans="1:23" customFormat="1" ht="32.25" thickBot="1" x14ac:dyDescent="0.3">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546" t="s">
        <v>1015</v>
      </c>
      <c r="P387" s="463">
        <v>975</v>
      </c>
      <c r="Q387" s="465"/>
      <c r="R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S387" s="467" t="s">
        <v>239</v>
      </c>
      <c r="T387" s="463">
        <v>100</v>
      </c>
      <c r="U387" s="25" t="s">
        <v>1001</v>
      </c>
      <c r="V387" s="25" t="s">
        <v>1001</v>
      </c>
      <c r="W387" s="206"/>
    </row>
    <row r="388" spans="1:23" customFormat="1" ht="78" customHeight="1" thickBot="1" x14ac:dyDescent="0.3">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546" t="s">
        <v>1015</v>
      </c>
      <c r="P388" s="257">
        <v>975</v>
      </c>
      <c r="Q388" s="259"/>
      <c r="R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S388" s="261" t="s">
        <v>239</v>
      </c>
      <c r="T388" s="385">
        <v>100</v>
      </c>
      <c r="U388" s="25" t="s">
        <v>1001</v>
      </c>
      <c r="V388" s="25" t="s">
        <v>1001</v>
      </c>
      <c r="W388" s="206"/>
    </row>
    <row r="389" spans="1:23" customFormat="1" ht="42.75" customHeight="1" thickBot="1" x14ac:dyDescent="0.3">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546" t="s">
        <v>1015</v>
      </c>
      <c r="P389" s="24">
        <v>975</v>
      </c>
      <c r="Q389" s="252"/>
      <c r="R389" s="32"/>
      <c r="S389" s="370"/>
      <c r="T389" s="386"/>
      <c r="U389" s="25" t="s">
        <v>1001</v>
      </c>
      <c r="V389" s="25"/>
      <c r="W389" s="206">
        <f>G388+10.61</f>
        <v>258.25</v>
      </c>
    </row>
    <row r="390" spans="1:23" customFormat="1" ht="57.75"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546" t="s">
        <v>1015</v>
      </c>
      <c r="P390" s="265">
        <v>975</v>
      </c>
      <c r="Q390" s="267"/>
      <c r="R390" s="268"/>
      <c r="S390" s="371"/>
      <c r="T390" s="391"/>
      <c r="U390" s="25" t="s">
        <v>1001</v>
      </c>
      <c r="V390" s="25"/>
      <c r="W390" s="206"/>
    </row>
    <row r="391" spans="1:23" customFormat="1" ht="20.25" customHeight="1" thickBot="1" x14ac:dyDescent="0.3">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546" t="s">
        <v>1015</v>
      </c>
      <c r="P391" s="344">
        <v>975</v>
      </c>
      <c r="Q391" s="427"/>
      <c r="R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S391" s="429" t="s">
        <v>239</v>
      </c>
      <c r="T391" s="344">
        <v>100</v>
      </c>
      <c r="U391" s="25" t="s">
        <v>1001</v>
      </c>
      <c r="V391" s="25" t="s">
        <v>1001</v>
      </c>
      <c r="W391" s="206"/>
    </row>
    <row r="392" spans="1:23" customFormat="1" ht="32.25" thickBot="1" x14ac:dyDescent="0.3">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546" t="s">
        <v>1015</v>
      </c>
      <c r="P392" s="378">
        <v>975</v>
      </c>
      <c r="Q392" s="424"/>
      <c r="R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S392" s="551" t="s">
        <v>239</v>
      </c>
      <c r="T392" s="378">
        <v>100</v>
      </c>
      <c r="U392" s="25" t="s">
        <v>1001</v>
      </c>
      <c r="V392" s="25" t="s">
        <v>1001</v>
      </c>
      <c r="W392" s="206"/>
    </row>
    <row r="393" spans="1:23" customFormat="1" ht="45" customHeight="1" thickBot="1" x14ac:dyDescent="0.3">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546" t="s">
        <v>1015</v>
      </c>
      <c r="P393" s="257">
        <v>975</v>
      </c>
      <c r="Q393" s="259"/>
      <c r="R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S393" s="261" t="s">
        <v>239</v>
      </c>
      <c r="T393" s="385">
        <v>100</v>
      </c>
      <c r="U393" s="25" t="s">
        <v>1001</v>
      </c>
      <c r="V393" s="25" t="s">
        <v>1001</v>
      </c>
      <c r="W393" s="206"/>
    </row>
    <row r="394" spans="1:23" customFormat="1" ht="40.5"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546" t="s">
        <v>1015</v>
      </c>
      <c r="P394" s="265">
        <v>975</v>
      </c>
      <c r="Q394" s="267"/>
      <c r="R394" s="268"/>
      <c r="S394" s="371"/>
      <c r="T394" s="391"/>
      <c r="U394" s="25" t="s">
        <v>1001</v>
      </c>
      <c r="V394" s="25"/>
      <c r="W394" s="206"/>
    </row>
    <row r="395" spans="1:23" customFormat="1" ht="32.25" thickBot="1" x14ac:dyDescent="0.3">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546" t="s">
        <v>1015</v>
      </c>
      <c r="P395" s="344">
        <v>975</v>
      </c>
      <c r="Q395" s="427"/>
      <c r="R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S395" s="429" t="s">
        <v>239</v>
      </c>
      <c r="T395" s="344">
        <v>100</v>
      </c>
      <c r="U395" s="25" t="s">
        <v>1001</v>
      </c>
      <c r="V395" s="25" t="s">
        <v>1001</v>
      </c>
      <c r="W395" s="206"/>
    </row>
    <row r="396" spans="1:23" customFormat="1" ht="32.25" thickBot="1" x14ac:dyDescent="0.3">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546" t="s">
        <v>1015</v>
      </c>
      <c r="P396" s="378">
        <v>975</v>
      </c>
      <c r="Q396" s="424"/>
      <c r="R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S396" s="551" t="s">
        <v>239</v>
      </c>
      <c r="T396" s="378">
        <v>100</v>
      </c>
      <c r="U396" s="25" t="s">
        <v>1001</v>
      </c>
      <c r="V396" s="25" t="s">
        <v>1001</v>
      </c>
      <c r="W396" s="206"/>
    </row>
    <row r="397" spans="1:23" customFormat="1" ht="57" customHeight="1" thickBot="1" x14ac:dyDescent="0.3">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546" t="s">
        <v>1015</v>
      </c>
      <c r="P397" s="257">
        <v>975</v>
      </c>
      <c r="Q397" s="259"/>
      <c r="R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S397" s="261" t="s">
        <v>239</v>
      </c>
      <c r="T397" s="385">
        <v>100</v>
      </c>
      <c r="U397" s="25" t="s">
        <v>1001</v>
      </c>
      <c r="V397" s="25" t="s">
        <v>1001</v>
      </c>
      <c r="W397" s="206"/>
    </row>
    <row r="398" spans="1:23" customFormat="1" ht="28.5"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546" t="s">
        <v>1015</v>
      </c>
      <c r="P398" s="265">
        <v>975</v>
      </c>
      <c r="Q398" s="267"/>
      <c r="R398" s="268"/>
      <c r="S398" s="371"/>
      <c r="T398" s="391"/>
      <c r="U398" s="25" t="s">
        <v>1001</v>
      </c>
      <c r="V398" s="25"/>
      <c r="W398" s="206"/>
    </row>
    <row r="399" spans="1:23" customFormat="1" ht="57" customHeight="1" thickBot="1" x14ac:dyDescent="0.3">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546" t="s">
        <v>1015</v>
      </c>
      <c r="P399" s="257">
        <v>975</v>
      </c>
      <c r="Q399" s="259"/>
      <c r="R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S399" s="261" t="s">
        <v>239</v>
      </c>
      <c r="T399" s="385">
        <v>100</v>
      </c>
      <c r="U399" s="25" t="s">
        <v>1001</v>
      </c>
      <c r="V399" s="25" t="s">
        <v>1001</v>
      </c>
      <c r="W399" s="206"/>
    </row>
    <row r="400" spans="1:23" customFormat="1" ht="22.5" customHeight="1" thickBot="1" x14ac:dyDescent="0.3">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546" t="s">
        <v>1015</v>
      </c>
      <c r="P400" s="24">
        <v>975</v>
      </c>
      <c r="Q400" s="252"/>
      <c r="R400" s="32"/>
      <c r="S400" s="370"/>
      <c r="T400" s="386"/>
      <c r="U400" s="25" t="s">
        <v>1001</v>
      </c>
      <c r="V400" s="25"/>
      <c r="W400" s="206"/>
    </row>
    <row r="401" spans="1:23" customFormat="1" ht="24"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546" t="s">
        <v>1015</v>
      </c>
      <c r="P401" s="265">
        <v>975</v>
      </c>
      <c r="Q401" s="267"/>
      <c r="R401" s="268"/>
      <c r="S401" s="371"/>
      <c r="T401" s="391"/>
      <c r="U401" s="25" t="s">
        <v>1001</v>
      </c>
      <c r="V401" s="25"/>
      <c r="W401" s="206"/>
    </row>
    <row r="402" spans="1:23" customFormat="1" ht="37.15" customHeight="1" thickBot="1" x14ac:dyDescent="0.3">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546" t="s">
        <v>1015</v>
      </c>
      <c r="P402" s="669">
        <v>975</v>
      </c>
      <c r="Q402" s="259"/>
      <c r="R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S402" s="261" t="s">
        <v>239</v>
      </c>
      <c r="T402" s="385">
        <v>100</v>
      </c>
      <c r="U402" s="25" t="s">
        <v>1001</v>
      </c>
      <c r="V402" s="25" t="s">
        <v>1001</v>
      </c>
      <c r="W402" s="206"/>
    </row>
    <row r="403" spans="1:23" customFormat="1" ht="30" customHeight="1" thickBot="1" x14ac:dyDescent="0.3">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546" t="s">
        <v>1015</v>
      </c>
      <c r="P403" s="312">
        <v>975</v>
      </c>
      <c r="Q403" s="252"/>
      <c r="R403" s="32"/>
      <c r="S403" s="370"/>
      <c r="T403" s="386"/>
      <c r="U403" s="25" t="s">
        <v>1001</v>
      </c>
      <c r="V403" s="25"/>
      <c r="W403" s="206"/>
    </row>
    <row r="404" spans="1:23" customFormat="1" ht="30" customHeight="1" thickBot="1" x14ac:dyDescent="0.3">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546" t="s">
        <v>1015</v>
      </c>
      <c r="P404" s="312">
        <v>975</v>
      </c>
      <c r="Q404" s="252"/>
      <c r="R404" s="32"/>
      <c r="S404" s="370"/>
      <c r="T404" s="386"/>
      <c r="U404" s="25" t="s">
        <v>1001</v>
      </c>
      <c r="V404" s="25"/>
      <c r="W404" s="206"/>
    </row>
    <row r="405" spans="1:23" customFormat="1" ht="33.6" customHeight="1" thickBot="1" x14ac:dyDescent="0.3">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546" t="s">
        <v>1015</v>
      </c>
      <c r="P405" s="312">
        <v>975</v>
      </c>
      <c r="Q405" s="252"/>
      <c r="R405" s="32"/>
      <c r="S405" s="370"/>
      <c r="T405" s="386"/>
      <c r="U405" s="25" t="s">
        <v>1001</v>
      </c>
      <c r="V405" s="25"/>
      <c r="W405" s="206"/>
    </row>
    <row r="406" spans="1:23" customFormat="1" ht="35.450000000000003" customHeight="1" thickBot="1" x14ac:dyDescent="0.3">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546" t="s">
        <v>1015</v>
      </c>
      <c r="P406" s="312">
        <v>975</v>
      </c>
      <c r="Q406" s="252"/>
      <c r="R406" s="32"/>
      <c r="S406" s="370"/>
      <c r="T406" s="386"/>
      <c r="U406" s="25" t="s">
        <v>1001</v>
      </c>
      <c r="V406" s="25"/>
      <c r="W406" s="206"/>
    </row>
    <row r="407" spans="1:23" customFormat="1" ht="27" customHeight="1" thickBot="1" x14ac:dyDescent="0.3">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546" t="s">
        <v>1015</v>
      </c>
      <c r="P407" s="312">
        <v>975</v>
      </c>
      <c r="Q407" s="252"/>
      <c r="R407" s="32"/>
      <c r="S407" s="370"/>
      <c r="T407" s="386"/>
      <c r="U407" s="25" t="s">
        <v>1001</v>
      </c>
      <c r="V407" s="25"/>
      <c r="W407" s="206"/>
    </row>
    <row r="408" spans="1:23" customFormat="1" ht="28.9" customHeight="1" thickBot="1" x14ac:dyDescent="0.3">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546" t="s">
        <v>1015</v>
      </c>
      <c r="P408" s="312">
        <v>975</v>
      </c>
      <c r="Q408" s="252"/>
      <c r="R408" s="32"/>
      <c r="S408" s="370"/>
      <c r="T408" s="386"/>
      <c r="U408" s="25" t="s">
        <v>1001</v>
      </c>
      <c r="V408" s="25"/>
      <c r="W408" s="206"/>
    </row>
    <row r="409" spans="1:23" customFormat="1" ht="58.15" customHeight="1" thickBot="1" x14ac:dyDescent="0.3">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546" t="s">
        <v>1015</v>
      </c>
      <c r="P409" s="312">
        <v>975</v>
      </c>
      <c r="Q409" s="252"/>
      <c r="R409" s="32"/>
      <c r="S409" s="370"/>
      <c r="T409" s="386"/>
      <c r="U409" s="25" t="s">
        <v>1001</v>
      </c>
      <c r="V409" s="25"/>
      <c r="W409" s="206"/>
    </row>
    <row r="410" spans="1:23" customFormat="1" ht="48"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546" t="s">
        <v>1015</v>
      </c>
      <c r="P410" s="673">
        <v>975</v>
      </c>
      <c r="Q410" s="267"/>
      <c r="R410" s="268"/>
      <c r="S410" s="371"/>
      <c r="T410" s="391"/>
      <c r="U410" s="25" t="s">
        <v>1001</v>
      </c>
      <c r="V410" s="25"/>
      <c r="W410" s="206"/>
    </row>
    <row r="411" spans="1:23" customFormat="1" ht="32.25" thickBot="1" x14ac:dyDescent="0.3">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546" t="s">
        <v>1015</v>
      </c>
      <c r="P411" s="463">
        <v>975</v>
      </c>
      <c r="Q411" s="465"/>
      <c r="R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S411" s="467" t="s">
        <v>239</v>
      </c>
      <c r="T411" s="463">
        <v>100</v>
      </c>
      <c r="U411" s="25" t="s">
        <v>1001</v>
      </c>
      <c r="V411" s="25" t="s">
        <v>1001</v>
      </c>
      <c r="W411" s="206"/>
    </row>
    <row r="412" spans="1:23" customFormat="1" ht="36.6" customHeight="1" thickBot="1" x14ac:dyDescent="0.3">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546" t="s">
        <v>1015</v>
      </c>
      <c r="P412" s="257">
        <v>975</v>
      </c>
      <c r="Q412" s="259"/>
      <c r="R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S412" s="261" t="s">
        <v>239</v>
      </c>
      <c r="T412" s="385">
        <v>100</v>
      </c>
      <c r="U412" s="25" t="s">
        <v>1001</v>
      </c>
      <c r="V412" s="25" t="s">
        <v>1001</v>
      </c>
      <c r="W412" s="206"/>
    </row>
    <row r="413" spans="1:23" customFormat="1" ht="33.6" customHeight="1" thickBot="1" x14ac:dyDescent="0.3">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546" t="s">
        <v>1015</v>
      </c>
      <c r="P413" s="24">
        <v>975</v>
      </c>
      <c r="Q413" s="252"/>
      <c r="R413" s="32"/>
      <c r="S413" s="370"/>
      <c r="T413" s="386"/>
      <c r="U413" s="25" t="s">
        <v>1001</v>
      </c>
      <c r="V413" s="25"/>
      <c r="W413" s="206"/>
    </row>
    <row r="414" spans="1:23" customFormat="1" ht="15" customHeight="1" thickBot="1" x14ac:dyDescent="0.3">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546" t="s">
        <v>1015</v>
      </c>
      <c r="P414" s="24">
        <v>975</v>
      </c>
      <c r="Q414" s="252"/>
      <c r="R414" s="32"/>
      <c r="S414" s="370"/>
      <c r="T414" s="386"/>
      <c r="U414" s="25" t="s">
        <v>1001</v>
      </c>
      <c r="V414" s="25"/>
      <c r="W414" s="206"/>
    </row>
    <row r="415" spans="1:23" customFormat="1" ht="62.45"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546" t="s">
        <v>1015</v>
      </c>
      <c r="P415" s="265">
        <v>975</v>
      </c>
      <c r="Q415" s="267"/>
      <c r="R415" s="268"/>
      <c r="S415" s="371"/>
      <c r="T415" s="391"/>
      <c r="U415" s="25" t="s">
        <v>1001</v>
      </c>
      <c r="V415" s="25"/>
      <c r="W415" s="206"/>
    </row>
    <row r="416" spans="1:23" customFormat="1" ht="43.5" thickBot="1" x14ac:dyDescent="0.3">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546" t="s">
        <v>1015</v>
      </c>
      <c r="P416" s="344">
        <v>975</v>
      </c>
      <c r="Q416" s="427"/>
      <c r="R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S416" s="429" t="s">
        <v>239</v>
      </c>
      <c r="T416" s="344">
        <v>100</v>
      </c>
      <c r="U416" s="25" t="s">
        <v>1001</v>
      </c>
      <c r="V416" s="25" t="s">
        <v>1001</v>
      </c>
      <c r="W416" s="206"/>
    </row>
    <row r="417" spans="1:23" customFormat="1" ht="32.25" thickBot="1" x14ac:dyDescent="0.3">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546" t="s">
        <v>1015</v>
      </c>
      <c r="P417" s="378">
        <v>975</v>
      </c>
      <c r="Q417" s="424"/>
      <c r="R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S417" s="551" t="s">
        <v>239</v>
      </c>
      <c r="T417" s="378">
        <v>100</v>
      </c>
      <c r="U417" s="25" t="s">
        <v>1001</v>
      </c>
      <c r="V417" s="25" t="s">
        <v>1001</v>
      </c>
      <c r="W417" s="206"/>
    </row>
    <row r="418" spans="1:23" customFormat="1" ht="36" customHeight="1" thickBot="1" x14ac:dyDescent="0.3">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546" t="s">
        <v>1015</v>
      </c>
      <c r="P418" s="257">
        <v>975</v>
      </c>
      <c r="Q418" s="259"/>
      <c r="R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S418" s="261" t="s">
        <v>239</v>
      </c>
      <c r="T418" s="385">
        <v>100</v>
      </c>
      <c r="U418" s="25" t="s">
        <v>1001</v>
      </c>
      <c r="V418" s="25" t="s">
        <v>1001</v>
      </c>
      <c r="W418" s="206"/>
    </row>
    <row r="419" spans="1:23" customFormat="1" ht="96"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546" t="s">
        <v>1015</v>
      </c>
      <c r="P419" s="265">
        <v>975</v>
      </c>
      <c r="Q419" s="267"/>
      <c r="R419" s="268"/>
      <c r="S419" s="371"/>
      <c r="T419" s="391"/>
      <c r="U419" s="25" t="s">
        <v>1001</v>
      </c>
      <c r="V419" s="25"/>
      <c r="W419" s="206"/>
    </row>
    <row r="420" spans="1:23" customFormat="1" ht="32.25" thickBot="1" x14ac:dyDescent="0.3">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546" t="s">
        <v>1015</v>
      </c>
      <c r="P420" s="344">
        <v>975</v>
      </c>
      <c r="Q420" s="427"/>
      <c r="R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S420" s="429" t="s">
        <v>239</v>
      </c>
      <c r="T420" s="344">
        <v>100</v>
      </c>
      <c r="U420" s="25" t="s">
        <v>1001</v>
      </c>
      <c r="V420" s="25" t="s">
        <v>1001</v>
      </c>
      <c r="W420" s="206"/>
    </row>
    <row r="421" spans="1:23" customFormat="1" ht="57" customHeight="1" thickBot="1" x14ac:dyDescent="0.3">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546" t="s">
        <v>1015</v>
      </c>
      <c r="P421" s="24">
        <v>975</v>
      </c>
      <c r="Q421" s="252"/>
      <c r="R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S421" s="18" t="s">
        <v>239</v>
      </c>
      <c r="T421" s="24">
        <v>100</v>
      </c>
      <c r="U421" s="25" t="s">
        <v>1001</v>
      </c>
      <c r="V421" s="25" t="s">
        <v>1001</v>
      </c>
      <c r="W421" s="206"/>
    </row>
    <row r="422" spans="1:23" customFormat="1" ht="31.5"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546" t="s">
        <v>1015</v>
      </c>
      <c r="P422" s="24">
        <v>975</v>
      </c>
      <c r="Q422" s="252"/>
      <c r="R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S422" s="18" t="s">
        <v>239</v>
      </c>
      <c r="T422" s="24">
        <v>100</v>
      </c>
      <c r="U422" s="25" t="s">
        <v>1001</v>
      </c>
      <c r="V422" s="25" t="s">
        <v>1001</v>
      </c>
      <c r="W422" s="206"/>
    </row>
    <row r="423" spans="1:23" ht="34.5" customHeight="1" x14ac:dyDescent="0.25">
      <c r="A423" s="1"/>
      <c r="B423" s="5"/>
      <c r="C423" s="817" t="s">
        <v>285</v>
      </c>
      <c r="D423" s="818"/>
      <c r="E423" s="818"/>
      <c r="F423" s="818"/>
      <c r="G423" s="690"/>
      <c r="H423" s="690"/>
      <c r="I423" s="137"/>
      <c r="J423" s="79"/>
      <c r="K423" s="16">
        <v>0</v>
      </c>
      <c r="L423" s="251" t="s">
        <v>42</v>
      </c>
      <c r="M423" s="24" t="s">
        <v>42</v>
      </c>
      <c r="N423" s="24" t="s">
        <v>42</v>
      </c>
      <c r="O423" s="251" t="s">
        <v>42</v>
      </c>
      <c r="P423" s="251" t="s">
        <v>42</v>
      </c>
      <c r="Q423" s="252"/>
      <c r="R423" s="32"/>
      <c r="S423" s="251" t="s">
        <v>42</v>
      </c>
      <c r="T423" s="251" t="s">
        <v>42</v>
      </c>
      <c r="U423" s="251" t="s">
        <v>42</v>
      </c>
      <c r="V423" s="378" t="s">
        <v>41</v>
      </c>
      <c r="W423" s="626"/>
    </row>
    <row r="424" spans="1:23"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51" t="s">
        <v>42</v>
      </c>
      <c r="P424" s="251" t="s">
        <v>42</v>
      </c>
      <c r="Q424" s="252"/>
      <c r="R424" s="32"/>
      <c r="S424" s="251" t="s">
        <v>42</v>
      </c>
      <c r="T424" s="251" t="s">
        <v>42</v>
      </c>
      <c r="U424" s="251" t="s">
        <v>42</v>
      </c>
      <c r="V424" s="378" t="s">
        <v>41</v>
      </c>
      <c r="W424" s="626"/>
    </row>
    <row r="425" spans="1:23" customFormat="1" ht="28.5"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40" t="s">
        <v>1012</v>
      </c>
      <c r="P425" s="24">
        <v>136</v>
      </c>
      <c r="Q425" s="252"/>
      <c r="R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S425" s="18" t="s">
        <v>287</v>
      </c>
      <c r="T425" s="24">
        <v>100</v>
      </c>
      <c r="U425" s="25" t="s">
        <v>1001</v>
      </c>
      <c r="V425" s="25" t="s">
        <v>1001</v>
      </c>
      <c r="W425" s="206"/>
    </row>
    <row r="426" spans="1:23" customFormat="1" ht="29.45"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1" t="s">
        <v>42</v>
      </c>
      <c r="Q426" s="252"/>
      <c r="R426" s="32"/>
      <c r="S426" s="251" t="s">
        <v>42</v>
      </c>
      <c r="T426" s="251" t="s">
        <v>42</v>
      </c>
      <c r="U426" s="251" t="s">
        <v>42</v>
      </c>
      <c r="V426" s="378" t="s">
        <v>41</v>
      </c>
      <c r="W426" s="206"/>
    </row>
    <row r="427" spans="1:23" customFormat="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1" t="s">
        <v>42</v>
      </c>
      <c r="Q427" s="252"/>
      <c r="R427" s="32"/>
      <c r="S427" s="251" t="s">
        <v>42</v>
      </c>
      <c r="T427" s="251" t="s">
        <v>42</v>
      </c>
      <c r="U427" s="251" t="s">
        <v>42</v>
      </c>
      <c r="V427" s="378" t="s">
        <v>41</v>
      </c>
      <c r="W427" s="206"/>
    </row>
    <row r="428" spans="1:23" customFormat="1" ht="28.5"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40" t="s">
        <v>1012</v>
      </c>
      <c r="P428" s="24">
        <v>5248</v>
      </c>
      <c r="Q428" s="252"/>
      <c r="R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S428" s="18" t="s">
        <v>290</v>
      </c>
      <c r="T428" s="24">
        <v>100</v>
      </c>
      <c r="U428" s="25" t="s">
        <v>1001</v>
      </c>
      <c r="V428" s="25" t="s">
        <v>1001</v>
      </c>
      <c r="W428" s="206"/>
    </row>
    <row r="429" spans="1:23" customFormat="1" ht="57" x14ac:dyDescent="0.25">
      <c r="A429" s="1"/>
      <c r="B429" s="64"/>
      <c r="C429" s="107">
        <v>90091</v>
      </c>
      <c r="D429" s="124" t="s">
        <v>291</v>
      </c>
      <c r="E429" s="107"/>
      <c r="F429" s="107" t="s">
        <v>19</v>
      </c>
      <c r="G429" s="108">
        <v>0</v>
      </c>
      <c r="H429" s="208">
        <v>0</v>
      </c>
      <c r="I429" s="137"/>
      <c r="J429" s="16"/>
      <c r="K429" s="16">
        <v>0</v>
      </c>
      <c r="L429" s="26" t="s">
        <v>290</v>
      </c>
      <c r="M429" s="40">
        <v>0</v>
      </c>
      <c r="N429" s="40" t="s">
        <v>484</v>
      </c>
      <c r="O429" s="40" t="s">
        <v>1012</v>
      </c>
      <c r="P429" s="24">
        <v>5248</v>
      </c>
      <c r="Q429" s="252"/>
      <c r="R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S429" s="20" t="s">
        <v>290</v>
      </c>
      <c r="T429" s="40">
        <v>0</v>
      </c>
      <c r="U429" s="25" t="s">
        <v>1001</v>
      </c>
      <c r="V429" s="25" t="s">
        <v>1001</v>
      </c>
      <c r="W429" s="206"/>
    </row>
    <row r="430" spans="1:23" customFormat="1" ht="114"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40" t="s">
        <v>1010</v>
      </c>
      <c r="P430" s="24">
        <v>5248</v>
      </c>
      <c r="Q430" s="252"/>
      <c r="R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S430" s="20" t="s">
        <v>290</v>
      </c>
      <c r="T430" s="40">
        <v>40</v>
      </c>
      <c r="U430" s="25" t="s">
        <v>1001</v>
      </c>
      <c r="V430" s="25" t="s">
        <v>1001</v>
      </c>
      <c r="W430" s="206"/>
    </row>
    <row r="431" spans="1:23" customFormat="1" ht="114"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40" t="s">
        <v>1010</v>
      </c>
      <c r="P431" s="24">
        <v>5248</v>
      </c>
      <c r="Q431" s="252"/>
      <c r="R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S431" s="20" t="s">
        <v>290</v>
      </c>
      <c r="T431" s="40">
        <v>50</v>
      </c>
      <c r="U431" s="25" t="s">
        <v>1001</v>
      </c>
      <c r="V431" s="25" t="s">
        <v>1001</v>
      </c>
      <c r="W431" s="206"/>
    </row>
    <row r="432" spans="1:23" customFormat="1" ht="128.25"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40" t="s">
        <v>1010</v>
      </c>
      <c r="P432" s="24">
        <v>5248</v>
      </c>
      <c r="Q432" s="252"/>
      <c r="R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S432" s="20" t="s">
        <v>290</v>
      </c>
      <c r="T432" s="40">
        <v>60</v>
      </c>
      <c r="U432" s="25" t="s">
        <v>1001</v>
      </c>
      <c r="V432" s="25" t="s">
        <v>1001</v>
      </c>
      <c r="W432" s="206"/>
    </row>
    <row r="433" spans="1:23" customFormat="1" ht="114"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40" t="s">
        <v>1010</v>
      </c>
      <c r="P433" s="24">
        <v>5248</v>
      </c>
      <c r="Q433" s="252"/>
      <c r="R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S433" s="20" t="s">
        <v>290</v>
      </c>
      <c r="T433" s="40">
        <v>70</v>
      </c>
      <c r="U433" s="25" t="s">
        <v>1001</v>
      </c>
      <c r="V433" s="25" t="s">
        <v>1001</v>
      </c>
      <c r="W433" s="206"/>
    </row>
    <row r="434" spans="1:23" customFormat="1" ht="114"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40" t="s">
        <v>1010</v>
      </c>
      <c r="P434" s="24">
        <v>5248</v>
      </c>
      <c r="Q434" s="252"/>
      <c r="R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S434" s="20" t="s">
        <v>290</v>
      </c>
      <c r="T434" s="40">
        <v>80</v>
      </c>
      <c r="U434" s="25" t="s">
        <v>1001</v>
      </c>
      <c r="V434" s="25" t="s">
        <v>1001</v>
      </c>
      <c r="W434" s="206"/>
    </row>
    <row r="435" spans="1:23" customFormat="1" ht="114"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40" t="s">
        <v>1010</v>
      </c>
      <c r="P435" s="24">
        <v>5248</v>
      </c>
      <c r="Q435" s="252"/>
      <c r="R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S435" s="20" t="s">
        <v>290</v>
      </c>
      <c r="T435" s="40">
        <v>90</v>
      </c>
      <c r="U435" s="25" t="s">
        <v>1001</v>
      </c>
      <c r="V435" s="25" t="s">
        <v>1001</v>
      </c>
      <c r="W435" s="206"/>
    </row>
    <row r="436" spans="1:23" customFormat="1" ht="28.5"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40" t="s">
        <v>1010</v>
      </c>
      <c r="P436" s="24">
        <v>5249</v>
      </c>
      <c r="Q436" s="252"/>
      <c r="R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S436" s="18" t="s">
        <v>290</v>
      </c>
      <c r="T436" s="24">
        <v>100</v>
      </c>
      <c r="U436" s="25" t="s">
        <v>1001</v>
      </c>
      <c r="V436" s="25" t="s">
        <v>1001</v>
      </c>
      <c r="W436" s="206"/>
    </row>
    <row r="437" spans="1:23" customFormat="1" ht="62.25"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40" t="s">
        <v>1010</v>
      </c>
      <c r="P437" s="24">
        <v>5249</v>
      </c>
      <c r="Q437" s="252"/>
      <c r="R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S437" s="20" t="s">
        <v>290</v>
      </c>
      <c r="T437" s="40">
        <v>0</v>
      </c>
      <c r="U437" s="25" t="s">
        <v>1001</v>
      </c>
      <c r="V437" s="25" t="s">
        <v>1001</v>
      </c>
      <c r="W437" s="206"/>
    </row>
    <row r="438" spans="1:23" customFormat="1" ht="99.75"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40" t="s">
        <v>1010</v>
      </c>
      <c r="P438" s="24">
        <v>5249</v>
      </c>
      <c r="Q438" s="252"/>
      <c r="R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S438" s="20" t="s">
        <v>290</v>
      </c>
      <c r="T438" s="40">
        <v>40</v>
      </c>
      <c r="U438" s="25" t="s">
        <v>1001</v>
      </c>
      <c r="V438" s="25" t="s">
        <v>1001</v>
      </c>
      <c r="W438" s="206"/>
    </row>
    <row r="439" spans="1:23" customFormat="1" ht="99.75"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40" t="s">
        <v>1010</v>
      </c>
      <c r="P439" s="24">
        <v>5249</v>
      </c>
      <c r="Q439" s="252"/>
      <c r="R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S439" s="20" t="s">
        <v>290</v>
      </c>
      <c r="T439" s="40">
        <v>50</v>
      </c>
      <c r="U439" s="25" t="s">
        <v>1001</v>
      </c>
      <c r="V439" s="25" t="s">
        <v>1001</v>
      </c>
      <c r="W439" s="206"/>
    </row>
    <row r="440" spans="1:23" customFormat="1" ht="114"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40" t="s">
        <v>1010</v>
      </c>
      <c r="P440" s="24">
        <v>5249</v>
      </c>
      <c r="Q440" s="252"/>
      <c r="R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S440" s="20" t="s">
        <v>290</v>
      </c>
      <c r="T440" s="40">
        <v>60</v>
      </c>
      <c r="U440" s="25" t="s">
        <v>1001</v>
      </c>
      <c r="V440" s="25" t="s">
        <v>1001</v>
      </c>
      <c r="W440" s="206"/>
    </row>
    <row r="441" spans="1:23" customFormat="1" ht="99.75"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40" t="s">
        <v>1010</v>
      </c>
      <c r="P441" s="24">
        <v>5249</v>
      </c>
      <c r="Q441" s="252"/>
      <c r="R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S441" s="20" t="s">
        <v>290</v>
      </c>
      <c r="T441" s="40">
        <v>70</v>
      </c>
      <c r="U441" s="25" t="s">
        <v>1001</v>
      </c>
      <c r="V441" s="25" t="s">
        <v>1001</v>
      </c>
      <c r="W441" s="206"/>
    </row>
    <row r="442" spans="1:23" customFormat="1" ht="99.75"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40" t="s">
        <v>1010</v>
      </c>
      <c r="P442" s="24">
        <v>5249</v>
      </c>
      <c r="Q442" s="252"/>
      <c r="R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S442" s="20" t="s">
        <v>290</v>
      </c>
      <c r="T442" s="40">
        <v>80</v>
      </c>
      <c r="U442" s="25" t="s">
        <v>1001</v>
      </c>
      <c r="V442" s="25" t="s">
        <v>1001</v>
      </c>
      <c r="W442" s="206"/>
    </row>
    <row r="443" spans="1:23" customFormat="1" ht="100.5" thickBot="1" x14ac:dyDescent="0.3">
      <c r="A443" s="1"/>
      <c r="B443" s="72"/>
      <c r="C443" s="115">
        <v>92126</v>
      </c>
      <c r="D443" s="124" t="s">
        <v>305</v>
      </c>
      <c r="E443" s="107"/>
      <c r="F443" s="107" t="s">
        <v>19</v>
      </c>
      <c r="G443" s="108">
        <v>327.93</v>
      </c>
      <c r="H443" s="208">
        <v>3788247</v>
      </c>
      <c r="I443" s="137"/>
      <c r="J443" s="12"/>
      <c r="K443" s="16">
        <v>0</v>
      </c>
      <c r="L443" s="26" t="s">
        <v>290</v>
      </c>
      <c r="M443" s="40">
        <v>90</v>
      </c>
      <c r="N443" s="40" t="s">
        <v>484</v>
      </c>
      <c r="O443" s="40" t="s">
        <v>1010</v>
      </c>
      <c r="P443" s="24">
        <v>5249</v>
      </c>
      <c r="Q443" s="252"/>
      <c r="R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S443" s="20" t="s">
        <v>290</v>
      </c>
      <c r="T443" s="40">
        <v>90</v>
      </c>
      <c r="U443" s="25" t="s">
        <v>1001</v>
      </c>
      <c r="V443" s="25" t="s">
        <v>1001</v>
      </c>
      <c r="W443" s="206"/>
    </row>
    <row r="444" spans="1:23" customFormat="1" ht="28.5"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58" t="s">
        <v>1013</v>
      </c>
      <c r="P444" s="24">
        <v>1880</v>
      </c>
      <c r="Q444" s="252"/>
      <c r="R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S444" s="18" t="s">
        <v>290</v>
      </c>
      <c r="T444" s="24">
        <v>100</v>
      </c>
      <c r="U444" s="25" t="s">
        <v>1001</v>
      </c>
      <c r="V444" s="25" t="s">
        <v>1001</v>
      </c>
      <c r="W444" s="206"/>
    </row>
    <row r="445" spans="1:23" customFormat="1" ht="29.25"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1" t="s">
        <v>42</v>
      </c>
      <c r="Q445" s="252"/>
      <c r="R445" s="32"/>
      <c r="S445" s="251" t="s">
        <v>42</v>
      </c>
      <c r="T445" s="251" t="s">
        <v>42</v>
      </c>
      <c r="U445" s="251" t="s">
        <v>42</v>
      </c>
      <c r="V445" s="378" t="s">
        <v>41</v>
      </c>
      <c r="W445" s="206"/>
    </row>
    <row r="446" spans="1:23" customFormat="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1" t="s">
        <v>42</v>
      </c>
      <c r="Q446" s="252"/>
      <c r="R446" s="32"/>
      <c r="S446" s="251" t="s">
        <v>42</v>
      </c>
      <c r="T446" s="251" t="s">
        <v>42</v>
      </c>
      <c r="U446" s="251" t="s">
        <v>42</v>
      </c>
      <c r="V446" s="378" t="s">
        <v>41</v>
      </c>
      <c r="W446" s="206"/>
    </row>
    <row r="447" spans="1:23" customFormat="1" ht="28.5"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40" t="s">
        <v>1012</v>
      </c>
      <c r="P447" s="24">
        <v>944</v>
      </c>
      <c r="Q447" s="252"/>
      <c r="R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S447" s="18" t="s">
        <v>176</v>
      </c>
      <c r="T447" s="24">
        <v>100</v>
      </c>
      <c r="U447" s="25" t="s">
        <v>1001</v>
      </c>
      <c r="V447" s="25" t="s">
        <v>1001</v>
      </c>
      <c r="W447" s="206"/>
    </row>
    <row r="448" spans="1:23" customFormat="1" ht="42.75"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40" t="s">
        <v>1012</v>
      </c>
      <c r="P448" s="24">
        <v>944</v>
      </c>
      <c r="Q448" s="252"/>
      <c r="R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S448" s="18" t="s">
        <v>176</v>
      </c>
      <c r="T448" s="40">
        <v>0</v>
      </c>
      <c r="U448" s="25" t="s">
        <v>1001</v>
      </c>
      <c r="V448" s="25" t="s">
        <v>1001</v>
      </c>
      <c r="W448" s="206"/>
    </row>
    <row r="449" spans="1:26" customFormat="1" ht="114"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40" t="s">
        <v>1010</v>
      </c>
      <c r="P449" s="24">
        <v>944</v>
      </c>
      <c r="Q449" s="252"/>
      <c r="R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S449" s="18" t="s">
        <v>176</v>
      </c>
      <c r="T449" s="40">
        <v>40</v>
      </c>
      <c r="U449" s="25" t="s">
        <v>1001</v>
      </c>
      <c r="V449" s="25" t="s">
        <v>1001</v>
      </c>
      <c r="W449" s="272">
        <v>270.27</v>
      </c>
    </row>
    <row r="450" spans="1:26" customFormat="1" ht="117"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40" t="s">
        <v>1010</v>
      </c>
      <c r="P450" s="24">
        <v>944</v>
      </c>
      <c r="Q450" s="252"/>
      <c r="R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S450" s="18" t="s">
        <v>176</v>
      </c>
      <c r="T450" s="40">
        <v>50</v>
      </c>
      <c r="U450" s="25" t="s">
        <v>1001</v>
      </c>
      <c r="V450" s="25" t="s">
        <v>1001</v>
      </c>
      <c r="W450" s="272">
        <f>G447*0.5</f>
        <v>337.83499999999998</v>
      </c>
      <c r="Z450">
        <f>+ROUND(G447*50%,2)</f>
        <v>337.84</v>
      </c>
    </row>
    <row r="451" spans="1:26" customFormat="1" ht="117.75"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40" t="s">
        <v>1010</v>
      </c>
      <c r="P451" s="24">
        <v>944</v>
      </c>
      <c r="Q451" s="252"/>
      <c r="R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S451" s="18" t="s">
        <v>176</v>
      </c>
      <c r="T451" s="40">
        <v>60</v>
      </c>
      <c r="U451" s="25" t="s">
        <v>1001</v>
      </c>
      <c r="V451" s="25" t="s">
        <v>1001</v>
      </c>
      <c r="W451" s="272">
        <f>G447*0.6</f>
        <v>405.40199999999999</v>
      </c>
    </row>
    <row r="452" spans="1:26" customFormat="1" ht="114"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40" t="s">
        <v>1010</v>
      </c>
      <c r="P452" s="24">
        <v>944</v>
      </c>
      <c r="Q452" s="252"/>
      <c r="R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S452" s="18" t="s">
        <v>176</v>
      </c>
      <c r="T452" s="40">
        <v>70</v>
      </c>
      <c r="U452" s="25" t="s">
        <v>1001</v>
      </c>
      <c r="V452" s="25" t="s">
        <v>1001</v>
      </c>
      <c r="W452" s="206"/>
    </row>
    <row r="453" spans="1:26" customFormat="1" ht="114"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40" t="s">
        <v>1010</v>
      </c>
      <c r="P453" s="24">
        <v>944</v>
      </c>
      <c r="Q453" s="252"/>
      <c r="R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S453" s="18" t="s">
        <v>176</v>
      </c>
      <c r="T453" s="40">
        <v>80</v>
      </c>
      <c r="U453" s="25" t="s">
        <v>1001</v>
      </c>
      <c r="V453" s="25" t="s">
        <v>1001</v>
      </c>
      <c r="W453" s="206"/>
    </row>
    <row r="454" spans="1:26" customFormat="1" ht="114"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40" t="s">
        <v>1010</v>
      </c>
      <c r="P454" s="24">
        <v>944</v>
      </c>
      <c r="Q454" s="252"/>
      <c r="R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S454" s="18" t="s">
        <v>176</v>
      </c>
      <c r="T454" s="40">
        <v>90</v>
      </c>
      <c r="U454" s="25" t="s">
        <v>1001</v>
      </c>
      <c r="V454" s="25" t="s">
        <v>1001</v>
      </c>
      <c r="W454" s="206"/>
    </row>
    <row r="455" spans="1:26" customFormat="1" ht="15"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1" t="s">
        <v>42</v>
      </c>
      <c r="Q455" s="252"/>
      <c r="R455" s="32"/>
      <c r="S455" s="251" t="s">
        <v>42</v>
      </c>
      <c r="T455" s="251" t="s">
        <v>42</v>
      </c>
      <c r="U455" s="251" t="s">
        <v>42</v>
      </c>
      <c r="V455" s="378" t="s">
        <v>41</v>
      </c>
      <c r="W455" s="206"/>
    </row>
    <row r="456" spans="1:26" customFormat="1" ht="15.75"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51" t="s">
        <v>42</v>
      </c>
      <c r="Q456" s="424"/>
      <c r="R456" s="425"/>
      <c r="S456" s="451" t="s">
        <v>42</v>
      </c>
      <c r="T456" s="451" t="s">
        <v>42</v>
      </c>
      <c r="U456" s="451" t="s">
        <v>42</v>
      </c>
      <c r="V456" s="378" t="s">
        <v>41</v>
      </c>
      <c r="W456" s="206"/>
    </row>
    <row r="457" spans="1:26" customFormat="1" ht="14.25" customHeight="1" thickBo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1012</v>
      </c>
      <c r="P457" s="258" t="s">
        <v>319</v>
      </c>
      <c r="Q457" s="259"/>
      <c r="R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S457" s="454" t="s">
        <v>290</v>
      </c>
      <c r="T457" s="385">
        <v>100</v>
      </c>
      <c r="U457" s="25" t="s">
        <v>1001</v>
      </c>
      <c r="V457" s="25" t="s">
        <v>1001</v>
      </c>
      <c r="W457" s="206"/>
    </row>
    <row r="458" spans="1:26" customFormat="1" ht="14.25" customHeight="1" thickBo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258" t="s">
        <v>1012</v>
      </c>
      <c r="P458" s="40" t="s">
        <v>319</v>
      </c>
      <c r="Q458" s="252"/>
      <c r="R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58" s="370"/>
      <c r="T458" s="386"/>
      <c r="U458" s="25" t="s">
        <v>1001</v>
      </c>
      <c r="V458" s="25"/>
      <c r="W458" s="206"/>
    </row>
    <row r="459" spans="1:26" customFormat="1" ht="14.25" customHeight="1" thickBo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258" t="s">
        <v>1012</v>
      </c>
      <c r="P459" s="40" t="s">
        <v>319</v>
      </c>
      <c r="Q459" s="252"/>
      <c r="R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59" s="370"/>
      <c r="T459" s="386"/>
      <c r="U459" s="25" t="s">
        <v>1001</v>
      </c>
      <c r="V459" s="25"/>
      <c r="W459" s="206"/>
    </row>
    <row r="460" spans="1:26" customFormat="1" ht="14.25" customHeight="1" thickBo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258" t="s">
        <v>1012</v>
      </c>
      <c r="P460" s="40" t="s">
        <v>319</v>
      </c>
      <c r="Q460" s="252"/>
      <c r="R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460" s="370"/>
      <c r="T460" s="386"/>
      <c r="U460" s="25" t="s">
        <v>1001</v>
      </c>
      <c r="V460" s="25"/>
      <c r="W460" s="206"/>
    </row>
    <row r="461" spans="1:26" customFormat="1" ht="14.25" customHeight="1" thickBo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258" t="s">
        <v>1012</v>
      </c>
      <c r="P461" s="40" t="s">
        <v>319</v>
      </c>
      <c r="Q461" s="252"/>
      <c r="R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461" s="370"/>
      <c r="T461" s="386"/>
      <c r="U461" s="25" t="s">
        <v>1001</v>
      </c>
      <c r="V461" s="25"/>
      <c r="W461" s="206"/>
    </row>
    <row r="462" spans="1:26" customFormat="1" ht="14.25" customHeight="1" thickBo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258" t="s">
        <v>1012</v>
      </c>
      <c r="P462" s="40" t="s">
        <v>319</v>
      </c>
      <c r="Q462" s="252"/>
      <c r="R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462" s="370"/>
      <c r="T462" s="386"/>
      <c r="U462" s="25" t="s">
        <v>1001</v>
      </c>
      <c r="V462" s="25"/>
      <c r="W462" s="206"/>
    </row>
    <row r="463" spans="1:26" customFormat="1" ht="14.25" customHeight="1" thickBo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258" t="s">
        <v>1012</v>
      </c>
      <c r="P463" s="40" t="s">
        <v>319</v>
      </c>
      <c r="Q463" s="252"/>
      <c r="R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463" s="370"/>
      <c r="T463" s="386"/>
      <c r="U463" s="25" t="s">
        <v>1001</v>
      </c>
      <c r="V463" s="25"/>
      <c r="W463" s="206"/>
    </row>
    <row r="464" spans="1:26" customFormat="1" ht="14.25" customHeight="1" thickBo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258" t="s">
        <v>1012</v>
      </c>
      <c r="P464" s="40" t="s">
        <v>319</v>
      </c>
      <c r="Q464" s="252"/>
      <c r="R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464" s="370"/>
      <c r="T464" s="386"/>
      <c r="U464" s="25" t="s">
        <v>1001</v>
      </c>
      <c r="V464" s="25"/>
      <c r="W464" s="206"/>
    </row>
    <row r="465" spans="1:23" customFormat="1" ht="14.25" customHeight="1" thickBo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258" t="s">
        <v>1012</v>
      </c>
      <c r="P465" s="40" t="s">
        <v>319</v>
      </c>
      <c r="Q465" s="252"/>
      <c r="R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S465" s="370"/>
      <c r="T465" s="386"/>
      <c r="U465" s="25" t="s">
        <v>1001</v>
      </c>
      <c r="V465" s="25"/>
      <c r="W465" s="206"/>
    </row>
    <row r="466" spans="1:23" customFormat="1" ht="14.25" customHeight="1" thickBo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258" t="s">
        <v>1012</v>
      </c>
      <c r="P466" s="40" t="s">
        <v>319</v>
      </c>
      <c r="Q466" s="252"/>
      <c r="R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S466" s="370"/>
      <c r="T466" s="386"/>
      <c r="U466" s="25" t="s">
        <v>1001</v>
      </c>
      <c r="V466" s="25"/>
      <c r="W466" s="206"/>
    </row>
    <row r="467" spans="1:23" customFormat="1" ht="14.25" customHeight="1" thickBo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258" t="s">
        <v>1012</v>
      </c>
      <c r="P467" s="40" t="s">
        <v>319</v>
      </c>
      <c r="Q467" s="252"/>
      <c r="R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S467" s="370"/>
      <c r="T467" s="386"/>
      <c r="U467" s="25" t="s">
        <v>1001</v>
      </c>
      <c r="V467" s="25"/>
      <c r="W467" s="206"/>
    </row>
    <row r="468" spans="1:23" customFormat="1" ht="14.25" customHeight="1" thickBo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258" t="s">
        <v>1012</v>
      </c>
      <c r="P468" s="40" t="s">
        <v>319</v>
      </c>
      <c r="Q468" s="252"/>
      <c r="R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S468" s="370"/>
      <c r="T468" s="386"/>
      <c r="U468" s="25" t="s">
        <v>1001</v>
      </c>
      <c r="V468" s="25"/>
      <c r="W468" s="206"/>
    </row>
    <row r="469" spans="1:23" customFormat="1" ht="14.25" customHeight="1" thickBo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258" t="s">
        <v>1012</v>
      </c>
      <c r="P469" s="40" t="s">
        <v>319</v>
      </c>
      <c r="Q469" s="252"/>
      <c r="R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S469" s="370"/>
      <c r="T469" s="386"/>
      <c r="U469" s="25" t="s">
        <v>1001</v>
      </c>
      <c r="V469" s="25"/>
      <c r="W469" s="206"/>
    </row>
    <row r="470" spans="1:23" customFormat="1" ht="14.25" customHeight="1" thickBo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258" t="s">
        <v>1012</v>
      </c>
      <c r="P470" s="40" t="s">
        <v>319</v>
      </c>
      <c r="Q470" s="252"/>
      <c r="R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S470" s="370"/>
      <c r="T470" s="386"/>
      <c r="U470" s="25" t="s">
        <v>1001</v>
      </c>
      <c r="V470" s="25"/>
      <c r="W470" s="206"/>
    </row>
    <row r="471" spans="1:23" customFormat="1" ht="14.25"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58" t="s">
        <v>1012</v>
      </c>
      <c r="P471" s="266" t="s">
        <v>319</v>
      </c>
      <c r="Q471" s="267"/>
      <c r="R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S471" s="371"/>
      <c r="T471" s="391"/>
      <c r="U471" s="25" t="s">
        <v>1001</v>
      </c>
      <c r="V471" s="25"/>
      <c r="W471" s="206"/>
    </row>
    <row r="472" spans="1:23" customFormat="1" ht="12" customHeight="1" thickBot="1" x14ac:dyDescent="0.3">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1012</v>
      </c>
      <c r="P472" s="258" t="s">
        <v>319</v>
      </c>
      <c r="Q472" s="259"/>
      <c r="R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72" s="454" t="s">
        <v>290</v>
      </c>
      <c r="T472" s="455">
        <v>0</v>
      </c>
      <c r="U472" s="25" t="s">
        <v>1001</v>
      </c>
      <c r="V472" s="25" t="s">
        <v>1001</v>
      </c>
      <c r="W472" s="206"/>
    </row>
    <row r="473" spans="1:23" customFormat="1" ht="12" customHeight="1" thickBot="1" x14ac:dyDescent="0.3">
      <c r="A473" s="21">
        <v>90050</v>
      </c>
      <c r="B473" s="64"/>
      <c r="C473" s="704"/>
      <c r="D473" s="707"/>
      <c r="E473" s="107">
        <v>2</v>
      </c>
      <c r="F473" s="107" t="s">
        <v>320</v>
      </c>
      <c r="G473" s="108">
        <v>0</v>
      </c>
      <c r="H473" s="318">
        <v>0</v>
      </c>
      <c r="I473" s="142"/>
      <c r="J473" s="22"/>
      <c r="K473" s="16">
        <v>0</v>
      </c>
      <c r="L473" s="26" t="s">
        <v>290</v>
      </c>
      <c r="M473" s="40">
        <v>0</v>
      </c>
      <c r="N473" s="40" t="s">
        <v>484</v>
      </c>
      <c r="O473" s="258" t="s">
        <v>1012</v>
      </c>
      <c r="P473" s="40" t="s">
        <v>319</v>
      </c>
      <c r="Q473" s="252"/>
      <c r="R473" s="32"/>
      <c r="S473" s="370"/>
      <c r="T473" s="386"/>
      <c r="U473" s="25" t="s">
        <v>1001</v>
      </c>
      <c r="V473" s="25"/>
      <c r="W473" s="206"/>
    </row>
    <row r="474" spans="1:23" customFormat="1" ht="12" customHeight="1" thickBot="1" x14ac:dyDescent="0.3">
      <c r="A474" s="21">
        <v>90051</v>
      </c>
      <c r="B474" s="64"/>
      <c r="C474" s="704"/>
      <c r="D474" s="707"/>
      <c r="E474" s="107">
        <v>3</v>
      </c>
      <c r="F474" s="107" t="s">
        <v>321</v>
      </c>
      <c r="G474" s="108">
        <v>0</v>
      </c>
      <c r="H474" s="318">
        <v>0</v>
      </c>
      <c r="I474" s="142"/>
      <c r="J474" s="22"/>
      <c r="K474" s="16">
        <v>0</v>
      </c>
      <c r="L474" s="26" t="s">
        <v>290</v>
      </c>
      <c r="M474" s="40">
        <v>0</v>
      </c>
      <c r="N474" s="40" t="s">
        <v>484</v>
      </c>
      <c r="O474" s="258" t="s">
        <v>1012</v>
      </c>
      <c r="P474" s="40" t="s">
        <v>319</v>
      </c>
      <c r="Q474" s="252"/>
      <c r="R474" s="32"/>
      <c r="S474" s="370"/>
      <c r="T474" s="386"/>
      <c r="U474" s="25" t="s">
        <v>1001</v>
      </c>
      <c r="V474" s="25"/>
      <c r="W474" s="206"/>
    </row>
    <row r="475" spans="1:23" customFormat="1" ht="12" customHeight="1" thickBot="1" x14ac:dyDescent="0.3">
      <c r="A475" s="21">
        <v>90052</v>
      </c>
      <c r="B475" s="64"/>
      <c r="C475" s="704"/>
      <c r="D475" s="707"/>
      <c r="E475" s="107">
        <v>4</v>
      </c>
      <c r="F475" s="107" t="s">
        <v>322</v>
      </c>
      <c r="G475" s="108">
        <v>0</v>
      </c>
      <c r="H475" s="318">
        <v>0</v>
      </c>
      <c r="I475" s="142"/>
      <c r="J475" s="22"/>
      <c r="K475" s="16">
        <v>0</v>
      </c>
      <c r="L475" s="26" t="s">
        <v>290</v>
      </c>
      <c r="M475" s="40">
        <v>0</v>
      </c>
      <c r="N475" s="40" t="s">
        <v>484</v>
      </c>
      <c r="O475" s="258" t="s">
        <v>1012</v>
      </c>
      <c r="P475" s="40" t="s">
        <v>319</v>
      </c>
      <c r="Q475" s="252"/>
      <c r="R475" s="32"/>
      <c r="S475" s="370"/>
      <c r="T475" s="386"/>
      <c r="U475" s="25" t="s">
        <v>1001</v>
      </c>
      <c r="V475" s="25"/>
      <c r="W475" s="206"/>
    </row>
    <row r="476" spans="1:23" customFormat="1" ht="12" customHeight="1" thickBot="1" x14ac:dyDescent="0.3">
      <c r="A476" s="21">
        <v>90053</v>
      </c>
      <c r="B476" s="64"/>
      <c r="C476" s="704"/>
      <c r="D476" s="707"/>
      <c r="E476" s="107">
        <v>5</v>
      </c>
      <c r="F476" s="107" t="s">
        <v>323</v>
      </c>
      <c r="G476" s="108">
        <v>0</v>
      </c>
      <c r="H476" s="318">
        <v>0</v>
      </c>
      <c r="I476" s="142"/>
      <c r="J476" s="22"/>
      <c r="K476" s="16">
        <v>0</v>
      </c>
      <c r="L476" s="26" t="s">
        <v>290</v>
      </c>
      <c r="M476" s="40">
        <v>0</v>
      </c>
      <c r="N476" s="40" t="s">
        <v>484</v>
      </c>
      <c r="O476" s="258" t="s">
        <v>1012</v>
      </c>
      <c r="P476" s="40" t="s">
        <v>319</v>
      </c>
      <c r="Q476" s="252"/>
      <c r="R476" s="32"/>
      <c r="S476" s="370"/>
      <c r="T476" s="386"/>
      <c r="U476" s="25" t="s">
        <v>1001</v>
      </c>
      <c r="V476" s="25"/>
      <c r="W476" s="206"/>
    </row>
    <row r="477" spans="1:23" customFormat="1" ht="12" customHeight="1" thickBot="1" x14ac:dyDescent="0.3">
      <c r="A477" s="21">
        <v>90054</v>
      </c>
      <c r="B477" s="64"/>
      <c r="C477" s="704"/>
      <c r="D477" s="707"/>
      <c r="E477" s="107">
        <v>6</v>
      </c>
      <c r="F477" s="107" t="s">
        <v>324</v>
      </c>
      <c r="G477" s="108">
        <v>0</v>
      </c>
      <c r="H477" s="318">
        <v>0</v>
      </c>
      <c r="I477" s="142"/>
      <c r="J477" s="22"/>
      <c r="K477" s="16">
        <v>0</v>
      </c>
      <c r="L477" s="26" t="s">
        <v>290</v>
      </c>
      <c r="M477" s="40">
        <v>0</v>
      </c>
      <c r="N477" s="40" t="s">
        <v>484</v>
      </c>
      <c r="O477" s="258" t="s">
        <v>1012</v>
      </c>
      <c r="P477" s="40" t="s">
        <v>319</v>
      </c>
      <c r="Q477" s="252"/>
      <c r="R477" s="32"/>
      <c r="S477" s="370"/>
      <c r="T477" s="386"/>
      <c r="U477" s="25" t="s">
        <v>1001</v>
      </c>
      <c r="V477" s="25"/>
      <c r="W477" s="206"/>
    </row>
    <row r="478" spans="1:23" customFormat="1" ht="12" customHeight="1" thickBot="1" x14ac:dyDescent="0.3">
      <c r="A478" s="21">
        <v>90055</v>
      </c>
      <c r="B478" s="64"/>
      <c r="C478" s="704"/>
      <c r="D478" s="707"/>
      <c r="E478" s="107">
        <v>7</v>
      </c>
      <c r="F478" s="107" t="s">
        <v>325</v>
      </c>
      <c r="G478" s="108">
        <v>0</v>
      </c>
      <c r="H478" s="318">
        <v>0</v>
      </c>
      <c r="I478" s="142"/>
      <c r="J478" s="22"/>
      <c r="K478" s="16">
        <v>0</v>
      </c>
      <c r="L478" s="26" t="s">
        <v>290</v>
      </c>
      <c r="M478" s="40">
        <v>0</v>
      </c>
      <c r="N478" s="40" t="s">
        <v>484</v>
      </c>
      <c r="O478" s="258" t="s">
        <v>1012</v>
      </c>
      <c r="P478" s="40" t="s">
        <v>319</v>
      </c>
      <c r="Q478" s="252"/>
      <c r="R478" s="32"/>
      <c r="S478" s="370"/>
      <c r="T478" s="386"/>
      <c r="U478" s="25" t="s">
        <v>1001</v>
      </c>
      <c r="V478" s="25"/>
      <c r="W478" s="206"/>
    </row>
    <row r="479" spans="1:23" customFormat="1" ht="12" customHeight="1" thickBot="1" x14ac:dyDescent="0.3">
      <c r="A479" s="21">
        <v>90056</v>
      </c>
      <c r="B479" s="64"/>
      <c r="C479" s="704"/>
      <c r="D479" s="707"/>
      <c r="E479" s="107">
        <v>8</v>
      </c>
      <c r="F479" s="107" t="s">
        <v>326</v>
      </c>
      <c r="G479" s="108">
        <v>0</v>
      </c>
      <c r="H479" s="318">
        <v>0</v>
      </c>
      <c r="I479" s="142"/>
      <c r="J479" s="22"/>
      <c r="K479" s="16">
        <v>0</v>
      </c>
      <c r="L479" s="26" t="s">
        <v>290</v>
      </c>
      <c r="M479" s="40">
        <v>0</v>
      </c>
      <c r="N479" s="40" t="s">
        <v>484</v>
      </c>
      <c r="O479" s="258" t="s">
        <v>1012</v>
      </c>
      <c r="P479" s="40" t="s">
        <v>319</v>
      </c>
      <c r="Q479" s="252"/>
      <c r="R479" s="32"/>
      <c r="S479" s="370"/>
      <c r="T479" s="386"/>
      <c r="U479" s="25" t="s">
        <v>1001</v>
      </c>
      <c r="V479" s="25"/>
      <c r="W479" s="206"/>
    </row>
    <row r="480" spans="1:23" customFormat="1" ht="12" customHeight="1" thickBot="1" x14ac:dyDescent="0.3">
      <c r="A480" s="21">
        <v>90057</v>
      </c>
      <c r="B480" s="64"/>
      <c r="C480" s="704"/>
      <c r="D480" s="707"/>
      <c r="E480" s="107">
        <v>9</v>
      </c>
      <c r="F480" s="107" t="s">
        <v>327</v>
      </c>
      <c r="G480" s="108">
        <v>0</v>
      </c>
      <c r="H480" s="318">
        <v>0</v>
      </c>
      <c r="I480" s="142"/>
      <c r="J480" s="22"/>
      <c r="K480" s="16">
        <v>0</v>
      </c>
      <c r="L480" s="26" t="s">
        <v>290</v>
      </c>
      <c r="M480" s="40">
        <v>0</v>
      </c>
      <c r="N480" s="40" t="s">
        <v>484</v>
      </c>
      <c r="O480" s="258" t="s">
        <v>1012</v>
      </c>
      <c r="P480" s="40" t="s">
        <v>319</v>
      </c>
      <c r="Q480" s="252"/>
      <c r="R480" s="32"/>
      <c r="S480" s="370"/>
      <c r="T480" s="386"/>
      <c r="U480" s="25" t="s">
        <v>1001</v>
      </c>
      <c r="V480" s="25"/>
      <c r="W480" s="206"/>
    </row>
    <row r="481" spans="1:23" customFormat="1" ht="12" customHeight="1" thickBot="1" x14ac:dyDescent="0.3">
      <c r="A481" s="21">
        <v>90058</v>
      </c>
      <c r="B481" s="64"/>
      <c r="C481" s="704"/>
      <c r="D481" s="707"/>
      <c r="E481" s="107">
        <v>10</v>
      </c>
      <c r="F481" s="107" t="s">
        <v>328</v>
      </c>
      <c r="G481" s="108">
        <v>0</v>
      </c>
      <c r="H481" s="318">
        <v>0</v>
      </c>
      <c r="I481" s="142"/>
      <c r="J481" s="22"/>
      <c r="K481" s="16">
        <v>0</v>
      </c>
      <c r="L481" s="26" t="s">
        <v>290</v>
      </c>
      <c r="M481" s="40">
        <v>0</v>
      </c>
      <c r="N481" s="40" t="s">
        <v>484</v>
      </c>
      <c r="O481" s="258" t="s">
        <v>1012</v>
      </c>
      <c r="P481" s="40" t="s">
        <v>319</v>
      </c>
      <c r="Q481" s="252"/>
      <c r="R481" s="32"/>
      <c r="S481" s="370"/>
      <c r="T481" s="386"/>
      <c r="U481" s="25" t="s">
        <v>1001</v>
      </c>
      <c r="V481" s="25"/>
      <c r="W481" s="206"/>
    </row>
    <row r="482" spans="1:23" customFormat="1" ht="12" customHeight="1" thickBot="1" x14ac:dyDescent="0.3">
      <c r="A482" s="21">
        <v>90059</v>
      </c>
      <c r="B482" s="64"/>
      <c r="C482" s="704"/>
      <c r="D482" s="707"/>
      <c r="E482" s="107">
        <v>11</v>
      </c>
      <c r="F482" s="107" t="s">
        <v>329</v>
      </c>
      <c r="G482" s="108">
        <v>0</v>
      </c>
      <c r="H482" s="318">
        <v>0</v>
      </c>
      <c r="I482" s="142"/>
      <c r="J482" s="22"/>
      <c r="K482" s="16">
        <v>0</v>
      </c>
      <c r="L482" s="26" t="s">
        <v>290</v>
      </c>
      <c r="M482" s="40">
        <v>0</v>
      </c>
      <c r="N482" s="40" t="s">
        <v>484</v>
      </c>
      <c r="O482" s="258" t="s">
        <v>1012</v>
      </c>
      <c r="P482" s="40" t="s">
        <v>319</v>
      </c>
      <c r="Q482" s="252"/>
      <c r="R482" s="32"/>
      <c r="S482" s="370"/>
      <c r="T482" s="386"/>
      <c r="U482" s="25" t="s">
        <v>1001</v>
      </c>
      <c r="V482" s="25"/>
      <c r="W482" s="206"/>
    </row>
    <row r="483" spans="1:23" customFormat="1" ht="12" customHeight="1" thickBot="1" x14ac:dyDescent="0.3">
      <c r="A483" s="21">
        <v>90060</v>
      </c>
      <c r="B483" s="64"/>
      <c r="C483" s="704"/>
      <c r="D483" s="707"/>
      <c r="E483" s="107">
        <v>12</v>
      </c>
      <c r="F483" s="107" t="s">
        <v>330</v>
      </c>
      <c r="G483" s="108">
        <v>0</v>
      </c>
      <c r="H483" s="318">
        <v>0</v>
      </c>
      <c r="I483" s="142"/>
      <c r="J483" s="22"/>
      <c r="K483" s="16">
        <v>0</v>
      </c>
      <c r="L483" s="26" t="s">
        <v>290</v>
      </c>
      <c r="M483" s="40">
        <v>0</v>
      </c>
      <c r="N483" s="40" t="s">
        <v>484</v>
      </c>
      <c r="O483" s="258" t="s">
        <v>1012</v>
      </c>
      <c r="P483" s="40" t="s">
        <v>319</v>
      </c>
      <c r="Q483" s="252"/>
      <c r="R483" s="32"/>
      <c r="S483" s="370"/>
      <c r="T483" s="386"/>
      <c r="U483" s="25" t="s">
        <v>1001</v>
      </c>
      <c r="V483" s="25"/>
      <c r="W483" s="206"/>
    </row>
    <row r="484" spans="1:23" customFormat="1" ht="12" customHeight="1" thickBot="1" x14ac:dyDescent="0.3">
      <c r="A484" s="21">
        <v>90061</v>
      </c>
      <c r="B484" s="64"/>
      <c r="C484" s="704"/>
      <c r="D484" s="707"/>
      <c r="E484" s="107">
        <v>13</v>
      </c>
      <c r="F484" s="107" t="s">
        <v>331</v>
      </c>
      <c r="G484" s="108">
        <v>0</v>
      </c>
      <c r="H484" s="318">
        <v>0</v>
      </c>
      <c r="I484" s="142"/>
      <c r="J484" s="22"/>
      <c r="K484" s="16">
        <v>0</v>
      </c>
      <c r="L484" s="26" t="s">
        <v>290</v>
      </c>
      <c r="M484" s="40">
        <v>0</v>
      </c>
      <c r="N484" s="40" t="s">
        <v>484</v>
      </c>
      <c r="O484" s="258" t="s">
        <v>1012</v>
      </c>
      <c r="P484" s="40" t="s">
        <v>319</v>
      </c>
      <c r="Q484" s="252"/>
      <c r="R484" s="32"/>
      <c r="S484" s="370"/>
      <c r="T484" s="386"/>
      <c r="U484" s="25" t="s">
        <v>1001</v>
      </c>
      <c r="V484" s="25"/>
      <c r="W484" s="206"/>
    </row>
    <row r="485" spans="1:23" customFormat="1" ht="12" customHeight="1" thickBot="1" x14ac:dyDescent="0.3">
      <c r="A485" s="21">
        <v>90062</v>
      </c>
      <c r="B485" s="64"/>
      <c r="C485" s="704"/>
      <c r="D485" s="707"/>
      <c r="E485" s="107">
        <v>14</v>
      </c>
      <c r="F485" s="107" t="s">
        <v>332</v>
      </c>
      <c r="G485" s="108">
        <v>0</v>
      </c>
      <c r="H485" s="318">
        <v>0</v>
      </c>
      <c r="I485" s="142"/>
      <c r="J485" s="22"/>
      <c r="K485" s="16">
        <v>0</v>
      </c>
      <c r="L485" s="26" t="s">
        <v>290</v>
      </c>
      <c r="M485" s="40">
        <v>0</v>
      </c>
      <c r="N485" s="40" t="s">
        <v>484</v>
      </c>
      <c r="O485" s="258" t="s">
        <v>1012</v>
      </c>
      <c r="P485" s="40" t="s">
        <v>319</v>
      </c>
      <c r="Q485" s="252"/>
      <c r="R485" s="32"/>
      <c r="S485" s="370"/>
      <c r="T485" s="386"/>
      <c r="U485" s="25" t="s">
        <v>1001</v>
      </c>
      <c r="V485" s="25"/>
      <c r="W485" s="206"/>
    </row>
    <row r="486" spans="1:23" customFormat="1" ht="12"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58" t="s">
        <v>1012</v>
      </c>
      <c r="P486" s="266" t="s">
        <v>319</v>
      </c>
      <c r="Q486" s="267"/>
      <c r="R486" s="268"/>
      <c r="S486" s="371"/>
      <c r="T486" s="391"/>
      <c r="U486" s="25" t="s">
        <v>1001</v>
      </c>
      <c r="V486" s="25"/>
      <c r="W486" s="206"/>
    </row>
    <row r="487" spans="1:23" customFormat="1" ht="12.75" customHeight="1" thickBot="1" x14ac:dyDescent="0.3">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1012</v>
      </c>
      <c r="P487" s="258" t="s">
        <v>319</v>
      </c>
      <c r="Q487" s="259"/>
      <c r="R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87" s="454" t="s">
        <v>290</v>
      </c>
      <c r="T487" s="455">
        <v>40</v>
      </c>
      <c r="U487" s="25" t="s">
        <v>1001</v>
      </c>
      <c r="V487" s="25" t="s">
        <v>1001</v>
      </c>
      <c r="W487" s="206"/>
    </row>
    <row r="488" spans="1:23" customFormat="1" ht="12.75" customHeight="1" thickBot="1" x14ac:dyDescent="0.3">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258" t="s">
        <v>1012</v>
      </c>
      <c r="P488" s="40" t="s">
        <v>319</v>
      </c>
      <c r="Q488" s="252"/>
      <c r="R488" s="32"/>
      <c r="S488" s="370"/>
      <c r="T488" s="386"/>
      <c r="U488" s="25" t="s">
        <v>1001</v>
      </c>
      <c r="V488" s="25"/>
      <c r="W488" s="206"/>
    </row>
    <row r="489" spans="1:23" customFormat="1" ht="12.75" customHeight="1" thickBot="1" x14ac:dyDescent="0.3">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258" t="s">
        <v>1012</v>
      </c>
      <c r="P489" s="40" t="s">
        <v>319</v>
      </c>
      <c r="Q489" s="252"/>
      <c r="R489" s="32"/>
      <c r="S489" s="370"/>
      <c r="T489" s="386"/>
      <c r="U489" s="25" t="s">
        <v>1001</v>
      </c>
      <c r="V489" s="25"/>
      <c r="W489" s="206"/>
    </row>
    <row r="490" spans="1:23" customFormat="1" ht="12.75" customHeight="1" thickBot="1" x14ac:dyDescent="0.3">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258" t="s">
        <v>1012</v>
      </c>
      <c r="P490" s="40" t="s">
        <v>319</v>
      </c>
      <c r="Q490" s="252"/>
      <c r="R490" s="32"/>
      <c r="S490" s="370"/>
      <c r="T490" s="386"/>
      <c r="U490" s="25" t="s">
        <v>1001</v>
      </c>
      <c r="V490" s="25"/>
      <c r="W490" s="206"/>
    </row>
    <row r="491" spans="1:23" customFormat="1" ht="12.75" customHeight="1" thickBot="1" x14ac:dyDescent="0.3">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258" t="s">
        <v>1012</v>
      </c>
      <c r="P491" s="40" t="s">
        <v>319</v>
      </c>
      <c r="Q491" s="252"/>
      <c r="R491" s="32"/>
      <c r="S491" s="370"/>
      <c r="T491" s="386"/>
      <c r="U491" s="25" t="s">
        <v>1001</v>
      </c>
      <c r="V491" s="25"/>
      <c r="W491" s="206"/>
    </row>
    <row r="492" spans="1:23" customFormat="1" ht="12.75" customHeight="1" thickBot="1" x14ac:dyDescent="0.3">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258" t="s">
        <v>1012</v>
      </c>
      <c r="P492" s="40" t="s">
        <v>319</v>
      </c>
      <c r="Q492" s="252"/>
      <c r="R492" s="32"/>
      <c r="S492" s="370"/>
      <c r="T492" s="386"/>
      <c r="U492" s="25" t="s">
        <v>1001</v>
      </c>
      <c r="V492" s="25"/>
      <c r="W492" s="206"/>
    </row>
    <row r="493" spans="1:23" customFormat="1" ht="12.75" customHeight="1" thickBot="1" x14ac:dyDescent="0.3">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258" t="s">
        <v>1012</v>
      </c>
      <c r="P493" s="40" t="s">
        <v>319</v>
      </c>
      <c r="Q493" s="252"/>
      <c r="R493" s="32"/>
      <c r="S493" s="370"/>
      <c r="T493" s="386"/>
      <c r="U493" s="25" t="s">
        <v>1001</v>
      </c>
      <c r="V493" s="25"/>
      <c r="W493" s="206"/>
    </row>
    <row r="494" spans="1:23" customFormat="1" ht="12.75" customHeight="1" thickBot="1" x14ac:dyDescent="0.3">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258" t="s">
        <v>1012</v>
      </c>
      <c r="P494" s="40" t="s">
        <v>319</v>
      </c>
      <c r="Q494" s="252"/>
      <c r="R494" s="32"/>
      <c r="S494" s="370"/>
      <c r="T494" s="386"/>
      <c r="U494" s="25" t="s">
        <v>1001</v>
      </c>
      <c r="V494" s="25"/>
      <c r="W494" s="206"/>
    </row>
    <row r="495" spans="1:23" customFormat="1" ht="12.75" customHeight="1" thickBot="1" x14ac:dyDescent="0.3">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258" t="s">
        <v>1012</v>
      </c>
      <c r="P495" s="40" t="s">
        <v>319</v>
      </c>
      <c r="Q495" s="252"/>
      <c r="R495" s="32"/>
      <c r="S495" s="370"/>
      <c r="T495" s="386"/>
      <c r="U495" s="25" t="s">
        <v>1001</v>
      </c>
      <c r="V495" s="25"/>
      <c r="W495" s="206"/>
    </row>
    <row r="496" spans="1:23" customFormat="1" ht="12.75" customHeight="1" thickBot="1" x14ac:dyDescent="0.3">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258" t="s">
        <v>1012</v>
      </c>
      <c r="P496" s="40" t="s">
        <v>319</v>
      </c>
      <c r="Q496" s="252"/>
      <c r="R496" s="32"/>
      <c r="S496" s="370"/>
      <c r="T496" s="386"/>
      <c r="U496" s="25" t="s">
        <v>1001</v>
      </c>
      <c r="V496" s="25"/>
      <c r="W496" s="206"/>
    </row>
    <row r="497" spans="1:23" customFormat="1" ht="12.75" customHeight="1" thickBot="1" x14ac:dyDescent="0.3">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258" t="s">
        <v>1012</v>
      </c>
      <c r="P497" s="40" t="s">
        <v>319</v>
      </c>
      <c r="Q497" s="252"/>
      <c r="R497" s="32"/>
      <c r="S497" s="370"/>
      <c r="T497" s="386"/>
      <c r="U497" s="25" t="s">
        <v>1001</v>
      </c>
      <c r="V497" s="25"/>
      <c r="W497" s="206"/>
    </row>
    <row r="498" spans="1:23" customFormat="1" ht="12.75" customHeight="1" thickBot="1" x14ac:dyDescent="0.3">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258" t="s">
        <v>1012</v>
      </c>
      <c r="P498" s="40" t="s">
        <v>319</v>
      </c>
      <c r="Q498" s="252"/>
      <c r="R498" s="32"/>
      <c r="S498" s="370"/>
      <c r="T498" s="386"/>
      <c r="U498" s="25" t="s">
        <v>1001</v>
      </c>
      <c r="V498" s="25"/>
      <c r="W498" s="206"/>
    </row>
    <row r="499" spans="1:23" customFormat="1" ht="12.75" customHeight="1" thickBot="1" x14ac:dyDescent="0.3">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258" t="s">
        <v>1012</v>
      </c>
      <c r="P499" s="40" t="s">
        <v>319</v>
      </c>
      <c r="Q499" s="252"/>
      <c r="R499" s="32"/>
      <c r="S499" s="370"/>
      <c r="T499" s="386"/>
      <c r="U499" s="25" t="s">
        <v>1001</v>
      </c>
      <c r="V499" s="25"/>
      <c r="W499" s="206"/>
    </row>
    <row r="500" spans="1:23" customFormat="1" ht="12.75" customHeight="1" thickBot="1" x14ac:dyDescent="0.3">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258" t="s">
        <v>1012</v>
      </c>
      <c r="P500" s="40" t="s">
        <v>319</v>
      </c>
      <c r="Q500" s="252"/>
      <c r="R500" s="32"/>
      <c r="S500" s="370"/>
      <c r="T500" s="386"/>
      <c r="U500" s="25" t="s">
        <v>1001</v>
      </c>
      <c r="V500" s="25"/>
      <c r="W500" s="206"/>
    </row>
    <row r="501" spans="1:23" customFormat="1" ht="18"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58" t="s">
        <v>1012</v>
      </c>
      <c r="P501" s="266" t="s">
        <v>319</v>
      </c>
      <c r="Q501" s="267"/>
      <c r="R501" s="268"/>
      <c r="S501" s="371"/>
      <c r="T501" s="391"/>
      <c r="U501" s="25" t="s">
        <v>1001</v>
      </c>
      <c r="V501" s="25"/>
      <c r="W501" s="206"/>
    </row>
    <row r="502" spans="1:23" customFormat="1" ht="14.25" customHeight="1" thickBot="1" x14ac:dyDescent="0.3">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1012</v>
      </c>
      <c r="P502" s="258" t="s">
        <v>319</v>
      </c>
      <c r="Q502" s="259"/>
      <c r="R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502" s="454" t="s">
        <v>290</v>
      </c>
      <c r="T502" s="455">
        <v>50</v>
      </c>
      <c r="U502" s="25" t="s">
        <v>1001</v>
      </c>
      <c r="V502" s="25" t="s">
        <v>1001</v>
      </c>
      <c r="W502" s="206"/>
    </row>
    <row r="503" spans="1:23" customFormat="1" ht="14.25" customHeight="1" thickBot="1" x14ac:dyDescent="0.3">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258" t="s">
        <v>1012</v>
      </c>
      <c r="P503" s="40" t="s">
        <v>319</v>
      </c>
      <c r="Q503" s="252"/>
      <c r="R503" s="32"/>
      <c r="S503" s="370"/>
      <c r="T503" s="386"/>
      <c r="U503" s="25" t="s">
        <v>1001</v>
      </c>
      <c r="V503" s="25"/>
      <c r="W503" s="206"/>
    </row>
    <row r="504" spans="1:23" customFormat="1" ht="14.25" customHeight="1" thickBot="1" x14ac:dyDescent="0.3">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258" t="s">
        <v>1012</v>
      </c>
      <c r="P504" s="40" t="s">
        <v>319</v>
      </c>
      <c r="Q504" s="252"/>
      <c r="R504" s="32"/>
      <c r="S504" s="370"/>
      <c r="T504" s="386"/>
      <c r="U504" s="25" t="s">
        <v>1001</v>
      </c>
      <c r="V504" s="25"/>
      <c r="W504" s="206"/>
    </row>
    <row r="505" spans="1:23" customFormat="1" ht="14.25" customHeight="1" thickBot="1" x14ac:dyDescent="0.3">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258" t="s">
        <v>1012</v>
      </c>
      <c r="P505" s="40" t="s">
        <v>319</v>
      </c>
      <c r="Q505" s="252"/>
      <c r="R505" s="32"/>
      <c r="S505" s="370"/>
      <c r="T505" s="386"/>
      <c r="U505" s="25" t="s">
        <v>1001</v>
      </c>
      <c r="V505" s="25"/>
      <c r="W505" s="206"/>
    </row>
    <row r="506" spans="1:23" customFormat="1" ht="14.25" customHeight="1" thickBot="1" x14ac:dyDescent="0.3">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258" t="s">
        <v>1012</v>
      </c>
      <c r="P506" s="40" t="s">
        <v>319</v>
      </c>
      <c r="Q506" s="252"/>
      <c r="R506" s="32"/>
      <c r="S506" s="370"/>
      <c r="T506" s="386"/>
      <c r="U506" s="25" t="s">
        <v>1001</v>
      </c>
      <c r="V506" s="25"/>
      <c r="W506" s="206"/>
    </row>
    <row r="507" spans="1:23" customFormat="1" ht="14.25" customHeight="1" thickBot="1" x14ac:dyDescent="0.3">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258" t="s">
        <v>1012</v>
      </c>
      <c r="P507" s="40" t="s">
        <v>319</v>
      </c>
      <c r="Q507" s="252"/>
      <c r="R507" s="32"/>
      <c r="S507" s="370"/>
      <c r="T507" s="386"/>
      <c r="U507" s="25" t="s">
        <v>1001</v>
      </c>
      <c r="V507" s="25"/>
      <c r="W507" s="206"/>
    </row>
    <row r="508" spans="1:23" customFormat="1" ht="14.25" customHeight="1" thickBot="1" x14ac:dyDescent="0.3">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258" t="s">
        <v>1012</v>
      </c>
      <c r="P508" s="40" t="s">
        <v>319</v>
      </c>
      <c r="Q508" s="252"/>
      <c r="R508" s="32"/>
      <c r="S508" s="370"/>
      <c r="T508" s="386"/>
      <c r="U508" s="25" t="s">
        <v>1001</v>
      </c>
      <c r="V508" s="25"/>
      <c r="W508" s="206"/>
    </row>
    <row r="509" spans="1:23" customFormat="1" ht="14.25" customHeight="1" thickBot="1" x14ac:dyDescent="0.3">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258" t="s">
        <v>1012</v>
      </c>
      <c r="P509" s="40" t="s">
        <v>319</v>
      </c>
      <c r="Q509" s="252"/>
      <c r="R509" s="32"/>
      <c r="S509" s="370"/>
      <c r="T509" s="386"/>
      <c r="U509" s="25" t="s">
        <v>1001</v>
      </c>
      <c r="V509" s="25"/>
      <c r="W509" s="206"/>
    </row>
    <row r="510" spans="1:23" customFormat="1" ht="14.25" customHeight="1" thickBot="1" x14ac:dyDescent="0.3">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258" t="s">
        <v>1012</v>
      </c>
      <c r="P510" s="40" t="s">
        <v>319</v>
      </c>
      <c r="Q510" s="252"/>
      <c r="R510" s="32"/>
      <c r="S510" s="370"/>
      <c r="T510" s="386"/>
      <c r="U510" s="25" t="s">
        <v>1001</v>
      </c>
      <c r="V510" s="25"/>
      <c r="W510" s="206"/>
    </row>
    <row r="511" spans="1:23" customFormat="1" ht="14.25" customHeight="1" thickBot="1" x14ac:dyDescent="0.3">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258" t="s">
        <v>1012</v>
      </c>
      <c r="P511" s="40" t="s">
        <v>319</v>
      </c>
      <c r="Q511" s="252"/>
      <c r="R511" s="32"/>
      <c r="S511" s="370"/>
      <c r="T511" s="386"/>
      <c r="U511" s="25" t="s">
        <v>1001</v>
      </c>
      <c r="V511" s="25"/>
      <c r="W511" s="206"/>
    </row>
    <row r="512" spans="1:23" customFormat="1" ht="14.25" customHeight="1" thickBot="1" x14ac:dyDescent="0.3">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258" t="s">
        <v>1012</v>
      </c>
      <c r="P512" s="40" t="s">
        <v>319</v>
      </c>
      <c r="Q512" s="252"/>
      <c r="R512" s="32"/>
      <c r="S512" s="370"/>
      <c r="T512" s="386"/>
      <c r="U512" s="25" t="s">
        <v>1001</v>
      </c>
      <c r="V512" s="25"/>
      <c r="W512" s="206"/>
    </row>
    <row r="513" spans="1:23" customFormat="1" ht="14.25" customHeight="1" thickBot="1" x14ac:dyDescent="0.3">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258" t="s">
        <v>1012</v>
      </c>
      <c r="P513" s="40" t="s">
        <v>319</v>
      </c>
      <c r="Q513" s="252"/>
      <c r="R513" s="32"/>
      <c r="S513" s="370"/>
      <c r="T513" s="386"/>
      <c r="U513" s="25" t="s">
        <v>1001</v>
      </c>
      <c r="V513" s="25"/>
      <c r="W513" s="206"/>
    </row>
    <row r="514" spans="1:23" customFormat="1" ht="14.25" customHeight="1" thickBot="1" x14ac:dyDescent="0.3">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258" t="s">
        <v>1012</v>
      </c>
      <c r="P514" s="40" t="s">
        <v>319</v>
      </c>
      <c r="Q514" s="252"/>
      <c r="R514" s="32"/>
      <c r="S514" s="370"/>
      <c r="T514" s="386"/>
      <c r="U514" s="25" t="s">
        <v>1001</v>
      </c>
      <c r="V514" s="25"/>
      <c r="W514" s="206"/>
    </row>
    <row r="515" spans="1:23" customFormat="1" ht="14.25" customHeight="1" thickBot="1" x14ac:dyDescent="0.3">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258" t="s">
        <v>1012</v>
      </c>
      <c r="P515" s="40" t="s">
        <v>319</v>
      </c>
      <c r="Q515" s="252"/>
      <c r="R515" s="32"/>
      <c r="S515" s="370"/>
      <c r="T515" s="386"/>
      <c r="U515" s="25" t="s">
        <v>1001</v>
      </c>
      <c r="V515" s="25"/>
      <c r="W515" s="206"/>
    </row>
    <row r="516" spans="1:23" customFormat="1" ht="14.25"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58" t="s">
        <v>1012</v>
      </c>
      <c r="P516" s="266" t="s">
        <v>319</v>
      </c>
      <c r="Q516" s="267"/>
      <c r="R516" s="268"/>
      <c r="S516" s="371"/>
      <c r="T516" s="391"/>
      <c r="U516" s="25" t="s">
        <v>1001</v>
      </c>
      <c r="V516" s="25"/>
      <c r="W516" s="206"/>
    </row>
    <row r="517" spans="1:23" customFormat="1" ht="14.25" customHeight="1" thickBot="1" x14ac:dyDescent="0.3">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1012</v>
      </c>
      <c r="P517" s="258" t="s">
        <v>319</v>
      </c>
      <c r="Q517" s="259"/>
      <c r="R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517" s="454" t="s">
        <v>290</v>
      </c>
      <c r="T517" s="455">
        <v>60</v>
      </c>
      <c r="U517" s="25" t="s">
        <v>1001</v>
      </c>
      <c r="V517" s="25" t="s">
        <v>1001</v>
      </c>
      <c r="W517" s="206"/>
    </row>
    <row r="518" spans="1:23" customFormat="1" ht="14.25" customHeight="1" thickBot="1" x14ac:dyDescent="0.3">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258" t="s">
        <v>1012</v>
      </c>
      <c r="P518" s="40" t="s">
        <v>319</v>
      </c>
      <c r="Q518" s="252"/>
      <c r="R518" s="32"/>
      <c r="S518" s="370"/>
      <c r="T518" s="386"/>
      <c r="U518" s="25" t="s">
        <v>1001</v>
      </c>
      <c r="V518" s="25"/>
      <c r="W518" s="206"/>
    </row>
    <row r="519" spans="1:23" customFormat="1" ht="14.25" customHeight="1" thickBot="1" x14ac:dyDescent="0.3">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258" t="s">
        <v>1012</v>
      </c>
      <c r="P519" s="40" t="s">
        <v>319</v>
      </c>
      <c r="Q519" s="252"/>
      <c r="R519" s="32"/>
      <c r="S519" s="370"/>
      <c r="T519" s="386"/>
      <c r="U519" s="25" t="s">
        <v>1001</v>
      </c>
      <c r="V519" s="25"/>
      <c r="W519" s="206"/>
    </row>
    <row r="520" spans="1:23" customFormat="1" ht="14.25" customHeight="1" thickBot="1" x14ac:dyDescent="0.3">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258" t="s">
        <v>1012</v>
      </c>
      <c r="P520" s="40" t="s">
        <v>319</v>
      </c>
      <c r="Q520" s="252"/>
      <c r="R520" s="32"/>
      <c r="S520" s="370"/>
      <c r="T520" s="386"/>
      <c r="U520" s="25" t="s">
        <v>1001</v>
      </c>
      <c r="V520" s="25"/>
      <c r="W520" s="206"/>
    </row>
    <row r="521" spans="1:23" customFormat="1" ht="14.25" customHeight="1" thickBot="1" x14ac:dyDescent="0.3">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258" t="s">
        <v>1012</v>
      </c>
      <c r="P521" s="40" t="s">
        <v>319</v>
      </c>
      <c r="Q521" s="252"/>
      <c r="R521" s="32"/>
      <c r="S521" s="370"/>
      <c r="T521" s="386"/>
      <c r="U521" s="25" t="s">
        <v>1001</v>
      </c>
      <c r="V521" s="25"/>
      <c r="W521" s="206"/>
    </row>
    <row r="522" spans="1:23" customFormat="1" ht="14.25" customHeight="1" thickBot="1" x14ac:dyDescent="0.3">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258" t="s">
        <v>1012</v>
      </c>
      <c r="P522" s="40" t="s">
        <v>319</v>
      </c>
      <c r="Q522" s="252"/>
      <c r="R522" s="32"/>
      <c r="S522" s="370"/>
      <c r="T522" s="386"/>
      <c r="U522" s="25" t="s">
        <v>1001</v>
      </c>
      <c r="V522" s="25"/>
      <c r="W522" s="206"/>
    </row>
    <row r="523" spans="1:23" customFormat="1" ht="14.25" customHeight="1" thickBot="1" x14ac:dyDescent="0.3">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258" t="s">
        <v>1012</v>
      </c>
      <c r="P523" s="40" t="s">
        <v>319</v>
      </c>
      <c r="Q523" s="252"/>
      <c r="R523" s="32"/>
      <c r="S523" s="370"/>
      <c r="T523" s="386"/>
      <c r="U523" s="25" t="s">
        <v>1001</v>
      </c>
      <c r="V523" s="25"/>
      <c r="W523" s="206"/>
    </row>
    <row r="524" spans="1:23" customFormat="1" ht="14.25" customHeight="1" thickBot="1" x14ac:dyDescent="0.3">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258" t="s">
        <v>1012</v>
      </c>
      <c r="P524" s="40" t="s">
        <v>319</v>
      </c>
      <c r="Q524" s="252"/>
      <c r="R524" s="32"/>
      <c r="S524" s="370"/>
      <c r="T524" s="386"/>
      <c r="U524" s="25" t="s">
        <v>1001</v>
      </c>
      <c r="V524" s="25"/>
      <c r="W524" s="206"/>
    </row>
    <row r="525" spans="1:23" customFormat="1" ht="14.25" customHeight="1" thickBot="1" x14ac:dyDescent="0.3">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258" t="s">
        <v>1012</v>
      </c>
      <c r="P525" s="40" t="s">
        <v>319</v>
      </c>
      <c r="Q525" s="252"/>
      <c r="R525" s="32"/>
      <c r="S525" s="370"/>
      <c r="T525" s="386"/>
      <c r="U525" s="25" t="s">
        <v>1001</v>
      </c>
      <c r="V525" s="25"/>
      <c r="W525" s="206"/>
    </row>
    <row r="526" spans="1:23" customFormat="1" ht="14.25" customHeight="1" thickBot="1" x14ac:dyDescent="0.3">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258" t="s">
        <v>1012</v>
      </c>
      <c r="P526" s="40" t="s">
        <v>319</v>
      </c>
      <c r="Q526" s="252"/>
      <c r="R526" s="32"/>
      <c r="S526" s="370"/>
      <c r="T526" s="386"/>
      <c r="U526" s="25" t="s">
        <v>1001</v>
      </c>
      <c r="V526" s="25"/>
      <c r="W526" s="206"/>
    </row>
    <row r="527" spans="1:23" customFormat="1" ht="14.25" customHeight="1" thickBot="1" x14ac:dyDescent="0.3">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258" t="s">
        <v>1012</v>
      </c>
      <c r="P527" s="40" t="s">
        <v>319</v>
      </c>
      <c r="Q527" s="252"/>
      <c r="R527" s="32"/>
      <c r="S527" s="370"/>
      <c r="T527" s="386"/>
      <c r="U527" s="25" t="s">
        <v>1001</v>
      </c>
      <c r="V527" s="25"/>
      <c r="W527" s="206"/>
    </row>
    <row r="528" spans="1:23" customFormat="1" ht="14.25" customHeight="1" thickBot="1" x14ac:dyDescent="0.3">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258" t="s">
        <v>1012</v>
      </c>
      <c r="P528" s="40" t="s">
        <v>319</v>
      </c>
      <c r="Q528" s="252"/>
      <c r="R528" s="32"/>
      <c r="S528" s="370"/>
      <c r="T528" s="386"/>
      <c r="U528" s="25" t="s">
        <v>1001</v>
      </c>
      <c r="V528" s="25"/>
      <c r="W528" s="206"/>
    </row>
    <row r="529" spans="1:23" customFormat="1" ht="14.25" customHeight="1" thickBot="1" x14ac:dyDescent="0.3">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258" t="s">
        <v>1012</v>
      </c>
      <c r="P529" s="40" t="s">
        <v>319</v>
      </c>
      <c r="Q529" s="252"/>
      <c r="R529" s="32"/>
      <c r="S529" s="370"/>
      <c r="T529" s="386"/>
      <c r="U529" s="25" t="s">
        <v>1001</v>
      </c>
      <c r="V529" s="25"/>
      <c r="W529" s="206"/>
    </row>
    <row r="530" spans="1:23" customFormat="1" ht="14.25" customHeight="1" thickBot="1" x14ac:dyDescent="0.3">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258" t="s">
        <v>1012</v>
      </c>
      <c r="P530" s="40" t="s">
        <v>319</v>
      </c>
      <c r="Q530" s="252"/>
      <c r="R530" s="32"/>
      <c r="S530" s="370"/>
      <c r="T530" s="386"/>
      <c r="U530" s="25" t="s">
        <v>1001</v>
      </c>
      <c r="V530" s="25"/>
      <c r="W530" s="206"/>
    </row>
    <row r="531" spans="1:23" customFormat="1" ht="14.25"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58" t="s">
        <v>1012</v>
      </c>
      <c r="P531" s="266" t="s">
        <v>319</v>
      </c>
      <c r="Q531" s="267"/>
      <c r="R531" s="268"/>
      <c r="S531" s="371"/>
      <c r="T531" s="391"/>
      <c r="U531" s="25" t="s">
        <v>1001</v>
      </c>
      <c r="V531" s="25"/>
      <c r="W531" s="206"/>
    </row>
    <row r="532" spans="1:23" customFormat="1" ht="14.25" customHeight="1" thickBot="1" x14ac:dyDescent="0.3">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1012</v>
      </c>
      <c r="P532" s="258" t="s">
        <v>340</v>
      </c>
      <c r="Q532" s="259"/>
      <c r="R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532" s="454" t="s">
        <v>290</v>
      </c>
      <c r="T532" s="455">
        <v>70</v>
      </c>
      <c r="U532" s="25" t="s">
        <v>1001</v>
      </c>
      <c r="V532" s="25" t="s">
        <v>1001</v>
      </c>
      <c r="W532" s="206"/>
    </row>
    <row r="533" spans="1:23" customFormat="1" ht="14.25" customHeight="1" thickBot="1" x14ac:dyDescent="0.3">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258" t="s">
        <v>1012</v>
      </c>
      <c r="P533" s="40" t="s">
        <v>341</v>
      </c>
      <c r="Q533" s="252"/>
      <c r="R533" s="32"/>
      <c r="S533" s="370"/>
      <c r="T533" s="386"/>
      <c r="U533" s="25" t="s">
        <v>1001</v>
      </c>
      <c r="V533" s="25"/>
      <c r="W533" s="206"/>
    </row>
    <row r="534" spans="1:23" customFormat="1" ht="14.25" customHeight="1" thickBot="1" x14ac:dyDescent="0.3">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258" t="s">
        <v>1012</v>
      </c>
      <c r="P534" s="40" t="s">
        <v>342</v>
      </c>
      <c r="Q534" s="252"/>
      <c r="R534" s="32"/>
      <c r="S534" s="370"/>
      <c r="T534" s="386"/>
      <c r="U534" s="25" t="s">
        <v>1001</v>
      </c>
      <c r="V534" s="25"/>
      <c r="W534" s="206"/>
    </row>
    <row r="535" spans="1:23" customFormat="1" ht="14.25" customHeight="1" thickBot="1" x14ac:dyDescent="0.3">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258" t="s">
        <v>1012</v>
      </c>
      <c r="P535" s="40" t="s">
        <v>343</v>
      </c>
      <c r="Q535" s="252"/>
      <c r="R535" s="32"/>
      <c r="S535" s="370"/>
      <c r="T535" s="386"/>
      <c r="U535" s="25" t="s">
        <v>1001</v>
      </c>
      <c r="V535" s="25"/>
      <c r="W535" s="206"/>
    </row>
    <row r="536" spans="1:23" customFormat="1" ht="14.25" customHeight="1" thickBot="1" x14ac:dyDescent="0.3">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258" t="s">
        <v>1012</v>
      </c>
      <c r="P536" s="40" t="s">
        <v>344</v>
      </c>
      <c r="Q536" s="252"/>
      <c r="R536" s="32"/>
      <c r="S536" s="370"/>
      <c r="T536" s="386"/>
      <c r="U536" s="25" t="s">
        <v>1001</v>
      </c>
      <c r="V536" s="25"/>
      <c r="W536" s="206"/>
    </row>
    <row r="537" spans="1:23" customFormat="1" ht="14.25" customHeight="1" thickBot="1" x14ac:dyDescent="0.3">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258" t="s">
        <v>1012</v>
      </c>
      <c r="P537" s="40" t="s">
        <v>345</v>
      </c>
      <c r="Q537" s="252"/>
      <c r="R537" s="32"/>
      <c r="S537" s="370"/>
      <c r="T537" s="386"/>
      <c r="U537" s="25" t="s">
        <v>1001</v>
      </c>
      <c r="V537" s="25"/>
      <c r="W537" s="206"/>
    </row>
    <row r="538" spans="1:23" customFormat="1" ht="14.25" customHeight="1" thickBot="1" x14ac:dyDescent="0.3">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258" t="s">
        <v>1012</v>
      </c>
      <c r="P538" s="40" t="s">
        <v>346</v>
      </c>
      <c r="Q538" s="252"/>
      <c r="R538" s="32"/>
      <c r="S538" s="370"/>
      <c r="T538" s="386"/>
      <c r="U538" s="25" t="s">
        <v>1001</v>
      </c>
      <c r="V538" s="25"/>
      <c r="W538" s="206"/>
    </row>
    <row r="539" spans="1:23" customFormat="1" ht="14.25" customHeight="1" thickBot="1" x14ac:dyDescent="0.3">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258" t="s">
        <v>1012</v>
      </c>
      <c r="P539" s="40" t="s">
        <v>347</v>
      </c>
      <c r="Q539" s="252"/>
      <c r="R539" s="32"/>
      <c r="S539" s="370"/>
      <c r="T539" s="386"/>
      <c r="U539" s="25" t="s">
        <v>1001</v>
      </c>
      <c r="V539" s="25"/>
      <c r="W539" s="206"/>
    </row>
    <row r="540" spans="1:23" customFormat="1" ht="14.25" customHeight="1" thickBot="1" x14ac:dyDescent="0.3">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258" t="s">
        <v>1012</v>
      </c>
      <c r="P540" s="40" t="s">
        <v>348</v>
      </c>
      <c r="Q540" s="252"/>
      <c r="R540" s="32"/>
      <c r="S540" s="370"/>
      <c r="T540" s="386"/>
      <c r="U540" s="25" t="s">
        <v>1001</v>
      </c>
      <c r="V540" s="25"/>
      <c r="W540" s="206"/>
    </row>
    <row r="541" spans="1:23" customFormat="1" ht="14.25" customHeight="1" thickBot="1" x14ac:dyDescent="0.3">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258" t="s">
        <v>1012</v>
      </c>
      <c r="P541" s="40" t="s">
        <v>349</v>
      </c>
      <c r="Q541" s="252"/>
      <c r="R541" s="32"/>
      <c r="S541" s="370"/>
      <c r="T541" s="386"/>
      <c r="U541" s="25" t="s">
        <v>1001</v>
      </c>
      <c r="V541" s="25"/>
      <c r="W541" s="206"/>
    </row>
    <row r="542" spans="1:23" customFormat="1" ht="14.25" customHeight="1" thickBot="1" x14ac:dyDescent="0.3">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258" t="s">
        <v>1012</v>
      </c>
      <c r="P542" s="40" t="s">
        <v>350</v>
      </c>
      <c r="Q542" s="252"/>
      <c r="R542" s="32"/>
      <c r="S542" s="370"/>
      <c r="T542" s="386"/>
      <c r="U542" s="25" t="s">
        <v>1001</v>
      </c>
      <c r="V542" s="25"/>
      <c r="W542" s="206"/>
    </row>
    <row r="543" spans="1:23" customFormat="1" ht="14.25" customHeight="1" thickBot="1" x14ac:dyDescent="0.3">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258" t="s">
        <v>1012</v>
      </c>
      <c r="P543" s="40" t="s">
        <v>351</v>
      </c>
      <c r="Q543" s="252"/>
      <c r="R543" s="32"/>
      <c r="S543" s="370"/>
      <c r="T543" s="386"/>
      <c r="U543" s="25" t="s">
        <v>1001</v>
      </c>
      <c r="V543" s="25"/>
      <c r="W543" s="206"/>
    </row>
    <row r="544" spans="1:23" customFormat="1" ht="14.25" customHeight="1" thickBot="1" x14ac:dyDescent="0.3">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258" t="s">
        <v>1012</v>
      </c>
      <c r="P544" s="40" t="s">
        <v>352</v>
      </c>
      <c r="Q544" s="252"/>
      <c r="R544" s="32"/>
      <c r="S544" s="370"/>
      <c r="T544" s="386"/>
      <c r="U544" s="25" t="s">
        <v>1001</v>
      </c>
      <c r="V544" s="25"/>
      <c r="W544" s="206"/>
    </row>
    <row r="545" spans="1:23" customFormat="1" ht="14.25" customHeight="1" thickBot="1" x14ac:dyDescent="0.3">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258" t="s">
        <v>1012</v>
      </c>
      <c r="P545" s="40" t="s">
        <v>353</v>
      </c>
      <c r="Q545" s="252"/>
      <c r="R545" s="32"/>
      <c r="S545" s="370"/>
      <c r="T545" s="386"/>
      <c r="U545" s="25" t="s">
        <v>1001</v>
      </c>
      <c r="V545" s="25"/>
      <c r="W545" s="206"/>
    </row>
    <row r="546" spans="1:23" customFormat="1" ht="14.25"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58" t="s">
        <v>1012</v>
      </c>
      <c r="P546" s="266" t="s">
        <v>355</v>
      </c>
      <c r="Q546" s="267"/>
      <c r="R546" s="268"/>
      <c r="S546" s="371"/>
      <c r="T546" s="391"/>
      <c r="U546" s="25" t="s">
        <v>1001</v>
      </c>
      <c r="V546" s="25"/>
      <c r="W546" s="206"/>
    </row>
    <row r="547" spans="1:23" customFormat="1" ht="14.25" customHeight="1" thickBot="1" x14ac:dyDescent="0.3">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1012</v>
      </c>
      <c r="P547" s="258" t="s">
        <v>357</v>
      </c>
      <c r="Q547" s="259"/>
      <c r="R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547" s="454" t="s">
        <v>290</v>
      </c>
      <c r="T547" s="455">
        <v>80</v>
      </c>
      <c r="U547" s="25" t="s">
        <v>1001</v>
      </c>
      <c r="V547" s="25" t="s">
        <v>1001</v>
      </c>
      <c r="W547" s="206"/>
    </row>
    <row r="548" spans="1:23" customFormat="1" ht="14.25" customHeight="1" thickBot="1" x14ac:dyDescent="0.3">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258" t="s">
        <v>1012</v>
      </c>
      <c r="P548" s="40" t="s">
        <v>358</v>
      </c>
      <c r="Q548" s="252"/>
      <c r="R548" s="32"/>
      <c r="S548" s="370"/>
      <c r="T548" s="386"/>
      <c r="U548" s="25" t="s">
        <v>1001</v>
      </c>
      <c r="V548" s="25"/>
      <c r="W548" s="206"/>
    </row>
    <row r="549" spans="1:23" customFormat="1" ht="14.25" customHeight="1" thickBot="1" x14ac:dyDescent="0.3">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258" t="s">
        <v>1012</v>
      </c>
      <c r="P549" s="40" t="s">
        <v>359</v>
      </c>
      <c r="Q549" s="252"/>
      <c r="R549" s="32"/>
      <c r="S549" s="370"/>
      <c r="T549" s="386"/>
      <c r="U549" s="25" t="s">
        <v>1001</v>
      </c>
      <c r="V549" s="25"/>
      <c r="W549" s="206"/>
    </row>
    <row r="550" spans="1:23" customFormat="1" ht="14.25" customHeight="1" thickBot="1" x14ac:dyDescent="0.3">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258" t="s">
        <v>1012</v>
      </c>
      <c r="P550" s="40" t="s">
        <v>360</v>
      </c>
      <c r="Q550" s="252"/>
      <c r="R550" s="32"/>
      <c r="S550" s="370"/>
      <c r="T550" s="386"/>
      <c r="U550" s="25" t="s">
        <v>1001</v>
      </c>
      <c r="V550" s="25"/>
      <c r="W550" s="206"/>
    </row>
    <row r="551" spans="1:23" customFormat="1" ht="14.25" customHeight="1" thickBot="1" x14ac:dyDescent="0.3">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258" t="s">
        <v>1012</v>
      </c>
      <c r="P551" s="40" t="s">
        <v>361</v>
      </c>
      <c r="Q551" s="252"/>
      <c r="R551" s="32"/>
      <c r="S551" s="370"/>
      <c r="T551" s="386"/>
      <c r="U551" s="25" t="s">
        <v>1001</v>
      </c>
      <c r="V551" s="25"/>
      <c r="W551" s="206"/>
    </row>
    <row r="552" spans="1:23" customFormat="1" ht="14.25" customHeight="1" thickBot="1" x14ac:dyDescent="0.3">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258" t="s">
        <v>1012</v>
      </c>
      <c r="P552" s="40" t="s">
        <v>362</v>
      </c>
      <c r="Q552" s="252"/>
      <c r="R552" s="32"/>
      <c r="S552" s="370"/>
      <c r="T552" s="386"/>
      <c r="U552" s="25" t="s">
        <v>1001</v>
      </c>
      <c r="V552" s="25"/>
      <c r="W552" s="206"/>
    </row>
    <row r="553" spans="1:23" customFormat="1" ht="14.25" customHeight="1" thickBot="1" x14ac:dyDescent="0.3">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258" t="s">
        <v>1012</v>
      </c>
      <c r="P553" s="40" t="s">
        <v>363</v>
      </c>
      <c r="Q553" s="252"/>
      <c r="R553" s="32"/>
      <c r="S553" s="370"/>
      <c r="T553" s="386"/>
      <c r="U553" s="25" t="s">
        <v>1001</v>
      </c>
      <c r="V553" s="25"/>
      <c r="W553" s="206"/>
    </row>
    <row r="554" spans="1:23" customFormat="1" ht="14.25" customHeight="1" thickBot="1" x14ac:dyDescent="0.3">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258" t="s">
        <v>1012</v>
      </c>
      <c r="P554" s="40" t="s">
        <v>364</v>
      </c>
      <c r="Q554" s="252"/>
      <c r="R554" s="32"/>
      <c r="S554" s="370"/>
      <c r="T554" s="386"/>
      <c r="U554" s="25" t="s">
        <v>1001</v>
      </c>
      <c r="V554" s="25"/>
      <c r="W554" s="206"/>
    </row>
    <row r="555" spans="1:23" customFormat="1" ht="14.25" customHeight="1" thickBot="1" x14ac:dyDescent="0.3">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258" t="s">
        <v>1012</v>
      </c>
      <c r="P555" s="40" t="s">
        <v>365</v>
      </c>
      <c r="Q555" s="252"/>
      <c r="R555" s="32"/>
      <c r="S555" s="370"/>
      <c r="T555" s="386"/>
      <c r="U555" s="25" t="s">
        <v>1001</v>
      </c>
      <c r="V555" s="25"/>
      <c r="W555" s="206"/>
    </row>
    <row r="556" spans="1:23" customFormat="1" ht="14.25" customHeight="1" thickBot="1" x14ac:dyDescent="0.3">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258" t="s">
        <v>1012</v>
      </c>
      <c r="P556" s="40" t="s">
        <v>366</v>
      </c>
      <c r="Q556" s="252"/>
      <c r="R556" s="32"/>
      <c r="S556" s="370"/>
      <c r="T556" s="386"/>
      <c r="U556" s="25" t="s">
        <v>1001</v>
      </c>
      <c r="V556" s="25"/>
      <c r="W556" s="206"/>
    </row>
    <row r="557" spans="1:23" customFormat="1" ht="14.25" customHeight="1" thickBot="1" x14ac:dyDescent="0.3">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258" t="s">
        <v>1012</v>
      </c>
      <c r="P557" s="40" t="s">
        <v>367</v>
      </c>
      <c r="Q557" s="252"/>
      <c r="R557" s="32"/>
      <c r="S557" s="370"/>
      <c r="T557" s="386"/>
      <c r="U557" s="25" t="s">
        <v>1001</v>
      </c>
      <c r="V557" s="25"/>
      <c r="W557" s="206"/>
    </row>
    <row r="558" spans="1:23" customFormat="1" ht="14.25" customHeight="1" thickBot="1" x14ac:dyDescent="0.3">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258" t="s">
        <v>1012</v>
      </c>
      <c r="P558" s="40" t="s">
        <v>368</v>
      </c>
      <c r="Q558" s="252"/>
      <c r="R558" s="32"/>
      <c r="S558" s="370"/>
      <c r="T558" s="386"/>
      <c r="U558" s="25" t="s">
        <v>1001</v>
      </c>
      <c r="V558" s="25"/>
      <c r="W558" s="206"/>
    </row>
    <row r="559" spans="1:23" customFormat="1" ht="14.25" customHeight="1" thickBot="1" x14ac:dyDescent="0.3">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258" t="s">
        <v>1012</v>
      </c>
      <c r="P559" s="40" t="s">
        <v>369</v>
      </c>
      <c r="Q559" s="252"/>
      <c r="R559" s="32"/>
      <c r="S559" s="370"/>
      <c r="T559" s="386"/>
      <c r="U559" s="25" t="s">
        <v>1001</v>
      </c>
      <c r="V559" s="25"/>
      <c r="W559" s="206"/>
    </row>
    <row r="560" spans="1:23" customFormat="1" ht="14.25" customHeight="1" thickBot="1" x14ac:dyDescent="0.3">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258" t="s">
        <v>1012</v>
      </c>
      <c r="P560" s="40" t="s">
        <v>370</v>
      </c>
      <c r="Q560" s="252"/>
      <c r="R560" s="32"/>
      <c r="S560" s="370"/>
      <c r="T560" s="386"/>
      <c r="U560" s="25" t="s">
        <v>1001</v>
      </c>
      <c r="V560" s="25"/>
      <c r="W560" s="206"/>
    </row>
    <row r="561" spans="1:23" customFormat="1" ht="14.25"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58" t="s">
        <v>1012</v>
      </c>
      <c r="P561" s="266" t="s">
        <v>371</v>
      </c>
      <c r="Q561" s="267"/>
      <c r="R561" s="268"/>
      <c r="S561" s="371"/>
      <c r="T561" s="391"/>
      <c r="U561" s="25" t="s">
        <v>1001</v>
      </c>
      <c r="V561" s="25"/>
      <c r="W561" s="206"/>
    </row>
    <row r="562" spans="1:23" customFormat="1" ht="12" customHeight="1" thickBot="1" x14ac:dyDescent="0.3">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1012</v>
      </c>
      <c r="P562" s="258" t="s">
        <v>373</v>
      </c>
      <c r="Q562" s="259"/>
      <c r="R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562" s="454" t="s">
        <v>290</v>
      </c>
      <c r="T562" s="455">
        <v>90</v>
      </c>
      <c r="U562" s="25" t="s">
        <v>1001</v>
      </c>
      <c r="V562" s="25" t="s">
        <v>1001</v>
      </c>
      <c r="W562" s="206"/>
    </row>
    <row r="563" spans="1:23" customFormat="1" ht="12" customHeight="1" thickBot="1" x14ac:dyDescent="0.3">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258" t="s">
        <v>1012</v>
      </c>
      <c r="P563" s="40" t="s">
        <v>374</v>
      </c>
      <c r="Q563" s="252"/>
      <c r="R563" s="32"/>
      <c r="S563" s="370"/>
      <c r="T563" s="386"/>
      <c r="U563" s="25" t="s">
        <v>1001</v>
      </c>
      <c r="V563" s="25"/>
      <c r="W563" s="206"/>
    </row>
    <row r="564" spans="1:23" customFormat="1" ht="12" customHeight="1" thickBot="1" x14ac:dyDescent="0.3">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258" t="s">
        <v>1012</v>
      </c>
      <c r="P564" s="40" t="s">
        <v>375</v>
      </c>
      <c r="Q564" s="252"/>
      <c r="R564" s="32"/>
      <c r="S564" s="370"/>
      <c r="T564" s="386"/>
      <c r="U564" s="25" t="s">
        <v>1001</v>
      </c>
      <c r="V564" s="25"/>
      <c r="W564" s="206"/>
    </row>
    <row r="565" spans="1:23" customFormat="1" ht="12" customHeight="1" thickBot="1" x14ac:dyDescent="0.3">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258" t="s">
        <v>1012</v>
      </c>
      <c r="P565" s="40" t="s">
        <v>376</v>
      </c>
      <c r="Q565" s="252"/>
      <c r="R565" s="32"/>
      <c r="S565" s="370"/>
      <c r="T565" s="386"/>
      <c r="U565" s="25" t="s">
        <v>1001</v>
      </c>
      <c r="V565" s="25"/>
      <c r="W565" s="206"/>
    </row>
    <row r="566" spans="1:23" customFormat="1" ht="12" customHeight="1" thickBot="1" x14ac:dyDescent="0.3">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258" t="s">
        <v>1012</v>
      </c>
      <c r="P566" s="40" t="s">
        <v>377</v>
      </c>
      <c r="Q566" s="252"/>
      <c r="R566" s="32"/>
      <c r="S566" s="370"/>
      <c r="T566" s="386"/>
      <c r="U566" s="25" t="s">
        <v>1001</v>
      </c>
      <c r="V566" s="25"/>
      <c r="W566" s="206"/>
    </row>
    <row r="567" spans="1:23" customFormat="1" ht="12" customHeight="1" thickBot="1" x14ac:dyDescent="0.3">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258" t="s">
        <v>1012</v>
      </c>
      <c r="P567" s="40" t="s">
        <v>378</v>
      </c>
      <c r="Q567" s="252"/>
      <c r="R567" s="32"/>
      <c r="S567" s="370"/>
      <c r="T567" s="386"/>
      <c r="U567" s="25" t="s">
        <v>1001</v>
      </c>
      <c r="V567" s="25"/>
      <c r="W567" s="206"/>
    </row>
    <row r="568" spans="1:23" customFormat="1" ht="12" customHeight="1" thickBot="1" x14ac:dyDescent="0.3">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258" t="s">
        <v>1012</v>
      </c>
      <c r="P568" s="40" t="s">
        <v>379</v>
      </c>
      <c r="Q568" s="252"/>
      <c r="R568" s="32"/>
      <c r="S568" s="370"/>
      <c r="T568" s="386"/>
      <c r="U568" s="25" t="s">
        <v>1001</v>
      </c>
      <c r="V568" s="25"/>
      <c r="W568" s="206"/>
    </row>
    <row r="569" spans="1:23" customFormat="1" ht="12" customHeight="1" thickBot="1" x14ac:dyDescent="0.3">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258" t="s">
        <v>1012</v>
      </c>
      <c r="P569" s="40" t="s">
        <v>380</v>
      </c>
      <c r="Q569" s="252"/>
      <c r="R569" s="32"/>
      <c r="S569" s="370"/>
      <c r="T569" s="386"/>
      <c r="U569" s="25" t="s">
        <v>1001</v>
      </c>
      <c r="V569" s="25"/>
      <c r="W569" s="206"/>
    </row>
    <row r="570" spans="1:23" customFormat="1" ht="12" customHeight="1" thickBot="1" x14ac:dyDescent="0.3">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258" t="s">
        <v>1012</v>
      </c>
      <c r="P570" s="40" t="s">
        <v>381</v>
      </c>
      <c r="Q570" s="252"/>
      <c r="R570" s="32"/>
      <c r="S570" s="370"/>
      <c r="T570" s="386"/>
      <c r="U570" s="25" t="s">
        <v>1001</v>
      </c>
      <c r="V570" s="25"/>
      <c r="W570" s="206"/>
    </row>
    <row r="571" spans="1:23" customFormat="1" ht="12" customHeight="1" thickBot="1" x14ac:dyDescent="0.3">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258" t="s">
        <v>1012</v>
      </c>
      <c r="P571" s="40" t="s">
        <v>382</v>
      </c>
      <c r="Q571" s="252"/>
      <c r="R571" s="32"/>
      <c r="S571" s="370"/>
      <c r="T571" s="386"/>
      <c r="U571" s="25" t="s">
        <v>1001</v>
      </c>
      <c r="V571" s="25"/>
      <c r="W571" s="206"/>
    </row>
    <row r="572" spans="1:23" customFormat="1" ht="12" customHeight="1" thickBot="1" x14ac:dyDescent="0.3">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258" t="s">
        <v>1012</v>
      </c>
      <c r="P572" s="40" t="s">
        <v>383</v>
      </c>
      <c r="Q572" s="252"/>
      <c r="R572" s="32"/>
      <c r="S572" s="370"/>
      <c r="T572" s="386"/>
      <c r="U572" s="25" t="s">
        <v>1001</v>
      </c>
      <c r="V572" s="25"/>
      <c r="W572" s="206"/>
    </row>
    <row r="573" spans="1:23" customFormat="1" ht="12" customHeight="1" thickBot="1" x14ac:dyDescent="0.3">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258" t="s">
        <v>1012</v>
      </c>
      <c r="P573" s="40" t="s">
        <v>384</v>
      </c>
      <c r="Q573" s="252"/>
      <c r="R573" s="32"/>
      <c r="S573" s="370"/>
      <c r="T573" s="386"/>
      <c r="U573" s="25" t="s">
        <v>1001</v>
      </c>
      <c r="V573" s="25"/>
      <c r="W573" s="206"/>
    </row>
    <row r="574" spans="1:23" customFormat="1" ht="12" customHeight="1" thickBot="1" x14ac:dyDescent="0.3">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258" t="s">
        <v>1012</v>
      </c>
      <c r="P574" s="40" t="s">
        <v>385</v>
      </c>
      <c r="Q574" s="252"/>
      <c r="R574" s="32"/>
      <c r="S574" s="370"/>
      <c r="T574" s="386"/>
      <c r="U574" s="25" t="s">
        <v>1001</v>
      </c>
      <c r="V574" s="25"/>
      <c r="W574" s="206"/>
    </row>
    <row r="575" spans="1:23" customFormat="1" ht="12" customHeight="1" thickBot="1" x14ac:dyDescent="0.3">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258" t="s">
        <v>1012</v>
      </c>
      <c r="P575" s="40" t="s">
        <v>386</v>
      </c>
      <c r="Q575" s="252"/>
      <c r="R575" s="32"/>
      <c r="S575" s="370"/>
      <c r="T575" s="386"/>
      <c r="U575" s="25" t="s">
        <v>1001</v>
      </c>
      <c r="V575" s="25"/>
      <c r="W575" s="206"/>
    </row>
    <row r="576" spans="1:23" customFormat="1" ht="12"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58" t="s">
        <v>1012</v>
      </c>
      <c r="P576" s="266" t="s">
        <v>387</v>
      </c>
      <c r="Q576" s="267"/>
      <c r="R576" s="268"/>
      <c r="S576" s="371"/>
      <c r="T576" s="391"/>
      <c r="U576" s="25" t="s">
        <v>1001</v>
      </c>
      <c r="V576" s="25"/>
      <c r="W576" s="206"/>
    </row>
    <row r="577" spans="1:23" customFormat="1" ht="19.5" customHeight="1" thickBot="1" x14ac:dyDescent="0.3">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258" t="s">
        <v>1012</v>
      </c>
      <c r="P577" s="344">
        <v>6560</v>
      </c>
      <c r="Q577" s="427"/>
      <c r="R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S577" s="452" t="s">
        <v>290</v>
      </c>
      <c r="T577" s="344">
        <v>100</v>
      </c>
      <c r="U577" s="25" t="s">
        <v>1001</v>
      </c>
      <c r="V577" s="25" t="s">
        <v>1001</v>
      </c>
      <c r="W577" s="206"/>
    </row>
    <row r="578" spans="1:23" customFormat="1" ht="42.75" x14ac:dyDescent="0.25">
      <c r="A578" s="1"/>
      <c r="B578" s="64"/>
      <c r="C578" s="107">
        <v>90064</v>
      </c>
      <c r="D578" s="124" t="s">
        <v>389</v>
      </c>
      <c r="E578" s="107"/>
      <c r="F578" s="107" t="s">
        <v>19</v>
      </c>
      <c r="G578" s="108">
        <v>0</v>
      </c>
      <c r="H578" s="208">
        <v>0</v>
      </c>
      <c r="I578" s="137"/>
      <c r="J578" s="16"/>
      <c r="K578" s="16">
        <v>0</v>
      </c>
      <c r="L578" s="26" t="s">
        <v>290</v>
      </c>
      <c r="M578" s="40">
        <v>0</v>
      </c>
      <c r="N578" s="40" t="s">
        <v>484</v>
      </c>
      <c r="O578" s="258" t="s">
        <v>1012</v>
      </c>
      <c r="P578" s="24">
        <v>6560</v>
      </c>
      <c r="Q578" s="252"/>
      <c r="R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S578" s="20" t="s">
        <v>290</v>
      </c>
      <c r="T578" s="40">
        <v>0</v>
      </c>
      <c r="U578" s="25" t="s">
        <v>1001</v>
      </c>
      <c r="V578" s="25" t="s">
        <v>1001</v>
      </c>
      <c r="W578" s="206"/>
    </row>
    <row r="579" spans="1:23" customFormat="1" ht="120" customHeight="1" x14ac:dyDescent="0.25">
      <c r="A579" s="1"/>
      <c r="B579" s="64"/>
      <c r="C579" s="107">
        <v>91175</v>
      </c>
      <c r="D579" s="124" t="s">
        <v>390</v>
      </c>
      <c r="E579" s="107"/>
      <c r="F579" s="107" t="s">
        <v>19</v>
      </c>
      <c r="G579" s="108">
        <v>113.24</v>
      </c>
      <c r="H579" s="208">
        <v>1308148</v>
      </c>
      <c r="I579" s="137"/>
      <c r="J579" s="12"/>
      <c r="K579" s="16">
        <v>0</v>
      </c>
      <c r="L579" s="26" t="s">
        <v>290</v>
      </c>
      <c r="M579" s="40">
        <v>40</v>
      </c>
      <c r="N579" s="40" t="s">
        <v>484</v>
      </c>
      <c r="O579" s="40" t="s">
        <v>21</v>
      </c>
      <c r="P579" s="24">
        <v>6560</v>
      </c>
      <c r="Q579" s="252"/>
      <c r="R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S579" s="20" t="s">
        <v>290</v>
      </c>
      <c r="T579" s="40">
        <v>40</v>
      </c>
      <c r="U579" s="25" t="s">
        <v>1001</v>
      </c>
      <c r="V579" s="25" t="s">
        <v>1001</v>
      </c>
      <c r="W579" s="206"/>
    </row>
    <row r="580" spans="1:23" customFormat="1" ht="123" customHeight="1" x14ac:dyDescent="0.25">
      <c r="A580" s="1"/>
      <c r="B580" s="64"/>
      <c r="C580" s="107">
        <v>91176</v>
      </c>
      <c r="D580" s="124" t="s">
        <v>391</v>
      </c>
      <c r="E580" s="107"/>
      <c r="F580" s="107" t="s">
        <v>19</v>
      </c>
      <c r="G580" s="108">
        <v>141.53</v>
      </c>
      <c r="H580" s="208">
        <v>1634955</v>
      </c>
      <c r="I580" s="137"/>
      <c r="J580" s="12"/>
      <c r="K580" s="16">
        <v>0</v>
      </c>
      <c r="L580" s="26" t="s">
        <v>290</v>
      </c>
      <c r="M580" s="40">
        <v>50</v>
      </c>
      <c r="N580" s="40" t="s">
        <v>484</v>
      </c>
      <c r="O580" s="40" t="s">
        <v>21</v>
      </c>
      <c r="P580" s="24">
        <v>6560</v>
      </c>
      <c r="Q580" s="252"/>
      <c r="R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S580" s="20" t="s">
        <v>290</v>
      </c>
      <c r="T580" s="40">
        <v>50</v>
      </c>
      <c r="U580" s="25" t="s">
        <v>1001</v>
      </c>
      <c r="V580" s="25" t="s">
        <v>1001</v>
      </c>
      <c r="W580" s="206"/>
    </row>
    <row r="581" spans="1:23" customFormat="1" ht="124.5" customHeight="1" x14ac:dyDescent="0.25">
      <c r="A581" s="1"/>
      <c r="B581" s="64"/>
      <c r="C581" s="107">
        <v>91177</v>
      </c>
      <c r="D581" s="155" t="s">
        <v>392</v>
      </c>
      <c r="E581" s="107"/>
      <c r="F581" s="107" t="s">
        <v>19</v>
      </c>
      <c r="G581" s="108">
        <v>169.82</v>
      </c>
      <c r="H581" s="208">
        <v>1961761</v>
      </c>
      <c r="I581" s="137"/>
      <c r="J581" s="12"/>
      <c r="K581" s="16">
        <v>0</v>
      </c>
      <c r="L581" s="26" t="s">
        <v>290</v>
      </c>
      <c r="M581" s="40">
        <v>60</v>
      </c>
      <c r="N581" s="40" t="s">
        <v>484</v>
      </c>
      <c r="O581" s="40" t="s">
        <v>21</v>
      </c>
      <c r="P581" s="24">
        <v>6560</v>
      </c>
      <c r="Q581" s="252"/>
      <c r="R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S581" s="20" t="s">
        <v>290</v>
      </c>
      <c r="T581" s="40">
        <v>60</v>
      </c>
      <c r="U581" s="25" t="s">
        <v>1001</v>
      </c>
      <c r="V581" s="25" t="s">
        <v>1001</v>
      </c>
      <c r="W581" s="206"/>
    </row>
    <row r="582" spans="1:23" customFormat="1" ht="120.75" customHeight="1" x14ac:dyDescent="0.25">
      <c r="A582" s="1"/>
      <c r="B582" s="64"/>
      <c r="C582" s="115">
        <v>92175</v>
      </c>
      <c r="D582" s="124" t="s">
        <v>393</v>
      </c>
      <c r="E582" s="107"/>
      <c r="F582" s="107" t="s">
        <v>19</v>
      </c>
      <c r="G582" s="108">
        <v>198.15</v>
      </c>
      <c r="H582" s="208">
        <v>2289029</v>
      </c>
      <c r="I582" s="137"/>
      <c r="J582" s="16"/>
      <c r="K582" s="16">
        <v>0</v>
      </c>
      <c r="L582" s="26" t="s">
        <v>290</v>
      </c>
      <c r="M582" s="40">
        <v>70</v>
      </c>
      <c r="N582" s="40" t="s">
        <v>484</v>
      </c>
      <c r="O582" s="40" t="s">
        <v>21</v>
      </c>
      <c r="P582" s="24">
        <v>6560</v>
      </c>
      <c r="Q582" s="252"/>
      <c r="R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S582" s="20" t="s">
        <v>290</v>
      </c>
      <c r="T582" s="40">
        <v>70</v>
      </c>
      <c r="U582" s="25" t="s">
        <v>1001</v>
      </c>
      <c r="V582" s="25" t="s">
        <v>1001</v>
      </c>
      <c r="W582" s="206"/>
    </row>
    <row r="583" spans="1:23" customFormat="1" ht="120.75" customHeight="1" x14ac:dyDescent="0.25">
      <c r="A583" s="1"/>
      <c r="B583" s="64"/>
      <c r="C583" s="115">
        <v>92176</v>
      </c>
      <c r="D583" s="124" t="s">
        <v>394</v>
      </c>
      <c r="E583" s="107"/>
      <c r="F583" s="107" t="s">
        <v>19</v>
      </c>
      <c r="G583" s="108">
        <v>226.44</v>
      </c>
      <c r="H583" s="208">
        <v>2615835</v>
      </c>
      <c r="I583" s="137"/>
      <c r="J583" s="16"/>
      <c r="K583" s="16">
        <v>0</v>
      </c>
      <c r="L583" s="26" t="s">
        <v>290</v>
      </c>
      <c r="M583" s="40">
        <v>80</v>
      </c>
      <c r="N583" s="40" t="s">
        <v>484</v>
      </c>
      <c r="O583" s="40" t="s">
        <v>21</v>
      </c>
      <c r="P583" s="24">
        <v>6560</v>
      </c>
      <c r="Q583" s="252"/>
      <c r="R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S583" s="20" t="s">
        <v>290</v>
      </c>
      <c r="T583" s="40">
        <v>80</v>
      </c>
      <c r="U583" s="25" t="s">
        <v>1001</v>
      </c>
      <c r="V583" s="25" t="s">
        <v>1001</v>
      </c>
      <c r="W583" s="206"/>
    </row>
    <row r="584" spans="1:23" customFormat="1" ht="123.75" customHeight="1" x14ac:dyDescent="0.25">
      <c r="A584" s="1"/>
      <c r="B584" s="64"/>
      <c r="C584" s="115">
        <v>92177</v>
      </c>
      <c r="D584" s="124" t="s">
        <v>395</v>
      </c>
      <c r="E584" s="107"/>
      <c r="F584" s="107" t="s">
        <v>19</v>
      </c>
      <c r="G584" s="108">
        <v>254.73</v>
      </c>
      <c r="H584" s="208">
        <v>2942641</v>
      </c>
      <c r="I584" s="137"/>
      <c r="J584" s="16"/>
      <c r="K584" s="16">
        <v>0</v>
      </c>
      <c r="L584" s="26" t="s">
        <v>290</v>
      </c>
      <c r="M584" s="40">
        <v>90</v>
      </c>
      <c r="N584" s="40" t="s">
        <v>484</v>
      </c>
      <c r="O584" s="40" t="s">
        <v>21</v>
      </c>
      <c r="P584" s="24">
        <v>6560</v>
      </c>
      <c r="Q584" s="252"/>
      <c r="R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S584" s="20" t="s">
        <v>290</v>
      </c>
      <c r="T584" s="40">
        <v>90</v>
      </c>
      <c r="U584" s="25" t="s">
        <v>1001</v>
      </c>
      <c r="V584" s="25" t="s">
        <v>1001</v>
      </c>
      <c r="W584" s="206"/>
    </row>
    <row r="585" spans="1:23" customFormat="1" ht="28.5" x14ac:dyDescent="0.25">
      <c r="A585" s="1"/>
      <c r="B585" s="82">
        <v>3056</v>
      </c>
      <c r="C585" s="122">
        <v>3056</v>
      </c>
      <c r="D585" s="124" t="s">
        <v>396</v>
      </c>
      <c r="E585" s="107"/>
      <c r="F585" s="107" t="s">
        <v>19</v>
      </c>
      <c r="G585" s="108">
        <v>62.35</v>
      </c>
      <c r="H585" s="208">
        <v>720267</v>
      </c>
      <c r="I585" s="137"/>
      <c r="J585" s="16"/>
      <c r="K585" s="16">
        <v>0</v>
      </c>
      <c r="L585" s="26" t="s">
        <v>290</v>
      </c>
      <c r="M585" s="24">
        <v>100</v>
      </c>
      <c r="N585" s="40" t="s">
        <v>484</v>
      </c>
      <c r="O585" s="40" t="s">
        <v>1012</v>
      </c>
      <c r="P585" s="24">
        <v>1875</v>
      </c>
      <c r="Q585" s="252"/>
      <c r="R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S585" s="20" t="s">
        <v>290</v>
      </c>
      <c r="T585" s="24">
        <v>100</v>
      </c>
      <c r="U585" s="25" t="s">
        <v>1001</v>
      </c>
      <c r="V585" s="25" t="s">
        <v>1001</v>
      </c>
      <c r="W585" s="206"/>
    </row>
    <row r="586" spans="1:23" customFormat="1" ht="57" x14ac:dyDescent="0.25">
      <c r="A586" s="1"/>
      <c r="B586" s="82"/>
      <c r="C586" s="107">
        <v>90065</v>
      </c>
      <c r="D586" s="124" t="s">
        <v>397</v>
      </c>
      <c r="E586" s="107"/>
      <c r="F586" s="107" t="s">
        <v>19</v>
      </c>
      <c r="G586" s="108">
        <v>0</v>
      </c>
      <c r="H586" s="208">
        <v>0</v>
      </c>
      <c r="I586" s="137"/>
      <c r="J586" s="16"/>
      <c r="K586" s="16">
        <v>0</v>
      </c>
      <c r="L586" s="26" t="s">
        <v>290</v>
      </c>
      <c r="M586" s="40">
        <v>0</v>
      </c>
      <c r="N586" s="40" t="s">
        <v>484</v>
      </c>
      <c r="O586" s="40" t="s">
        <v>1012</v>
      </c>
      <c r="P586" s="24">
        <v>1875</v>
      </c>
      <c r="Q586" s="252"/>
      <c r="R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S586" s="20" t="s">
        <v>290</v>
      </c>
      <c r="T586" s="40">
        <v>0</v>
      </c>
      <c r="U586" s="25" t="s">
        <v>1001</v>
      </c>
      <c r="V586" s="25" t="s">
        <v>1001</v>
      </c>
      <c r="W586" s="206"/>
    </row>
    <row r="587" spans="1:23" customFormat="1" ht="114" x14ac:dyDescent="0.25">
      <c r="A587" s="1"/>
      <c r="B587" s="82"/>
      <c r="C587" s="107">
        <v>91178</v>
      </c>
      <c r="D587" s="124" t="s">
        <v>398</v>
      </c>
      <c r="E587" s="107"/>
      <c r="F587" s="107" t="s">
        <v>19</v>
      </c>
      <c r="G587" s="108">
        <v>24.94</v>
      </c>
      <c r="H587" s="208">
        <v>288107</v>
      </c>
      <c r="I587" s="137"/>
      <c r="J587" s="16"/>
      <c r="K587" s="16">
        <v>0</v>
      </c>
      <c r="L587" s="26" t="s">
        <v>290</v>
      </c>
      <c r="M587" s="40">
        <v>40</v>
      </c>
      <c r="N587" s="40" t="s">
        <v>484</v>
      </c>
      <c r="O587" s="40" t="s">
        <v>21</v>
      </c>
      <c r="P587" s="24">
        <v>1875</v>
      </c>
      <c r="Q587" s="252"/>
      <c r="R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S587" s="20" t="s">
        <v>290</v>
      </c>
      <c r="T587" s="40">
        <v>40</v>
      </c>
      <c r="U587" s="25" t="s">
        <v>1001</v>
      </c>
      <c r="V587" s="25" t="s">
        <v>1001</v>
      </c>
      <c r="W587" s="206"/>
    </row>
    <row r="588" spans="1:23" customFormat="1" ht="114" x14ac:dyDescent="0.25">
      <c r="A588" s="1"/>
      <c r="B588" s="82"/>
      <c r="C588" s="107">
        <v>91179</v>
      </c>
      <c r="D588" s="124" t="s">
        <v>399</v>
      </c>
      <c r="E588" s="107"/>
      <c r="F588" s="107" t="s">
        <v>19</v>
      </c>
      <c r="G588" s="108">
        <v>31.22</v>
      </c>
      <c r="H588" s="208">
        <v>360653</v>
      </c>
      <c r="I588" s="137"/>
      <c r="J588" s="16"/>
      <c r="K588" s="16">
        <v>0</v>
      </c>
      <c r="L588" s="26" t="s">
        <v>290</v>
      </c>
      <c r="M588" s="40">
        <v>50</v>
      </c>
      <c r="N588" s="40" t="s">
        <v>484</v>
      </c>
      <c r="O588" s="40" t="s">
        <v>21</v>
      </c>
      <c r="P588" s="24">
        <v>1875</v>
      </c>
      <c r="Q588" s="252"/>
      <c r="R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S588" s="20" t="s">
        <v>290</v>
      </c>
      <c r="T588" s="40">
        <v>50</v>
      </c>
      <c r="U588" s="25" t="s">
        <v>1001</v>
      </c>
      <c r="V588" s="25" t="s">
        <v>1001</v>
      </c>
      <c r="W588" s="206"/>
    </row>
    <row r="589" spans="1:23" customFormat="1" ht="124.5" customHeight="1" x14ac:dyDescent="0.25">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40" t="s">
        <v>21</v>
      </c>
      <c r="P589" s="24">
        <v>1875</v>
      </c>
      <c r="Q589" s="252"/>
      <c r="R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S589" s="20" t="s">
        <v>290</v>
      </c>
      <c r="T589" s="40">
        <v>60</v>
      </c>
      <c r="U589" s="25" t="s">
        <v>1001</v>
      </c>
      <c r="V589" s="25" t="s">
        <v>1001</v>
      </c>
      <c r="W589" s="206"/>
    </row>
    <row r="590" spans="1:23" customFormat="1" ht="114" x14ac:dyDescent="0.25">
      <c r="A590" s="1"/>
      <c r="B590" s="82"/>
      <c r="C590" s="115">
        <v>92178</v>
      </c>
      <c r="D590" s="124" t="s">
        <v>401</v>
      </c>
      <c r="E590" s="107"/>
      <c r="F590" s="107" t="s">
        <v>19</v>
      </c>
      <c r="G590" s="108">
        <v>43.64</v>
      </c>
      <c r="H590" s="208">
        <v>504129</v>
      </c>
      <c r="I590" s="137"/>
      <c r="J590" s="16"/>
      <c r="K590" s="16">
        <v>0</v>
      </c>
      <c r="L590" s="26" t="s">
        <v>290</v>
      </c>
      <c r="M590" s="40">
        <v>70</v>
      </c>
      <c r="N590" s="40" t="s">
        <v>484</v>
      </c>
      <c r="O590" s="40" t="s">
        <v>21</v>
      </c>
      <c r="P590" s="24">
        <v>1875</v>
      </c>
      <c r="Q590" s="252"/>
      <c r="R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S590" s="20" t="s">
        <v>290</v>
      </c>
      <c r="T590" s="40">
        <v>70</v>
      </c>
      <c r="U590" s="25" t="s">
        <v>1001</v>
      </c>
      <c r="V590" s="25" t="s">
        <v>1001</v>
      </c>
      <c r="W590" s="206"/>
    </row>
    <row r="591" spans="1:23" customFormat="1" ht="114" x14ac:dyDescent="0.25">
      <c r="A591" s="1"/>
      <c r="B591" s="82"/>
      <c r="C591" s="115">
        <v>92179</v>
      </c>
      <c r="D591" s="124" t="s">
        <v>402</v>
      </c>
      <c r="E591" s="107"/>
      <c r="F591" s="107" t="s">
        <v>19</v>
      </c>
      <c r="G591" s="108">
        <v>49.88</v>
      </c>
      <c r="H591" s="208">
        <v>576214</v>
      </c>
      <c r="I591" s="137"/>
      <c r="J591" s="16"/>
      <c r="K591" s="16">
        <v>0</v>
      </c>
      <c r="L591" s="26" t="s">
        <v>290</v>
      </c>
      <c r="M591" s="40">
        <v>80</v>
      </c>
      <c r="N591" s="40" t="s">
        <v>484</v>
      </c>
      <c r="O591" s="40" t="s">
        <v>21</v>
      </c>
      <c r="P591" s="24">
        <v>1875</v>
      </c>
      <c r="Q591" s="252"/>
      <c r="R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S591" s="20" t="s">
        <v>290</v>
      </c>
      <c r="T591" s="40">
        <v>80</v>
      </c>
      <c r="U591" s="25" t="s">
        <v>1001</v>
      </c>
      <c r="V591" s="25" t="s">
        <v>1001</v>
      </c>
      <c r="W591" s="206"/>
    </row>
    <row r="592" spans="1:23" customFormat="1" ht="114.75"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40" t="s">
        <v>21</v>
      </c>
      <c r="P592" s="378">
        <v>1875</v>
      </c>
      <c r="Q592" s="424"/>
      <c r="R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S592" s="475" t="s">
        <v>290</v>
      </c>
      <c r="T592" s="250">
        <v>90</v>
      </c>
      <c r="U592" s="25" t="s">
        <v>1001</v>
      </c>
      <c r="V592" s="25" t="s">
        <v>1001</v>
      </c>
      <c r="W592" s="206"/>
    </row>
    <row r="593" spans="1:23" customFormat="1" ht="15" customHeight="1" thickBo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8" t="s">
        <v>1012</v>
      </c>
      <c r="P593" s="257">
        <v>1875</v>
      </c>
      <c r="Q593" s="471"/>
      <c r="R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S593" s="454" t="s">
        <v>290</v>
      </c>
      <c r="T593" s="385">
        <v>100</v>
      </c>
      <c r="U593" s="25" t="s">
        <v>1001</v>
      </c>
      <c r="V593" s="25" t="s">
        <v>1001</v>
      </c>
      <c r="W593" s="206"/>
    </row>
    <row r="594" spans="1:23" customFormat="1" ht="15" customHeight="1" thickBo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58" t="s">
        <v>1012</v>
      </c>
      <c r="P594" s="24">
        <v>1875</v>
      </c>
      <c r="Q594" s="407"/>
      <c r="R594" s="407"/>
      <c r="S594" s="18"/>
      <c r="T594" s="386"/>
      <c r="U594" s="25" t="s">
        <v>1001</v>
      </c>
      <c r="V594" s="25"/>
      <c r="W594" s="206"/>
    </row>
    <row r="595" spans="1:23" customFormat="1" ht="15" customHeight="1" thickBo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58" t="s">
        <v>1012</v>
      </c>
      <c r="P595" s="24">
        <v>1875</v>
      </c>
      <c r="Q595" s="407"/>
      <c r="R595" s="407"/>
      <c r="S595" s="18"/>
      <c r="T595" s="386"/>
      <c r="U595" s="25" t="s">
        <v>1001</v>
      </c>
      <c r="V595" s="25"/>
      <c r="W595" s="206"/>
    </row>
    <row r="596" spans="1:23" customFormat="1" ht="27.75" customHeight="1" thickBo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58" t="s">
        <v>1012</v>
      </c>
      <c r="P596" s="24">
        <v>1875</v>
      </c>
      <c r="Q596" s="407"/>
      <c r="R596" s="407"/>
      <c r="S596" s="18"/>
      <c r="T596" s="386"/>
      <c r="U596" s="25" t="s">
        <v>1001</v>
      </c>
      <c r="V596" s="25"/>
      <c r="W596" s="206"/>
    </row>
    <row r="597" spans="1:23" customFormat="1" ht="28.5"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58" t="s">
        <v>1012</v>
      </c>
      <c r="P597" s="265">
        <v>1875</v>
      </c>
      <c r="Q597" s="472"/>
      <c r="R597" s="472"/>
      <c r="S597" s="477"/>
      <c r="T597" s="391"/>
      <c r="U597" s="25" t="s">
        <v>1001</v>
      </c>
      <c r="V597" s="25"/>
      <c r="W597" s="206"/>
    </row>
    <row r="598" spans="1:23" customFormat="1" ht="15" customHeight="1" thickBot="1" x14ac:dyDescent="0.3">
      <c r="A598" s="1"/>
      <c r="B598" s="82"/>
      <c r="C598" s="703">
        <v>90066</v>
      </c>
      <c r="D598" s="706" t="s">
        <v>410</v>
      </c>
      <c r="E598" s="127">
        <v>1</v>
      </c>
      <c r="F598" s="127" t="s">
        <v>405</v>
      </c>
      <c r="G598" s="128">
        <v>0</v>
      </c>
      <c r="H598" s="317">
        <v>0</v>
      </c>
      <c r="I598" s="189"/>
      <c r="J598" s="382"/>
      <c r="K598" s="383">
        <v>0</v>
      </c>
      <c r="L598" s="384" t="s">
        <v>290</v>
      </c>
      <c r="M598" s="258">
        <v>0</v>
      </c>
      <c r="N598" s="258" t="s">
        <v>484</v>
      </c>
      <c r="O598" s="258" t="s">
        <v>1010</v>
      </c>
      <c r="P598" s="257">
        <v>1875</v>
      </c>
      <c r="Q598" s="259"/>
      <c r="R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S598" s="454" t="s">
        <v>290</v>
      </c>
      <c r="T598" s="455">
        <v>0</v>
      </c>
      <c r="U598" s="25" t="s">
        <v>1001</v>
      </c>
      <c r="V598" s="25" t="s">
        <v>1001</v>
      </c>
      <c r="W598" s="206"/>
    </row>
    <row r="599" spans="1:23" customFormat="1" ht="15" customHeight="1" thickBot="1" x14ac:dyDescent="0.3">
      <c r="A599" s="15">
        <v>90067</v>
      </c>
      <c r="B599" s="82"/>
      <c r="C599" s="704"/>
      <c r="D599" s="707"/>
      <c r="E599" s="107">
        <v>2</v>
      </c>
      <c r="F599" s="107" t="s">
        <v>406</v>
      </c>
      <c r="G599" s="108">
        <v>0</v>
      </c>
      <c r="H599" s="318">
        <v>0</v>
      </c>
      <c r="I599" s="142"/>
      <c r="J599" s="12"/>
      <c r="K599" s="16">
        <v>0</v>
      </c>
      <c r="L599" s="26" t="s">
        <v>290</v>
      </c>
      <c r="M599" s="40">
        <v>0</v>
      </c>
      <c r="N599" s="40" t="s">
        <v>484</v>
      </c>
      <c r="O599" s="258" t="s">
        <v>1010</v>
      </c>
      <c r="P599" s="24">
        <v>1875</v>
      </c>
      <c r="Q599" s="252"/>
      <c r="R599" s="407"/>
      <c r="S599" s="370"/>
      <c r="T599" s="386"/>
      <c r="U599" s="25" t="s">
        <v>1001</v>
      </c>
      <c r="V599" s="25"/>
      <c r="W599" s="206"/>
    </row>
    <row r="600" spans="1:23" customFormat="1" ht="15" customHeight="1" thickBot="1" x14ac:dyDescent="0.3">
      <c r="A600" s="15">
        <v>90068</v>
      </c>
      <c r="B600" s="82"/>
      <c r="C600" s="704"/>
      <c r="D600" s="707"/>
      <c r="E600" s="107">
        <v>3</v>
      </c>
      <c r="F600" s="107" t="s">
        <v>407</v>
      </c>
      <c r="G600" s="108">
        <v>0</v>
      </c>
      <c r="H600" s="318">
        <v>0</v>
      </c>
      <c r="I600" s="142"/>
      <c r="J600" s="74"/>
      <c r="K600" s="16">
        <v>0</v>
      </c>
      <c r="L600" s="26" t="s">
        <v>290</v>
      </c>
      <c r="M600" s="40">
        <v>0</v>
      </c>
      <c r="N600" s="40" t="s">
        <v>484</v>
      </c>
      <c r="O600" s="258" t="s">
        <v>1010</v>
      </c>
      <c r="P600" s="24">
        <v>1875</v>
      </c>
      <c r="Q600" s="252"/>
      <c r="R600" s="407"/>
      <c r="S600" s="370"/>
      <c r="T600" s="386"/>
      <c r="U600" s="25" t="s">
        <v>1001</v>
      </c>
      <c r="V600" s="25"/>
      <c r="W600" s="206"/>
    </row>
    <row r="601" spans="1:23" customFormat="1" ht="29.25" customHeight="1" thickBot="1" x14ac:dyDescent="0.3">
      <c r="A601" s="15">
        <v>90069</v>
      </c>
      <c r="B601" s="82"/>
      <c r="C601" s="704"/>
      <c r="D601" s="707"/>
      <c r="E601" s="107">
        <v>4</v>
      </c>
      <c r="F601" s="107" t="s">
        <v>408</v>
      </c>
      <c r="G601" s="108">
        <v>0</v>
      </c>
      <c r="H601" s="318">
        <v>0</v>
      </c>
      <c r="I601" s="142"/>
      <c r="J601" s="12"/>
      <c r="K601" s="16">
        <v>0</v>
      </c>
      <c r="L601" s="26" t="s">
        <v>290</v>
      </c>
      <c r="M601" s="40">
        <v>0</v>
      </c>
      <c r="N601" s="40" t="s">
        <v>484</v>
      </c>
      <c r="O601" s="258" t="s">
        <v>1010</v>
      </c>
      <c r="P601" s="24">
        <v>1875</v>
      </c>
      <c r="Q601" s="252"/>
      <c r="R601" s="407"/>
      <c r="S601" s="370"/>
      <c r="T601" s="386"/>
      <c r="U601" s="25" t="s">
        <v>1001</v>
      </c>
      <c r="V601" s="25"/>
      <c r="W601" s="206"/>
    </row>
    <row r="602" spans="1:23" customFormat="1" ht="28.5"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58" t="s">
        <v>1010</v>
      </c>
      <c r="P602" s="265">
        <v>1875</v>
      </c>
      <c r="Q602" s="267"/>
      <c r="R602" s="472"/>
      <c r="S602" s="371"/>
      <c r="T602" s="391"/>
      <c r="U602" s="25" t="s">
        <v>1001</v>
      </c>
      <c r="V602" s="25"/>
      <c r="W602" s="206"/>
    </row>
    <row r="603" spans="1:23" customFormat="1" ht="29.25" customHeight="1" thickBot="1" x14ac:dyDescent="0.3">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8" t="s">
        <v>1010</v>
      </c>
      <c r="P603" s="257">
        <v>1875</v>
      </c>
      <c r="Q603" s="259"/>
      <c r="R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S603" s="454" t="s">
        <v>290</v>
      </c>
      <c r="T603" s="455">
        <v>40</v>
      </c>
      <c r="U603" s="25" t="s">
        <v>1001</v>
      </c>
      <c r="V603" s="25" t="s">
        <v>1001</v>
      </c>
      <c r="W603" s="206"/>
    </row>
    <row r="604" spans="1:23" customFormat="1" ht="29.25" customHeight="1" thickBot="1" x14ac:dyDescent="0.3">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58" t="s">
        <v>1010</v>
      </c>
      <c r="P604" s="24">
        <v>1875</v>
      </c>
      <c r="Q604" s="252"/>
      <c r="R604" s="407"/>
      <c r="S604" s="370"/>
      <c r="T604" s="386"/>
      <c r="U604" s="25" t="s">
        <v>1001</v>
      </c>
      <c r="V604" s="25"/>
      <c r="W604" s="206"/>
    </row>
    <row r="605" spans="1:23" customFormat="1" ht="29.25" customHeight="1" thickBot="1" x14ac:dyDescent="0.3">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58" t="s">
        <v>1010</v>
      </c>
      <c r="P605" s="24">
        <v>1875</v>
      </c>
      <c r="Q605" s="252"/>
      <c r="R605" s="407"/>
      <c r="S605" s="370"/>
      <c r="T605" s="386"/>
      <c r="U605" s="25" t="s">
        <v>1001</v>
      </c>
      <c r="V605" s="25"/>
      <c r="W605" s="206"/>
    </row>
    <row r="606" spans="1:23" customFormat="1" ht="29.25" customHeight="1" thickBot="1" x14ac:dyDescent="0.3">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58" t="s">
        <v>1010</v>
      </c>
      <c r="P606" s="24">
        <v>1875</v>
      </c>
      <c r="Q606" s="252"/>
      <c r="R606" s="407"/>
      <c r="S606" s="370"/>
      <c r="T606" s="386"/>
      <c r="U606" s="25" t="s">
        <v>1001</v>
      </c>
      <c r="V606" s="25"/>
      <c r="W606" s="206"/>
    </row>
    <row r="607" spans="1:23" customFormat="1" ht="29.25"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58" t="s">
        <v>1010</v>
      </c>
      <c r="P607" s="265">
        <v>1875</v>
      </c>
      <c r="Q607" s="267"/>
      <c r="R607" s="472"/>
      <c r="S607" s="371"/>
      <c r="T607" s="391"/>
      <c r="U607" s="25" t="s">
        <v>1001</v>
      </c>
      <c r="V607" s="25"/>
      <c r="W607" s="206"/>
    </row>
    <row r="608" spans="1:23" customFormat="1" ht="27.75" customHeight="1" thickBot="1" x14ac:dyDescent="0.3">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8" t="s">
        <v>1010</v>
      </c>
      <c r="P608" s="257">
        <v>1875</v>
      </c>
      <c r="Q608" s="259"/>
      <c r="R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S608" s="564" t="s">
        <v>290</v>
      </c>
      <c r="T608" s="483">
        <v>50</v>
      </c>
      <c r="U608" s="25" t="s">
        <v>1001</v>
      </c>
      <c r="V608" s="25" t="s">
        <v>1001</v>
      </c>
      <c r="W608" s="206"/>
    </row>
    <row r="609" spans="1:23" customFormat="1" ht="32.25" customHeight="1" thickBot="1" x14ac:dyDescent="0.3">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58" t="s">
        <v>1010</v>
      </c>
      <c r="P609" s="24">
        <v>1875</v>
      </c>
      <c r="Q609" s="252"/>
      <c r="R609" s="32"/>
      <c r="S609" s="565"/>
      <c r="T609" s="23"/>
      <c r="U609" s="25" t="s">
        <v>1001</v>
      </c>
      <c r="V609" s="25"/>
      <c r="W609" s="206"/>
    </row>
    <row r="610" spans="1:23" customFormat="1" ht="32.25" customHeight="1" thickBot="1" x14ac:dyDescent="0.3">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58" t="s">
        <v>1010</v>
      </c>
      <c r="P610" s="24">
        <v>1875</v>
      </c>
      <c r="Q610" s="252"/>
      <c r="R610" s="32"/>
      <c r="S610" s="565"/>
      <c r="T610" s="23"/>
      <c r="U610" s="25" t="s">
        <v>1001</v>
      </c>
      <c r="V610" s="25"/>
      <c r="W610" s="206"/>
    </row>
    <row r="611" spans="1:23" customFormat="1" ht="32.25" customHeight="1" thickBot="1" x14ac:dyDescent="0.3">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58" t="s">
        <v>1010</v>
      </c>
      <c r="P611" s="24">
        <v>1875</v>
      </c>
      <c r="Q611" s="252"/>
      <c r="R611" s="32"/>
      <c r="S611" s="565"/>
      <c r="T611" s="23"/>
      <c r="U611" s="25" t="s">
        <v>1001</v>
      </c>
      <c r="V611" s="25"/>
      <c r="W611" s="206"/>
    </row>
    <row r="612" spans="1:23" customFormat="1" ht="32.25"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258" t="s">
        <v>1010</v>
      </c>
      <c r="P612" s="378">
        <v>1875</v>
      </c>
      <c r="Q612" s="424"/>
      <c r="R612" s="425"/>
      <c r="S612" s="567"/>
      <c r="T612" s="568"/>
      <c r="U612" s="25" t="s">
        <v>1001</v>
      </c>
      <c r="V612" s="25"/>
      <c r="W612" s="206"/>
    </row>
    <row r="613" spans="1:23" customFormat="1" ht="30.75" customHeight="1" thickBot="1" x14ac:dyDescent="0.3">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8" t="s">
        <v>1010</v>
      </c>
      <c r="P613" s="257">
        <v>1875</v>
      </c>
      <c r="Q613" s="259"/>
      <c r="R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S613" s="454" t="s">
        <v>290</v>
      </c>
      <c r="T613" s="455">
        <v>60</v>
      </c>
      <c r="U613" s="25" t="s">
        <v>1001</v>
      </c>
      <c r="V613" s="25" t="s">
        <v>1001</v>
      </c>
      <c r="W613" s="206"/>
    </row>
    <row r="614" spans="1:23" customFormat="1" ht="30.75" customHeight="1" thickBot="1" x14ac:dyDescent="0.3">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58" t="s">
        <v>1010</v>
      </c>
      <c r="P614" s="24">
        <v>1875</v>
      </c>
      <c r="Q614" s="252"/>
      <c r="R614" s="32"/>
      <c r="S614" s="370"/>
      <c r="T614" s="386"/>
      <c r="U614" s="25" t="s">
        <v>1001</v>
      </c>
      <c r="V614" s="25"/>
      <c r="W614" s="206"/>
    </row>
    <row r="615" spans="1:23" customFormat="1" ht="30.75" customHeight="1" thickBot="1" x14ac:dyDescent="0.3">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58" t="s">
        <v>1010</v>
      </c>
      <c r="P615" s="24">
        <v>1875</v>
      </c>
      <c r="Q615" s="252"/>
      <c r="R615" s="32"/>
      <c r="S615" s="370"/>
      <c r="T615" s="386"/>
      <c r="U615" s="25" t="s">
        <v>1001</v>
      </c>
      <c r="V615" s="25"/>
      <c r="W615" s="206"/>
    </row>
    <row r="616" spans="1:23" customFormat="1" ht="30.75" customHeight="1" thickBot="1" x14ac:dyDescent="0.3">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58" t="s">
        <v>1010</v>
      </c>
      <c r="P616" s="24">
        <v>1875</v>
      </c>
      <c r="Q616" s="252"/>
      <c r="R616" s="32"/>
      <c r="S616" s="370"/>
      <c r="T616" s="386"/>
      <c r="U616" s="25" t="s">
        <v>1001</v>
      </c>
      <c r="V616" s="25"/>
      <c r="W616" s="206"/>
    </row>
    <row r="617" spans="1:23" customFormat="1" ht="30.75"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58" t="s">
        <v>1010</v>
      </c>
      <c r="P617" s="265">
        <v>1875</v>
      </c>
      <c r="Q617" s="267"/>
      <c r="R617" s="268"/>
      <c r="S617" s="371"/>
      <c r="T617" s="391"/>
      <c r="U617" s="25" t="s">
        <v>1001</v>
      </c>
      <c r="V617" s="25"/>
      <c r="W617" s="206"/>
    </row>
    <row r="618" spans="1:23" customFormat="1" ht="33" customHeight="1" thickBot="1" x14ac:dyDescent="0.3">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8" t="s">
        <v>1010</v>
      </c>
      <c r="P618" s="257">
        <v>1875</v>
      </c>
      <c r="Q618" s="259"/>
      <c r="R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S618" s="454" t="s">
        <v>290</v>
      </c>
      <c r="T618" s="455">
        <v>70</v>
      </c>
      <c r="U618" s="25" t="s">
        <v>1001</v>
      </c>
      <c r="V618" s="25" t="s">
        <v>1001</v>
      </c>
      <c r="W618" s="206"/>
    </row>
    <row r="619" spans="1:23" customFormat="1" ht="33" customHeight="1" thickBot="1" x14ac:dyDescent="0.3">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58" t="s">
        <v>1010</v>
      </c>
      <c r="P619" s="24">
        <v>1875</v>
      </c>
      <c r="Q619" s="252"/>
      <c r="R619" s="32"/>
      <c r="S619" s="370"/>
      <c r="T619" s="386"/>
      <c r="U619" s="25" t="s">
        <v>1001</v>
      </c>
      <c r="V619" s="25"/>
      <c r="W619" s="206"/>
    </row>
    <row r="620" spans="1:23" customFormat="1" ht="33" customHeight="1" thickBot="1" x14ac:dyDescent="0.3">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58" t="s">
        <v>1010</v>
      </c>
      <c r="P620" s="24">
        <v>1875</v>
      </c>
      <c r="Q620" s="252"/>
      <c r="R620" s="32"/>
      <c r="S620" s="370"/>
      <c r="T620" s="386"/>
      <c r="U620" s="25" t="s">
        <v>1001</v>
      </c>
      <c r="V620" s="25"/>
      <c r="W620" s="206"/>
    </row>
    <row r="621" spans="1:23" customFormat="1" ht="33" customHeight="1" thickBot="1" x14ac:dyDescent="0.3">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58" t="s">
        <v>1010</v>
      </c>
      <c r="P621" s="24">
        <v>1875</v>
      </c>
      <c r="Q621" s="252"/>
      <c r="R621" s="32"/>
      <c r="S621" s="370"/>
      <c r="T621" s="386"/>
      <c r="U621" s="25" t="s">
        <v>1001</v>
      </c>
      <c r="V621" s="25"/>
      <c r="W621" s="206"/>
    </row>
    <row r="622" spans="1:23" customFormat="1" ht="33"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58" t="s">
        <v>1010</v>
      </c>
      <c r="P622" s="265">
        <v>1875</v>
      </c>
      <c r="Q622" s="267"/>
      <c r="R622" s="268"/>
      <c r="S622" s="371"/>
      <c r="T622" s="391"/>
      <c r="U622" s="25" t="s">
        <v>1001</v>
      </c>
      <c r="V622" s="25"/>
      <c r="W622" s="206"/>
    </row>
    <row r="623" spans="1:23" customFormat="1" ht="30.75" customHeight="1" thickBot="1" x14ac:dyDescent="0.3">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8" t="s">
        <v>1010</v>
      </c>
      <c r="P623" s="257">
        <v>1875</v>
      </c>
      <c r="Q623" s="259"/>
      <c r="R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S623" s="454" t="s">
        <v>290</v>
      </c>
      <c r="T623" s="455">
        <v>80</v>
      </c>
      <c r="U623" s="25" t="s">
        <v>1001</v>
      </c>
      <c r="V623" s="25" t="s">
        <v>1001</v>
      </c>
      <c r="W623" s="206"/>
    </row>
    <row r="624" spans="1:23" customFormat="1" ht="30.75" customHeight="1" thickBot="1" x14ac:dyDescent="0.3">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58" t="s">
        <v>1010</v>
      </c>
      <c r="P624" s="24">
        <v>1875</v>
      </c>
      <c r="Q624" s="252"/>
      <c r="R624" s="32"/>
      <c r="S624" s="370"/>
      <c r="T624" s="386"/>
      <c r="U624" s="25" t="s">
        <v>1001</v>
      </c>
      <c r="V624" s="25"/>
      <c r="W624" s="206"/>
    </row>
    <row r="625" spans="1:23" customFormat="1" ht="30.75" customHeight="1" thickBot="1" x14ac:dyDescent="0.3">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58" t="s">
        <v>1010</v>
      </c>
      <c r="P625" s="24">
        <v>1875</v>
      </c>
      <c r="Q625" s="252"/>
      <c r="R625" s="32"/>
      <c r="S625" s="370"/>
      <c r="T625" s="386"/>
      <c r="U625" s="25" t="s">
        <v>1001</v>
      </c>
      <c r="V625" s="25"/>
      <c r="W625" s="206"/>
    </row>
    <row r="626" spans="1:23" customFormat="1" ht="30.75" customHeight="1" thickBot="1" x14ac:dyDescent="0.3">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58" t="s">
        <v>1010</v>
      </c>
      <c r="P626" s="24">
        <v>1875</v>
      </c>
      <c r="Q626" s="252"/>
      <c r="R626" s="32"/>
      <c r="S626" s="370"/>
      <c r="T626" s="386"/>
      <c r="U626" s="25" t="s">
        <v>1001</v>
      </c>
      <c r="V626" s="25"/>
      <c r="W626" s="206"/>
    </row>
    <row r="627" spans="1:23" customFormat="1" ht="30.75"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58" t="s">
        <v>1010</v>
      </c>
      <c r="P627" s="265">
        <v>1875</v>
      </c>
      <c r="Q627" s="267"/>
      <c r="R627" s="268"/>
      <c r="S627" s="371"/>
      <c r="T627" s="391"/>
      <c r="U627" s="25" t="s">
        <v>1001</v>
      </c>
      <c r="V627" s="25"/>
      <c r="W627" s="206"/>
    </row>
    <row r="628" spans="1:23" customFormat="1" ht="30.75" customHeight="1" thickBot="1" x14ac:dyDescent="0.3">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258" t="s">
        <v>1010</v>
      </c>
      <c r="P628" s="344">
        <v>1875</v>
      </c>
      <c r="Q628" s="427"/>
      <c r="R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S628" s="452" t="s">
        <v>290</v>
      </c>
      <c r="T628" s="569">
        <v>90</v>
      </c>
      <c r="U628" s="25" t="s">
        <v>1001</v>
      </c>
      <c r="V628" s="25" t="s">
        <v>1001</v>
      </c>
      <c r="W628" s="206"/>
    </row>
    <row r="629" spans="1:23" customFormat="1" ht="30.75" customHeight="1" thickBot="1" x14ac:dyDescent="0.3">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58" t="s">
        <v>1010</v>
      </c>
      <c r="P629" s="24">
        <v>1875</v>
      </c>
      <c r="Q629" s="252"/>
      <c r="R629" s="32"/>
      <c r="S629" s="370"/>
      <c r="T629" s="386"/>
      <c r="U629" s="25" t="s">
        <v>1001</v>
      </c>
      <c r="V629" s="25"/>
      <c r="W629" s="206"/>
    </row>
    <row r="630" spans="1:23" customFormat="1" ht="30.75" customHeight="1" thickBot="1" x14ac:dyDescent="0.3">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58" t="s">
        <v>1010</v>
      </c>
      <c r="P630" s="24">
        <v>1875</v>
      </c>
      <c r="Q630" s="252"/>
      <c r="R630" s="32"/>
      <c r="S630" s="370"/>
      <c r="T630" s="386"/>
      <c r="U630" s="25" t="s">
        <v>1001</v>
      </c>
      <c r="V630" s="25"/>
      <c r="W630" s="206"/>
    </row>
    <row r="631" spans="1:23" customFormat="1" ht="30.75" customHeight="1" thickBot="1" x14ac:dyDescent="0.3">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58" t="s">
        <v>1010</v>
      </c>
      <c r="P631" s="24">
        <v>1875</v>
      </c>
      <c r="Q631" s="252"/>
      <c r="R631" s="32"/>
      <c r="S631" s="370"/>
      <c r="T631" s="386"/>
      <c r="U631" s="25" t="s">
        <v>1001</v>
      </c>
      <c r="V631" s="25"/>
      <c r="W631" s="206"/>
    </row>
    <row r="632" spans="1:23" customFormat="1" ht="30.75"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58" t="s">
        <v>1010</v>
      </c>
      <c r="P632" s="265">
        <v>1875</v>
      </c>
      <c r="Q632" s="267"/>
      <c r="R632" s="268"/>
      <c r="S632" s="371"/>
      <c r="T632" s="391"/>
      <c r="U632" s="25" t="s">
        <v>1001</v>
      </c>
      <c r="V632" s="25"/>
      <c r="W632" s="206"/>
    </row>
    <row r="633" spans="1:23" customFormat="1" ht="15"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49" t="s">
        <v>42</v>
      </c>
      <c r="Q633" s="427"/>
      <c r="R633" s="428"/>
      <c r="S633" s="449" t="s">
        <v>42</v>
      </c>
      <c r="T633" s="449" t="s">
        <v>42</v>
      </c>
      <c r="U633" s="449" t="s">
        <v>42</v>
      </c>
      <c r="V633" s="378" t="s">
        <v>41</v>
      </c>
      <c r="W633" s="206"/>
    </row>
    <row r="634" spans="1:23" customFormat="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1" t="s">
        <v>42</v>
      </c>
      <c r="Q634" s="252"/>
      <c r="R634" s="32"/>
      <c r="S634" s="251" t="s">
        <v>42</v>
      </c>
      <c r="T634" s="251" t="s">
        <v>42</v>
      </c>
      <c r="U634" s="251" t="s">
        <v>42</v>
      </c>
      <c r="V634" s="378" t="s">
        <v>41</v>
      </c>
      <c r="W634" s="206"/>
    </row>
    <row r="635" spans="1:23" customFormat="1" ht="28.5"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339" t="s">
        <v>1008</v>
      </c>
      <c r="P635" s="13">
        <v>926</v>
      </c>
      <c r="Q635" s="254"/>
      <c r="R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S635" s="18" t="s">
        <v>420</v>
      </c>
      <c r="T635" s="13">
        <v>100</v>
      </c>
      <c r="U635" s="25" t="s">
        <v>1001</v>
      </c>
      <c r="V635" s="25" t="s">
        <v>1001</v>
      </c>
      <c r="W635" s="206"/>
    </row>
    <row r="636" spans="1:23" customFormat="1" ht="66" customHeight="1" thickBot="1" x14ac:dyDescent="0.3">
      <c r="A636" s="1"/>
      <c r="B636" s="64"/>
      <c r="C636" s="212">
        <v>90094</v>
      </c>
      <c r="D636" s="213" t="s">
        <v>421</v>
      </c>
      <c r="E636" s="214"/>
      <c r="F636" s="214" t="s">
        <v>19</v>
      </c>
      <c r="G636" s="215">
        <v>0</v>
      </c>
      <c r="H636" s="311">
        <v>0</v>
      </c>
      <c r="I636" s="138"/>
      <c r="J636" s="571"/>
      <c r="K636" s="572">
        <v>0</v>
      </c>
      <c r="L636" s="544" t="s">
        <v>420</v>
      </c>
      <c r="M636" s="402">
        <v>0</v>
      </c>
      <c r="N636" s="543" t="s">
        <v>484</v>
      </c>
      <c r="O636" s="339" t="s">
        <v>1008</v>
      </c>
      <c r="P636" s="402">
        <v>926</v>
      </c>
      <c r="Q636" s="403"/>
      <c r="R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S636" s="573" t="s">
        <v>420</v>
      </c>
      <c r="T636" s="402">
        <v>0</v>
      </c>
      <c r="U636" s="25" t="s">
        <v>1001</v>
      </c>
      <c r="V636" s="25" t="s">
        <v>1001</v>
      </c>
      <c r="W636" s="206"/>
    </row>
    <row r="637" spans="1:23" customFormat="1" ht="36" customHeight="1" x14ac:dyDescent="0.25">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339" t="s">
        <v>1008</v>
      </c>
      <c r="P637" s="257">
        <v>926</v>
      </c>
      <c r="Q637" s="259"/>
      <c r="R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S637" s="261" t="s">
        <v>419</v>
      </c>
      <c r="T637" s="385">
        <v>100</v>
      </c>
      <c r="U637" s="25" t="s">
        <v>1001</v>
      </c>
      <c r="V637" s="25" t="s">
        <v>1001</v>
      </c>
      <c r="W637" s="206"/>
    </row>
    <row r="638" spans="1:23" customFormat="1" ht="36" customHeight="1" x14ac:dyDescent="0.25">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339" t="s">
        <v>1008</v>
      </c>
      <c r="P638" s="24">
        <v>926</v>
      </c>
      <c r="Q638" s="252"/>
      <c r="R638" s="32"/>
      <c r="S638" s="370"/>
      <c r="T638" s="386"/>
      <c r="U638" s="25" t="s">
        <v>1001</v>
      </c>
      <c r="V638" s="25"/>
      <c r="W638" s="206"/>
    </row>
    <row r="639" spans="1:23" customFormat="1" ht="36" customHeight="1" x14ac:dyDescent="0.25">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339" t="s">
        <v>1008</v>
      </c>
      <c r="P639" s="24">
        <v>926</v>
      </c>
      <c r="Q639" s="252"/>
      <c r="R639" s="32"/>
      <c r="S639" s="370"/>
      <c r="T639" s="386"/>
      <c r="U639" s="25" t="s">
        <v>1001</v>
      </c>
      <c r="V639" s="25"/>
      <c r="W639" s="206"/>
    </row>
    <row r="640" spans="1:23" customFormat="1" ht="36"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339" t="s">
        <v>1008</v>
      </c>
      <c r="P640" s="265">
        <v>926</v>
      </c>
      <c r="Q640" s="267"/>
      <c r="R640" s="268"/>
      <c r="S640" s="371"/>
      <c r="T640" s="391"/>
      <c r="U640" s="25" t="s">
        <v>1001</v>
      </c>
      <c r="V640" s="25"/>
      <c r="W640" s="206"/>
    </row>
    <row r="641" spans="1:23" customFormat="1" ht="58.5"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339" t="s">
        <v>1008</v>
      </c>
      <c r="P641" s="257">
        <v>926</v>
      </c>
      <c r="Q641" s="259"/>
      <c r="R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S641" s="261" t="s">
        <v>419</v>
      </c>
      <c r="T641" s="385">
        <v>0</v>
      </c>
      <c r="U641" s="25" t="s">
        <v>1001</v>
      </c>
      <c r="V641" s="25" t="s">
        <v>1001</v>
      </c>
      <c r="W641" s="206"/>
    </row>
    <row r="642" spans="1:23" customFormat="1" ht="63"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339" t="s">
        <v>1008</v>
      </c>
      <c r="P642" s="24">
        <v>926</v>
      </c>
      <c r="Q642" s="252"/>
      <c r="R642" s="32"/>
      <c r="S642" s="370"/>
      <c r="T642" s="386"/>
      <c r="U642" s="25" t="s">
        <v>1001</v>
      </c>
      <c r="V642" s="25"/>
      <c r="W642" s="206"/>
    </row>
    <row r="643" spans="1:23" customFormat="1" ht="61.5"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339" t="s">
        <v>1008</v>
      </c>
      <c r="P643" s="24">
        <v>926</v>
      </c>
      <c r="Q643" s="252"/>
      <c r="R643" s="32"/>
      <c r="S643" s="370"/>
      <c r="T643" s="386"/>
      <c r="U643" s="25" t="s">
        <v>1001</v>
      </c>
      <c r="V643" s="25"/>
      <c r="W643" s="206"/>
    </row>
    <row r="644" spans="1:23" customFormat="1" ht="48.75"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339" t="s">
        <v>1008</v>
      </c>
      <c r="P644" s="265">
        <v>926</v>
      </c>
      <c r="Q644" s="267"/>
      <c r="R644" s="268"/>
      <c r="S644" s="371"/>
      <c r="T644" s="391"/>
      <c r="U644" s="25" t="s">
        <v>1001</v>
      </c>
      <c r="V644" s="25"/>
      <c r="W644" s="206"/>
    </row>
    <row r="645" spans="1:23" customFormat="1" ht="42.75"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39" t="s">
        <v>1008</v>
      </c>
      <c r="P645" s="344">
        <v>426</v>
      </c>
      <c r="Q645" s="427"/>
      <c r="R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S645" s="429" t="s">
        <v>176</v>
      </c>
      <c r="T645" s="344">
        <v>100</v>
      </c>
      <c r="U645" s="25" t="s">
        <v>1001</v>
      </c>
      <c r="V645" s="25" t="s">
        <v>1001</v>
      </c>
      <c r="W645" s="206"/>
    </row>
    <row r="646" spans="1:23" customFormat="1" ht="28.5"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339" t="s">
        <v>1008</v>
      </c>
      <c r="P646" s="24">
        <v>426</v>
      </c>
      <c r="Q646" s="252"/>
      <c r="R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S646" s="18" t="s">
        <v>176</v>
      </c>
      <c r="T646" s="24">
        <v>100</v>
      </c>
      <c r="U646" s="25" t="s">
        <v>1001</v>
      </c>
      <c r="V646" s="25" t="s">
        <v>1001</v>
      </c>
      <c r="W646" s="206"/>
    </row>
    <row r="647" spans="1:23" customFormat="1" ht="28.5"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339" t="s">
        <v>1008</v>
      </c>
      <c r="P647" s="24">
        <v>426</v>
      </c>
      <c r="Q647" s="252"/>
      <c r="R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S647" s="18" t="s">
        <v>176</v>
      </c>
      <c r="T647" s="24">
        <v>100</v>
      </c>
      <c r="U647" s="25" t="s">
        <v>1001</v>
      </c>
      <c r="V647" s="25" t="s">
        <v>1001</v>
      </c>
      <c r="W647" s="206"/>
    </row>
    <row r="648" spans="1:23" customFormat="1" ht="28.5"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339" t="s">
        <v>1008</v>
      </c>
      <c r="P648" s="24">
        <v>426</v>
      </c>
      <c r="Q648" s="416"/>
      <c r="R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S648" s="18" t="s">
        <v>20</v>
      </c>
      <c r="T648" s="24">
        <v>100</v>
      </c>
      <c r="U648" s="25" t="s">
        <v>1001</v>
      </c>
      <c r="V648" s="25" t="s">
        <v>1001</v>
      </c>
      <c r="W648" s="206"/>
    </row>
    <row r="649" spans="1:23" customFormat="1" ht="57" x14ac:dyDescent="0.25">
      <c r="A649" s="1"/>
      <c r="B649" s="64"/>
      <c r="C649" s="107">
        <v>90104</v>
      </c>
      <c r="D649" s="124" t="s">
        <v>440</v>
      </c>
      <c r="E649" s="107"/>
      <c r="F649" s="107" t="s">
        <v>19</v>
      </c>
      <c r="G649" s="108">
        <v>0</v>
      </c>
      <c r="H649" s="208">
        <v>0</v>
      </c>
      <c r="I649" s="137"/>
      <c r="J649" s="16"/>
      <c r="K649" s="16">
        <v>0</v>
      </c>
      <c r="L649" s="17" t="s">
        <v>20</v>
      </c>
      <c r="M649" s="24">
        <v>0</v>
      </c>
      <c r="N649" s="339" t="s">
        <v>484</v>
      </c>
      <c r="O649" s="339" t="s">
        <v>1008</v>
      </c>
      <c r="P649" s="24">
        <v>426</v>
      </c>
      <c r="Q649" s="252"/>
      <c r="R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S649" s="18" t="s">
        <v>20</v>
      </c>
      <c r="T649" s="24">
        <v>0</v>
      </c>
      <c r="U649" s="25" t="s">
        <v>1001</v>
      </c>
      <c r="V649" s="25" t="s">
        <v>1001</v>
      </c>
      <c r="W649" s="206"/>
    </row>
    <row r="650" spans="1:23" customFormat="1" ht="28.5"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339" t="s">
        <v>1008</v>
      </c>
      <c r="P650" s="24">
        <v>426</v>
      </c>
      <c r="Q650" s="252"/>
      <c r="R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S650" s="18" t="s">
        <v>20</v>
      </c>
      <c r="T650" s="24">
        <v>100</v>
      </c>
      <c r="U650" s="25" t="s">
        <v>1001</v>
      </c>
      <c r="V650" s="25" t="s">
        <v>1001</v>
      </c>
      <c r="W650" s="206"/>
    </row>
    <row r="651" spans="1:23" customFormat="1" ht="57"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339" t="s">
        <v>1008</v>
      </c>
      <c r="P651" s="24">
        <v>426</v>
      </c>
      <c r="Q651" s="252"/>
      <c r="R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S651" s="18" t="s">
        <v>20</v>
      </c>
      <c r="T651" s="24">
        <v>0</v>
      </c>
      <c r="U651" s="25" t="s">
        <v>1001</v>
      </c>
      <c r="V651" s="25" t="s">
        <v>1001</v>
      </c>
      <c r="W651" s="206"/>
    </row>
    <row r="652" spans="1:23" customFormat="1" ht="57"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339" t="s">
        <v>1008</v>
      </c>
      <c r="P652" s="24">
        <v>426</v>
      </c>
      <c r="Q652" s="252"/>
      <c r="R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S652" s="18" t="s">
        <v>20</v>
      </c>
      <c r="T652" s="24">
        <v>100</v>
      </c>
      <c r="U652" s="25" t="s">
        <v>1001</v>
      </c>
      <c r="V652" s="25" t="s">
        <v>1001</v>
      </c>
      <c r="W652" s="206"/>
    </row>
    <row r="653" spans="1:23" customFormat="1" ht="85.5" x14ac:dyDescent="0.25">
      <c r="A653" s="1"/>
      <c r="B653" s="64"/>
      <c r="C653" s="107">
        <v>90106</v>
      </c>
      <c r="D653" s="124" t="s">
        <v>446</v>
      </c>
      <c r="E653" s="107"/>
      <c r="F653" s="107" t="s">
        <v>19</v>
      </c>
      <c r="G653" s="108">
        <v>0</v>
      </c>
      <c r="H653" s="208">
        <v>0</v>
      </c>
      <c r="I653" s="137"/>
      <c r="J653" s="16"/>
      <c r="K653" s="16">
        <v>0</v>
      </c>
      <c r="L653" s="17" t="s">
        <v>20</v>
      </c>
      <c r="M653" s="24">
        <v>0</v>
      </c>
      <c r="N653" s="339" t="s">
        <v>484</v>
      </c>
      <c r="O653" s="339" t="s">
        <v>1008</v>
      </c>
      <c r="P653" s="24">
        <v>426</v>
      </c>
      <c r="Q653" s="252"/>
      <c r="R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S653" s="18" t="s">
        <v>20</v>
      </c>
      <c r="T653" s="24">
        <v>0</v>
      </c>
      <c r="U653" s="25" t="s">
        <v>1001</v>
      </c>
      <c r="V653" s="25" t="s">
        <v>1001</v>
      </c>
      <c r="W653" s="206"/>
    </row>
    <row r="654" spans="1:23" s="177" customFormat="1" ht="30"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339" t="s">
        <v>1008</v>
      </c>
      <c r="P654" s="24">
        <v>426</v>
      </c>
      <c r="Q654" s="252"/>
      <c r="R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S654" s="26" t="s">
        <v>181</v>
      </c>
      <c r="T654" s="24">
        <v>100</v>
      </c>
      <c r="U654" s="25" t="s">
        <v>1000</v>
      </c>
      <c r="V654" s="25" t="s">
        <v>1000</v>
      </c>
      <c r="W654" s="289"/>
    </row>
    <row r="655" spans="1:23" s="177" customFormat="1" ht="100.9"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339" t="s">
        <v>1008</v>
      </c>
      <c r="P655" s="24">
        <v>426</v>
      </c>
      <c r="Q655" s="252"/>
      <c r="R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S655" s="26" t="s">
        <v>181</v>
      </c>
      <c r="T655" s="24">
        <v>0</v>
      </c>
      <c r="U655" s="25" t="s">
        <v>1000</v>
      </c>
      <c r="V655" s="25" t="s">
        <v>1000</v>
      </c>
      <c r="W655" s="289"/>
    </row>
    <row r="656" spans="1:23" customFormat="1" ht="57"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39" t="s">
        <v>1008</v>
      </c>
      <c r="P656" s="344">
        <v>426</v>
      </c>
      <c r="Q656" s="427"/>
      <c r="R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S656" s="429" t="s">
        <v>290</v>
      </c>
      <c r="T656" s="344">
        <v>100</v>
      </c>
      <c r="U656" s="25" t="s">
        <v>1001</v>
      </c>
      <c r="V656" s="25" t="s">
        <v>1001</v>
      </c>
      <c r="W656" s="206"/>
    </row>
    <row r="657" spans="1:23" customFormat="1" ht="85.5"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339" t="s">
        <v>1008</v>
      </c>
      <c r="P657" s="24">
        <v>426</v>
      </c>
      <c r="Q657" s="252"/>
      <c r="R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S657" s="18" t="s">
        <v>290</v>
      </c>
      <c r="T657" s="24">
        <v>0</v>
      </c>
      <c r="U657" s="25" t="s">
        <v>1001</v>
      </c>
      <c r="V657" s="25" t="s">
        <v>1001</v>
      </c>
      <c r="W657" s="206"/>
    </row>
    <row r="658" spans="1:23" customFormat="1" ht="57"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339" t="s">
        <v>1008</v>
      </c>
      <c r="P658" s="24">
        <v>426</v>
      </c>
      <c r="Q658" s="252"/>
      <c r="R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S658" s="18" t="s">
        <v>290</v>
      </c>
      <c r="T658" s="24">
        <v>100</v>
      </c>
      <c r="U658" s="25" t="s">
        <v>1001</v>
      </c>
      <c r="V658" s="25" t="s">
        <v>1001</v>
      </c>
      <c r="W658" s="206"/>
    </row>
    <row r="659" spans="1:23" customFormat="1" ht="85.5"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339" t="s">
        <v>1008</v>
      </c>
      <c r="P659" s="24">
        <v>426</v>
      </c>
      <c r="Q659" s="252"/>
      <c r="R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S659" s="18" t="s">
        <v>290</v>
      </c>
      <c r="T659" s="24">
        <v>0</v>
      </c>
      <c r="U659" s="25" t="s">
        <v>1001</v>
      </c>
      <c r="V659" s="25" t="s">
        <v>1001</v>
      </c>
      <c r="W659" s="206"/>
    </row>
    <row r="660" spans="1:23" customFormat="1" ht="57"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339" t="s">
        <v>1008</v>
      </c>
      <c r="P660" s="24">
        <v>426</v>
      </c>
      <c r="Q660" s="252"/>
      <c r="R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S660" s="18" t="s">
        <v>290</v>
      </c>
      <c r="T660" s="24">
        <v>100</v>
      </c>
      <c r="U660" s="25" t="s">
        <v>1001</v>
      </c>
      <c r="V660" s="25" t="s">
        <v>1001</v>
      </c>
      <c r="W660" s="206"/>
    </row>
    <row r="661" spans="1:23" customFormat="1" ht="85.5"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339" t="s">
        <v>1008</v>
      </c>
      <c r="P661" s="24">
        <v>426</v>
      </c>
      <c r="Q661" s="252"/>
      <c r="R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S661" s="18" t="s">
        <v>290</v>
      </c>
      <c r="T661" s="24">
        <v>0</v>
      </c>
      <c r="U661" s="25" t="s">
        <v>1001</v>
      </c>
      <c r="V661" s="25" t="s">
        <v>1001</v>
      </c>
      <c r="W661" s="206"/>
    </row>
    <row r="662" spans="1:23" customFormat="1" ht="28.5"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339" t="s">
        <v>1008</v>
      </c>
      <c r="P662" s="24">
        <v>426</v>
      </c>
      <c r="Q662" s="252"/>
      <c r="R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S662" s="18" t="s">
        <v>20</v>
      </c>
      <c r="T662" s="24">
        <v>100</v>
      </c>
      <c r="U662" s="25" t="s">
        <v>1001</v>
      </c>
      <c r="V662" s="25" t="s">
        <v>1001</v>
      </c>
      <c r="W662" s="206"/>
    </row>
    <row r="663" spans="1:23" customFormat="1" ht="57" x14ac:dyDescent="0.25">
      <c r="A663" s="1"/>
      <c r="B663" s="88"/>
      <c r="C663" s="107">
        <v>90119</v>
      </c>
      <c r="D663" s="124" t="s">
        <v>458</v>
      </c>
      <c r="E663" s="107"/>
      <c r="F663" s="107" t="s">
        <v>19</v>
      </c>
      <c r="G663" s="108">
        <v>0</v>
      </c>
      <c r="H663" s="208">
        <v>0</v>
      </c>
      <c r="I663" s="137"/>
      <c r="J663" s="16"/>
      <c r="K663" s="16">
        <v>0</v>
      </c>
      <c r="L663" s="26" t="s">
        <v>20</v>
      </c>
      <c r="M663" s="24">
        <v>0</v>
      </c>
      <c r="N663" s="339" t="s">
        <v>484</v>
      </c>
      <c r="O663" s="339" t="s">
        <v>1008</v>
      </c>
      <c r="P663" s="24">
        <v>426</v>
      </c>
      <c r="Q663" s="252"/>
      <c r="R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S663" s="18" t="s">
        <v>20</v>
      </c>
      <c r="T663" s="24">
        <v>0</v>
      </c>
      <c r="U663" s="25" t="s">
        <v>1001</v>
      </c>
      <c r="V663" s="25" t="s">
        <v>1001</v>
      </c>
      <c r="W663" s="206"/>
    </row>
    <row r="664" spans="1:23" customFormat="1" ht="33"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339" t="s">
        <v>1008</v>
      </c>
      <c r="P664" s="24">
        <v>426</v>
      </c>
      <c r="Q664" s="252"/>
      <c r="R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S664" s="18" t="s">
        <v>20</v>
      </c>
      <c r="T664" s="24">
        <v>100</v>
      </c>
      <c r="U664" s="25" t="s">
        <v>1001</v>
      </c>
      <c r="V664" s="25" t="s">
        <v>1001</v>
      </c>
      <c r="W664" s="206"/>
    </row>
    <row r="665" spans="1:23" customFormat="1" ht="66.75"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339" t="s">
        <v>1008</v>
      </c>
      <c r="P665" s="24">
        <v>426</v>
      </c>
      <c r="Q665" s="252"/>
      <c r="R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S665" s="18" t="s">
        <v>20</v>
      </c>
      <c r="T665" s="24">
        <v>0</v>
      </c>
      <c r="U665" s="25" t="s">
        <v>1001</v>
      </c>
      <c r="V665" s="25" t="s">
        <v>1001</v>
      </c>
      <c r="W665" s="206"/>
    </row>
    <row r="666" spans="1:23" customFormat="1" ht="49.5"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339" t="s">
        <v>1008</v>
      </c>
      <c r="P666" s="24">
        <v>454</v>
      </c>
      <c r="Q666" s="252"/>
      <c r="R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S666" s="18" t="s">
        <v>181</v>
      </c>
      <c r="T666" s="24">
        <v>100</v>
      </c>
      <c r="U666" s="25" t="s">
        <v>1001</v>
      </c>
      <c r="V666" s="25" t="s">
        <v>1001</v>
      </c>
      <c r="W666" s="206"/>
    </row>
    <row r="667" spans="1:23" customFormat="1" ht="48.75"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339" t="s">
        <v>1008</v>
      </c>
      <c r="P667" s="24">
        <v>426</v>
      </c>
      <c r="Q667" s="252"/>
      <c r="R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S667" s="18" t="s">
        <v>20</v>
      </c>
      <c r="T667" s="24">
        <v>100</v>
      </c>
      <c r="U667" s="25" t="s">
        <v>1001</v>
      </c>
      <c r="V667" s="25" t="s">
        <v>1001</v>
      </c>
      <c r="W667" s="206"/>
    </row>
    <row r="668" spans="1:23" customFormat="1" ht="71.25" x14ac:dyDescent="0.25">
      <c r="A668" s="1"/>
      <c r="B668" s="89"/>
      <c r="C668" s="122">
        <v>90122</v>
      </c>
      <c r="D668" s="124" t="s">
        <v>466</v>
      </c>
      <c r="E668" s="107"/>
      <c r="F668" s="107" t="s">
        <v>19</v>
      </c>
      <c r="G668" s="108">
        <v>0</v>
      </c>
      <c r="H668" s="208">
        <v>0</v>
      </c>
      <c r="I668" s="137"/>
      <c r="J668" s="16"/>
      <c r="K668" s="16">
        <v>0</v>
      </c>
      <c r="L668" s="26" t="s">
        <v>20</v>
      </c>
      <c r="M668" s="24">
        <v>0</v>
      </c>
      <c r="N668" s="339" t="s">
        <v>484</v>
      </c>
      <c r="O668" s="339" t="s">
        <v>1008</v>
      </c>
      <c r="P668" s="24">
        <v>426</v>
      </c>
      <c r="Q668" s="252"/>
      <c r="R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S668" s="18" t="s">
        <v>20</v>
      </c>
      <c r="T668" s="24">
        <v>0</v>
      </c>
      <c r="U668" s="25" t="s">
        <v>1001</v>
      </c>
      <c r="V668" s="25" t="s">
        <v>1001</v>
      </c>
      <c r="W668" s="206"/>
    </row>
    <row r="669" spans="1:23" customFormat="1" ht="42.75"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339" t="s">
        <v>1008</v>
      </c>
      <c r="P669" s="24">
        <v>426</v>
      </c>
      <c r="Q669" s="252"/>
      <c r="R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S669" s="18" t="s">
        <v>20</v>
      </c>
      <c r="T669" s="24">
        <v>100</v>
      </c>
      <c r="U669" s="25" t="s">
        <v>1001</v>
      </c>
      <c r="V669" s="25" t="s">
        <v>1001</v>
      </c>
      <c r="W669" s="206"/>
    </row>
    <row r="670" spans="1:23" customFormat="1" ht="92.25"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339" t="s">
        <v>1008</v>
      </c>
      <c r="P670" s="24">
        <v>426</v>
      </c>
      <c r="Q670" s="252"/>
      <c r="R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S670" s="18" t="s">
        <v>20</v>
      </c>
      <c r="T670" s="24">
        <v>0</v>
      </c>
      <c r="U670" s="25" t="s">
        <v>1001</v>
      </c>
      <c r="V670" s="25" t="s">
        <v>1001</v>
      </c>
      <c r="W670" s="206"/>
    </row>
    <row r="671" spans="1:23" customFormat="1" ht="42.75"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339" t="s">
        <v>1008</v>
      </c>
      <c r="P671" s="24">
        <v>426</v>
      </c>
      <c r="Q671" s="252"/>
      <c r="R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S671" s="18" t="s">
        <v>20</v>
      </c>
      <c r="T671" s="24">
        <v>100</v>
      </c>
      <c r="U671" s="25" t="s">
        <v>1001</v>
      </c>
      <c r="V671" s="25" t="s">
        <v>1001</v>
      </c>
      <c r="W671" s="206"/>
    </row>
    <row r="672" spans="1:23" customFormat="1" ht="71.25" x14ac:dyDescent="0.25">
      <c r="A672" s="1"/>
      <c r="B672" s="88"/>
      <c r="C672" s="107">
        <v>90124</v>
      </c>
      <c r="D672" s="124" t="s">
        <v>472</v>
      </c>
      <c r="E672" s="107"/>
      <c r="F672" s="107" t="s">
        <v>19</v>
      </c>
      <c r="G672" s="108">
        <v>0</v>
      </c>
      <c r="H672" s="208">
        <v>0</v>
      </c>
      <c r="I672" s="137"/>
      <c r="J672" s="16"/>
      <c r="K672" s="16">
        <v>0</v>
      </c>
      <c r="L672" s="26" t="s">
        <v>20</v>
      </c>
      <c r="M672" s="24">
        <v>0</v>
      </c>
      <c r="N672" s="339" t="s">
        <v>484</v>
      </c>
      <c r="O672" s="339" t="s">
        <v>1008</v>
      </c>
      <c r="P672" s="24">
        <v>426</v>
      </c>
      <c r="Q672" s="252"/>
      <c r="R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S672" s="18" t="s">
        <v>20</v>
      </c>
      <c r="T672" s="24">
        <v>0</v>
      </c>
      <c r="U672" s="25" t="s">
        <v>1001</v>
      </c>
      <c r="V672" s="25" t="s">
        <v>1001</v>
      </c>
      <c r="W672" s="206"/>
    </row>
    <row r="673" spans="1:23" customFormat="1" ht="71.25"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339" t="s">
        <v>1008</v>
      </c>
      <c r="P673" s="24">
        <v>426</v>
      </c>
      <c r="Q673" s="252"/>
      <c r="R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S673" s="18" t="s">
        <v>20</v>
      </c>
      <c r="T673" s="24">
        <v>100</v>
      </c>
      <c r="U673" s="25" t="s">
        <v>1001</v>
      </c>
      <c r="V673" s="25" t="s">
        <v>1001</v>
      </c>
      <c r="W673" s="206"/>
    </row>
    <row r="674" spans="1:23" customFormat="1" ht="99.75" x14ac:dyDescent="0.25">
      <c r="A674" s="1"/>
      <c r="B674" s="88"/>
      <c r="C674" s="107">
        <v>90125</v>
      </c>
      <c r="D674" s="124" t="s">
        <v>475</v>
      </c>
      <c r="E674" s="107"/>
      <c r="F674" s="107" t="s">
        <v>19</v>
      </c>
      <c r="G674" s="108">
        <v>0</v>
      </c>
      <c r="H674" s="208">
        <v>0</v>
      </c>
      <c r="I674" s="137"/>
      <c r="J674" s="16"/>
      <c r="K674" s="16">
        <v>0</v>
      </c>
      <c r="L674" s="26" t="s">
        <v>20</v>
      </c>
      <c r="M674" s="24">
        <v>0</v>
      </c>
      <c r="N674" s="339" t="s">
        <v>484</v>
      </c>
      <c r="O674" s="339" t="s">
        <v>1008</v>
      </c>
      <c r="P674" s="24">
        <v>426</v>
      </c>
      <c r="Q674" s="252"/>
      <c r="R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S674" s="18" t="s">
        <v>20</v>
      </c>
      <c r="T674" s="24">
        <v>0</v>
      </c>
      <c r="U674" s="25" t="s">
        <v>1001</v>
      </c>
      <c r="V674" s="25" t="s">
        <v>1001</v>
      </c>
      <c r="W674" s="206"/>
    </row>
    <row r="675" spans="1:23" customFormat="1" ht="42.75"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339" t="s">
        <v>1008</v>
      </c>
      <c r="P675" s="24">
        <v>426</v>
      </c>
      <c r="Q675" s="252"/>
      <c r="R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S675" s="18" t="s">
        <v>20</v>
      </c>
      <c r="T675" s="24">
        <v>100</v>
      </c>
      <c r="U675" s="25" t="s">
        <v>1001</v>
      </c>
      <c r="V675" s="25" t="s">
        <v>1001</v>
      </c>
      <c r="W675" s="206"/>
    </row>
    <row r="676" spans="1:23" customFormat="1" ht="71.25" x14ac:dyDescent="0.25">
      <c r="A676" s="1"/>
      <c r="B676" s="88"/>
      <c r="C676" s="150">
        <v>90131</v>
      </c>
      <c r="D676" s="124" t="s">
        <v>478</v>
      </c>
      <c r="E676" s="107"/>
      <c r="F676" s="107" t="s">
        <v>19</v>
      </c>
      <c r="G676" s="108">
        <v>0</v>
      </c>
      <c r="H676" s="208">
        <v>0</v>
      </c>
      <c r="I676" s="137"/>
      <c r="J676" s="16"/>
      <c r="K676" s="16">
        <v>0</v>
      </c>
      <c r="L676" s="26" t="s">
        <v>20</v>
      </c>
      <c r="M676" s="24">
        <v>0</v>
      </c>
      <c r="N676" s="339" t="s">
        <v>484</v>
      </c>
      <c r="O676" s="339" t="s">
        <v>1008</v>
      </c>
      <c r="P676" s="24">
        <v>426</v>
      </c>
      <c r="Q676" s="252"/>
      <c r="R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S676" s="18" t="s">
        <v>20</v>
      </c>
      <c r="T676" s="24">
        <v>0</v>
      </c>
      <c r="U676" s="25" t="s">
        <v>1001</v>
      </c>
      <c r="V676" s="25" t="s">
        <v>1001</v>
      </c>
      <c r="W676" s="206"/>
    </row>
    <row r="677" spans="1:23" customFormat="1" ht="29.25" thickBot="1" x14ac:dyDescent="0.3">
      <c r="A677" s="1"/>
      <c r="B677" s="88"/>
      <c r="C677" s="168" t="s">
        <v>479</v>
      </c>
      <c r="D677" s="131" t="s">
        <v>480</v>
      </c>
      <c r="E677" s="117"/>
      <c r="F677" s="117" t="s">
        <v>19</v>
      </c>
      <c r="G677" s="125">
        <v>255.91</v>
      </c>
      <c r="H677" s="311">
        <v>2956272</v>
      </c>
      <c r="I677" s="138"/>
      <c r="J677" s="249"/>
      <c r="K677" s="249">
        <v>0</v>
      </c>
      <c r="L677" s="544" t="s">
        <v>20</v>
      </c>
      <c r="M677" s="378">
        <v>100</v>
      </c>
      <c r="N677" s="543" t="s">
        <v>484</v>
      </c>
      <c r="O677" s="543" t="s">
        <v>523</v>
      </c>
      <c r="P677" s="378">
        <v>426</v>
      </c>
      <c r="Q677" s="424"/>
      <c r="R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S677" s="551" t="s">
        <v>20</v>
      </c>
      <c r="T677" s="378">
        <v>100</v>
      </c>
      <c r="U677" s="25" t="s">
        <v>1001</v>
      </c>
      <c r="V677" s="25" t="s">
        <v>1001</v>
      </c>
      <c r="W677" s="206"/>
    </row>
    <row r="678" spans="1:23" customFormat="1" ht="22.15" customHeight="1" x14ac:dyDescent="0.25">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339" t="s">
        <v>1008</v>
      </c>
      <c r="P678" s="532">
        <v>426</v>
      </c>
      <c r="Q678" s="577"/>
      <c r="R678" s="260" t="s">
        <v>484</v>
      </c>
      <c r="S678" s="261" t="s">
        <v>20</v>
      </c>
      <c r="T678" s="578">
        <v>100</v>
      </c>
      <c r="U678" s="25" t="s">
        <v>1001</v>
      </c>
      <c r="V678" s="25" t="s">
        <v>1001</v>
      </c>
      <c r="W678" s="206"/>
    </row>
    <row r="679" spans="1:23" customFormat="1" ht="22.15" customHeight="1" x14ac:dyDescent="0.25">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339" t="s">
        <v>1008</v>
      </c>
      <c r="P679" s="13">
        <v>426</v>
      </c>
      <c r="Q679" s="254"/>
      <c r="R679" s="32" t="s">
        <v>484</v>
      </c>
      <c r="S679" s="18"/>
      <c r="T679" s="579"/>
      <c r="U679" s="25" t="s">
        <v>1001</v>
      </c>
      <c r="V679" s="25"/>
      <c r="W679" s="206"/>
    </row>
    <row r="680" spans="1:23" customFormat="1" ht="24" customHeight="1" x14ac:dyDescent="0.25">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339" t="s">
        <v>1008</v>
      </c>
      <c r="P680" s="13">
        <v>426</v>
      </c>
      <c r="Q680" s="254"/>
      <c r="R680" s="32" t="s">
        <v>484</v>
      </c>
      <c r="S680" s="18"/>
      <c r="T680" s="579"/>
      <c r="U680" s="25" t="s">
        <v>1001</v>
      </c>
      <c r="V680" s="25"/>
      <c r="W680" s="206"/>
    </row>
    <row r="681" spans="1:23" customFormat="1" ht="22.15" customHeight="1" x14ac:dyDescent="0.25">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339" t="s">
        <v>1008</v>
      </c>
      <c r="P681" s="13">
        <v>426</v>
      </c>
      <c r="Q681" s="254"/>
      <c r="R681" s="32" t="s">
        <v>484</v>
      </c>
      <c r="S681" s="18"/>
      <c r="T681" s="579"/>
      <c r="U681" s="25" t="s">
        <v>1001</v>
      </c>
      <c r="V681" s="25"/>
      <c r="W681" s="206"/>
    </row>
    <row r="682" spans="1:23" customFormat="1" ht="36"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339" t="s">
        <v>1008</v>
      </c>
      <c r="P682" s="582">
        <v>426</v>
      </c>
      <c r="Q682" s="269"/>
      <c r="R682" s="268" t="s">
        <v>484</v>
      </c>
      <c r="S682" s="477"/>
      <c r="T682" s="583"/>
      <c r="U682" s="25" t="s">
        <v>1001</v>
      </c>
      <c r="V682" s="25"/>
      <c r="W682" s="206"/>
    </row>
    <row r="683" spans="1:23" customFormat="1" ht="35.25"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339" t="s">
        <v>1008</v>
      </c>
      <c r="P683" s="532">
        <v>426</v>
      </c>
      <c r="Q683" s="577"/>
      <c r="R683" s="260" t="s">
        <v>484</v>
      </c>
      <c r="S683" s="261" t="s">
        <v>20</v>
      </c>
      <c r="T683" s="578">
        <v>0</v>
      </c>
      <c r="U683" s="25" t="s">
        <v>1001</v>
      </c>
      <c r="V683" s="25" t="s">
        <v>1001</v>
      </c>
      <c r="W683" s="206"/>
    </row>
    <row r="684" spans="1:23" customFormat="1" ht="33.75"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339" t="s">
        <v>1008</v>
      </c>
      <c r="P684" s="13">
        <v>426</v>
      </c>
      <c r="Q684" s="254"/>
      <c r="R684" s="32" t="s">
        <v>484</v>
      </c>
      <c r="S684" s="18"/>
      <c r="T684" s="579"/>
      <c r="U684" s="25" t="s">
        <v>1001</v>
      </c>
      <c r="V684" s="25"/>
      <c r="W684" s="206"/>
    </row>
    <row r="685" spans="1:23" customFormat="1" ht="33.75"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339" t="s">
        <v>1008</v>
      </c>
      <c r="P685" s="13">
        <v>426</v>
      </c>
      <c r="Q685" s="254"/>
      <c r="R685" s="32" t="s">
        <v>484</v>
      </c>
      <c r="S685" s="18"/>
      <c r="T685" s="579"/>
      <c r="U685" s="25" t="s">
        <v>1001</v>
      </c>
      <c r="V685" s="25"/>
      <c r="W685" s="206"/>
    </row>
    <row r="686" spans="1:23" customFormat="1" ht="36"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339" t="s">
        <v>1008</v>
      </c>
      <c r="P686" s="13">
        <v>426</v>
      </c>
      <c r="Q686" s="254"/>
      <c r="R686" s="32" t="s">
        <v>484</v>
      </c>
      <c r="S686" s="18"/>
      <c r="T686" s="579"/>
      <c r="U686" s="25" t="s">
        <v>1001</v>
      </c>
      <c r="V686" s="25"/>
      <c r="W686" s="206"/>
    </row>
    <row r="687" spans="1:23" customFormat="1" ht="34.5"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339" t="s">
        <v>1008</v>
      </c>
      <c r="P687" s="582">
        <v>426</v>
      </c>
      <c r="Q687" s="269"/>
      <c r="R687" s="268" t="s">
        <v>484</v>
      </c>
      <c r="S687" s="477"/>
      <c r="T687" s="583"/>
      <c r="U687" s="25" t="s">
        <v>1001</v>
      </c>
      <c r="V687" s="25"/>
      <c r="W687" s="206"/>
    </row>
    <row r="688" spans="1:23" customFormat="1" ht="18.75" customHeight="1" x14ac:dyDescent="0.25">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339" t="s">
        <v>1008</v>
      </c>
      <c r="P688" s="532">
        <v>426</v>
      </c>
      <c r="Q688" s="577"/>
      <c r="R688" s="260" t="s">
        <v>484</v>
      </c>
      <c r="S688" s="261" t="s">
        <v>20</v>
      </c>
      <c r="T688" s="578">
        <v>100</v>
      </c>
      <c r="U688" s="25" t="s">
        <v>1001</v>
      </c>
      <c r="V688" s="25" t="s">
        <v>1001</v>
      </c>
      <c r="W688" s="206"/>
    </row>
    <row r="689" spans="1:23" customFormat="1" ht="24" customHeight="1" x14ac:dyDescent="0.25">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339" t="s">
        <v>1008</v>
      </c>
      <c r="P689" s="13">
        <v>426</v>
      </c>
      <c r="Q689" s="254"/>
      <c r="R689" s="32" t="s">
        <v>484</v>
      </c>
      <c r="S689" s="18"/>
      <c r="T689" s="579"/>
      <c r="U689" s="25" t="s">
        <v>1001</v>
      </c>
      <c r="V689" s="25"/>
      <c r="W689" s="206"/>
    </row>
    <row r="690" spans="1:23" customFormat="1" ht="18.75" customHeight="1" x14ac:dyDescent="0.25">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339" t="s">
        <v>1008</v>
      </c>
      <c r="P690" s="13">
        <v>426</v>
      </c>
      <c r="Q690" s="254"/>
      <c r="R690" s="32" t="s">
        <v>484</v>
      </c>
      <c r="S690" s="18"/>
      <c r="T690" s="579"/>
      <c r="U690" s="25" t="s">
        <v>1001</v>
      </c>
      <c r="V690" s="25"/>
      <c r="W690" s="206"/>
    </row>
    <row r="691" spans="1:23" customFormat="1" ht="18.75" customHeight="1" x14ac:dyDescent="0.25">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339" t="s">
        <v>1008</v>
      </c>
      <c r="P691" s="13">
        <v>426</v>
      </c>
      <c r="Q691" s="254"/>
      <c r="R691" s="32" t="s">
        <v>484</v>
      </c>
      <c r="S691" s="18"/>
      <c r="T691" s="579"/>
      <c r="U691" s="25" t="s">
        <v>1001</v>
      </c>
      <c r="V691" s="25"/>
      <c r="W691" s="206"/>
    </row>
    <row r="692" spans="1:23" customFormat="1" ht="26.25"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339" t="s">
        <v>1008</v>
      </c>
      <c r="P692" s="582">
        <v>426</v>
      </c>
      <c r="Q692" s="269"/>
      <c r="R692" s="268" t="s">
        <v>484</v>
      </c>
      <c r="S692" s="477"/>
      <c r="T692" s="583"/>
      <c r="U692" s="25" t="s">
        <v>1001</v>
      </c>
      <c r="V692" s="25"/>
      <c r="W692" s="206"/>
    </row>
    <row r="693" spans="1:23" customFormat="1" ht="32.25"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339" t="s">
        <v>1008</v>
      </c>
      <c r="P693" s="532">
        <v>426</v>
      </c>
      <c r="Q693" s="577"/>
      <c r="R693" s="260" t="s">
        <v>484</v>
      </c>
      <c r="S693" s="261" t="s">
        <v>20</v>
      </c>
      <c r="T693" s="578">
        <v>0</v>
      </c>
      <c r="U693" s="25" t="s">
        <v>1001</v>
      </c>
      <c r="V693" s="25" t="s">
        <v>1001</v>
      </c>
      <c r="W693" s="206"/>
    </row>
    <row r="694" spans="1:23" customFormat="1" ht="32.25"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339" t="s">
        <v>1008</v>
      </c>
      <c r="P694" s="13">
        <v>426</v>
      </c>
      <c r="Q694" s="254"/>
      <c r="R694" s="32" t="s">
        <v>484</v>
      </c>
      <c r="S694" s="18"/>
      <c r="T694" s="579"/>
      <c r="U694" s="25" t="s">
        <v>1001</v>
      </c>
      <c r="V694" s="25"/>
      <c r="W694" s="206"/>
    </row>
    <row r="695" spans="1:23" customFormat="1" ht="27.75"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339" t="s">
        <v>1008</v>
      </c>
      <c r="P695" s="13">
        <v>426</v>
      </c>
      <c r="Q695" s="254"/>
      <c r="R695" s="32" t="s">
        <v>484</v>
      </c>
      <c r="S695" s="18"/>
      <c r="T695" s="579"/>
      <c r="U695" s="25" t="s">
        <v>1001</v>
      </c>
      <c r="V695" s="25"/>
      <c r="W695" s="206"/>
    </row>
    <row r="696" spans="1:23" customFormat="1" ht="32.25"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339" t="s">
        <v>1008</v>
      </c>
      <c r="P696" s="13">
        <v>426</v>
      </c>
      <c r="Q696" s="254"/>
      <c r="R696" s="32" t="s">
        <v>484</v>
      </c>
      <c r="S696" s="18"/>
      <c r="T696" s="579"/>
      <c r="U696" s="25" t="s">
        <v>1001</v>
      </c>
      <c r="V696" s="25"/>
      <c r="W696" s="206"/>
    </row>
    <row r="697" spans="1:23" customFormat="1" ht="32.25"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339" t="s">
        <v>1008</v>
      </c>
      <c r="P697" s="582">
        <v>426</v>
      </c>
      <c r="Q697" s="269"/>
      <c r="R697" s="268" t="s">
        <v>484</v>
      </c>
      <c r="S697" s="477"/>
      <c r="T697" s="583"/>
      <c r="U697" s="25" t="s">
        <v>1001</v>
      </c>
      <c r="V697" s="25"/>
      <c r="W697" s="206"/>
    </row>
    <row r="698" spans="1:23" customFormat="1" ht="19.5" customHeight="1" x14ac:dyDescent="0.25">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339" t="s">
        <v>1008</v>
      </c>
      <c r="P698" s="532">
        <v>426</v>
      </c>
      <c r="Q698" s="577"/>
      <c r="R698" s="260" t="s">
        <v>484</v>
      </c>
      <c r="S698" s="261" t="s">
        <v>20</v>
      </c>
      <c r="T698" s="578">
        <v>100</v>
      </c>
      <c r="U698" s="25" t="s">
        <v>1001</v>
      </c>
      <c r="V698" s="25" t="s">
        <v>1001</v>
      </c>
      <c r="W698" s="206"/>
    </row>
    <row r="699" spans="1:23" customFormat="1" ht="19.5" customHeight="1" x14ac:dyDescent="0.25">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339" t="s">
        <v>1008</v>
      </c>
      <c r="P699" s="13">
        <v>426</v>
      </c>
      <c r="Q699" s="254"/>
      <c r="R699" s="32" t="s">
        <v>484</v>
      </c>
      <c r="S699" s="18"/>
      <c r="T699" s="579"/>
      <c r="U699" s="25" t="s">
        <v>1001</v>
      </c>
      <c r="V699" s="25"/>
      <c r="W699" s="206"/>
    </row>
    <row r="700" spans="1:23" customFormat="1" ht="19.5" customHeight="1" x14ac:dyDescent="0.25">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339" t="s">
        <v>1008</v>
      </c>
      <c r="P700" s="13">
        <v>426</v>
      </c>
      <c r="Q700" s="254"/>
      <c r="R700" s="32" t="s">
        <v>484</v>
      </c>
      <c r="S700" s="18"/>
      <c r="T700" s="579"/>
      <c r="U700" s="25" t="s">
        <v>1001</v>
      </c>
      <c r="V700" s="25"/>
      <c r="W700" s="206"/>
    </row>
    <row r="701" spans="1:23" customFormat="1" ht="19.5" customHeight="1" x14ac:dyDescent="0.25">
      <c r="A701" s="1"/>
      <c r="B701" s="742"/>
      <c r="C701" s="728"/>
      <c r="D701" s="725"/>
      <c r="E701" s="15">
        <v>4</v>
      </c>
      <c r="F701" s="219" t="s">
        <v>487</v>
      </c>
      <c r="G701" s="11">
        <v>362.5</v>
      </c>
      <c r="H701" s="318">
        <v>4187600</v>
      </c>
      <c r="I701" s="142">
        <f>+G701-G698</f>
        <v>302.7</v>
      </c>
      <c r="J701" s="220"/>
      <c r="K701" s="211">
        <v>0</v>
      </c>
      <c r="L701" s="26" t="s">
        <v>20</v>
      </c>
      <c r="M701" s="13">
        <v>100</v>
      </c>
      <c r="N701" s="339" t="s">
        <v>484</v>
      </c>
      <c r="O701" s="339" t="s">
        <v>1008</v>
      </c>
      <c r="P701" s="13">
        <v>426</v>
      </c>
      <c r="Q701" s="254"/>
      <c r="R701" s="32" t="s">
        <v>484</v>
      </c>
      <c r="S701" s="18"/>
      <c r="T701" s="579"/>
      <c r="U701" s="25" t="s">
        <v>1001</v>
      </c>
      <c r="V701" s="25"/>
      <c r="W701" s="206"/>
    </row>
    <row r="702" spans="1:23" customFormat="1" ht="27.75"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339" t="s">
        <v>1008</v>
      </c>
      <c r="P702" s="582">
        <v>426</v>
      </c>
      <c r="Q702" s="269"/>
      <c r="R702" s="268" t="s">
        <v>484</v>
      </c>
      <c r="S702" s="477"/>
      <c r="T702" s="583"/>
      <c r="U702" s="25" t="s">
        <v>1001</v>
      </c>
      <c r="V702" s="25"/>
      <c r="W702" s="206"/>
    </row>
    <row r="703" spans="1:23" customFormat="1" ht="33.75"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339" t="s">
        <v>1008</v>
      </c>
      <c r="P703" s="532">
        <v>426</v>
      </c>
      <c r="Q703" s="577"/>
      <c r="R703" s="260" t="s">
        <v>484</v>
      </c>
      <c r="S703" s="261" t="s">
        <v>20</v>
      </c>
      <c r="T703" s="578">
        <v>0</v>
      </c>
      <c r="U703" s="25" t="s">
        <v>1001</v>
      </c>
      <c r="V703" s="25" t="s">
        <v>1001</v>
      </c>
      <c r="W703" s="206"/>
    </row>
    <row r="704" spans="1:23" customFormat="1" ht="33.75"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339" t="s">
        <v>1008</v>
      </c>
      <c r="P704" s="13">
        <v>426</v>
      </c>
      <c r="Q704" s="254"/>
      <c r="R704" s="32" t="s">
        <v>484</v>
      </c>
      <c r="S704" s="18"/>
      <c r="T704" s="579"/>
      <c r="U704" s="25" t="s">
        <v>1001</v>
      </c>
      <c r="V704" s="25"/>
      <c r="W704" s="206"/>
    </row>
    <row r="705" spans="1:23" customFormat="1" ht="33.75"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339" t="s">
        <v>1008</v>
      </c>
      <c r="P705" s="13">
        <v>426</v>
      </c>
      <c r="Q705" s="254"/>
      <c r="R705" s="32" t="s">
        <v>484</v>
      </c>
      <c r="S705" s="18"/>
      <c r="T705" s="579"/>
      <c r="U705" s="25" t="s">
        <v>1001</v>
      </c>
      <c r="V705" s="25"/>
      <c r="W705" s="206"/>
    </row>
    <row r="706" spans="1:23" customFormat="1" ht="33.75"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339" t="s">
        <v>1008</v>
      </c>
      <c r="P706" s="13">
        <v>426</v>
      </c>
      <c r="Q706" s="254"/>
      <c r="R706" s="32" t="s">
        <v>484</v>
      </c>
      <c r="S706" s="18"/>
      <c r="T706" s="579"/>
      <c r="U706" s="25" t="s">
        <v>1001</v>
      </c>
      <c r="V706" s="25"/>
      <c r="W706" s="206"/>
    </row>
    <row r="707" spans="1:23" customFormat="1" ht="33.75"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339" t="s">
        <v>1008</v>
      </c>
      <c r="P707" s="582">
        <v>426</v>
      </c>
      <c r="Q707" s="269"/>
      <c r="R707" s="268" t="s">
        <v>484</v>
      </c>
      <c r="S707" s="477"/>
      <c r="T707" s="583"/>
      <c r="U707" s="25" t="s">
        <v>1001</v>
      </c>
      <c r="V707" s="25"/>
      <c r="W707" s="206"/>
    </row>
    <row r="708" spans="1:23" customFormat="1" ht="41.25" customHeight="1" x14ac:dyDescent="0.25">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339" t="s">
        <v>1008</v>
      </c>
      <c r="P708" s="532">
        <v>426</v>
      </c>
      <c r="Q708" s="577"/>
      <c r="R708" s="260" t="s">
        <v>484</v>
      </c>
      <c r="S708" s="261" t="s">
        <v>20</v>
      </c>
      <c r="T708" s="578">
        <v>100</v>
      </c>
      <c r="U708" s="25" t="s">
        <v>1001</v>
      </c>
      <c r="V708" s="25" t="s">
        <v>1001</v>
      </c>
      <c r="W708" s="206"/>
    </row>
    <row r="709" spans="1:23" customFormat="1" ht="32.25" customHeight="1" x14ac:dyDescent="0.25">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339" t="s">
        <v>1008</v>
      </c>
      <c r="P709" s="13">
        <v>426</v>
      </c>
      <c r="Q709" s="254"/>
      <c r="R709" s="32" t="s">
        <v>484</v>
      </c>
      <c r="S709" s="18"/>
      <c r="T709" s="579"/>
      <c r="U709" s="25" t="s">
        <v>1001</v>
      </c>
      <c r="V709" s="25"/>
      <c r="W709" s="206"/>
    </row>
    <row r="710" spans="1:23" customFormat="1" ht="18" customHeight="1" x14ac:dyDescent="0.25">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339" t="s">
        <v>1008</v>
      </c>
      <c r="P710" s="13">
        <v>426</v>
      </c>
      <c r="Q710" s="254"/>
      <c r="R710" s="32" t="s">
        <v>484</v>
      </c>
      <c r="S710" s="18"/>
      <c r="T710" s="579"/>
      <c r="U710" s="25" t="s">
        <v>1001</v>
      </c>
      <c r="V710" s="25"/>
      <c r="W710" s="206"/>
    </row>
    <row r="711" spans="1:23" customFormat="1" ht="48" customHeight="1" x14ac:dyDescent="0.25">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339" t="s">
        <v>1008</v>
      </c>
      <c r="P711" s="13">
        <v>426</v>
      </c>
      <c r="Q711" s="254"/>
      <c r="R711" s="32" t="s">
        <v>484</v>
      </c>
      <c r="S711" s="18"/>
      <c r="T711" s="579"/>
      <c r="U711" s="25" t="s">
        <v>1001</v>
      </c>
      <c r="V711" s="25"/>
      <c r="W711" s="206"/>
    </row>
    <row r="712" spans="1:23" customFormat="1" ht="32.25" customHeight="1" x14ac:dyDescent="0.25">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339" t="s">
        <v>1008</v>
      </c>
      <c r="P712" s="13">
        <v>426</v>
      </c>
      <c r="Q712" s="254"/>
      <c r="R712" s="32" t="s">
        <v>484</v>
      </c>
      <c r="S712" s="18"/>
      <c r="T712" s="579"/>
      <c r="U712" s="25" t="s">
        <v>1001</v>
      </c>
      <c r="V712" s="25"/>
      <c r="W712" s="206"/>
    </row>
    <row r="713" spans="1:23" customFormat="1" ht="41.25"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339" t="s">
        <v>1008</v>
      </c>
      <c r="P713" s="582">
        <v>426</v>
      </c>
      <c r="Q713" s="269"/>
      <c r="R713" s="268" t="s">
        <v>484</v>
      </c>
      <c r="S713" s="477"/>
      <c r="T713" s="583"/>
      <c r="U713" s="25" t="s">
        <v>1001</v>
      </c>
      <c r="V713" s="25"/>
      <c r="W713" s="206"/>
    </row>
    <row r="714" spans="1:23" customFormat="1" ht="38.25"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339" t="s">
        <v>1008</v>
      </c>
      <c r="P714" s="532">
        <v>426</v>
      </c>
      <c r="Q714" s="577"/>
      <c r="R714" s="260" t="s">
        <v>484</v>
      </c>
      <c r="S714" s="261" t="s">
        <v>20</v>
      </c>
      <c r="T714" s="578">
        <v>0</v>
      </c>
      <c r="U714" s="25" t="s">
        <v>1001</v>
      </c>
      <c r="V714" s="25" t="s">
        <v>1001</v>
      </c>
      <c r="W714" s="206"/>
    </row>
    <row r="715" spans="1:23" customFormat="1" ht="38.25"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339" t="s">
        <v>1008</v>
      </c>
      <c r="P715" s="13">
        <v>426</v>
      </c>
      <c r="Q715" s="254"/>
      <c r="R715" s="32" t="s">
        <v>484</v>
      </c>
      <c r="S715" s="18"/>
      <c r="T715" s="579"/>
      <c r="U715" s="25" t="s">
        <v>1001</v>
      </c>
      <c r="V715" s="25"/>
      <c r="W715" s="206"/>
    </row>
    <row r="716" spans="1:23" customFormat="1" ht="38.25"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339" t="s">
        <v>1008</v>
      </c>
      <c r="P716" s="13">
        <v>426</v>
      </c>
      <c r="Q716" s="254"/>
      <c r="R716" s="32" t="s">
        <v>484</v>
      </c>
      <c r="S716" s="18"/>
      <c r="T716" s="579"/>
      <c r="U716" s="25" t="s">
        <v>1001</v>
      </c>
      <c r="V716" s="25"/>
      <c r="W716" s="206"/>
    </row>
    <row r="717" spans="1:23" customFormat="1" ht="48.75"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339" t="s">
        <v>1008</v>
      </c>
      <c r="P717" s="13">
        <v>426</v>
      </c>
      <c r="Q717" s="254"/>
      <c r="R717" s="32" t="s">
        <v>484</v>
      </c>
      <c r="S717" s="18"/>
      <c r="T717" s="579"/>
      <c r="U717" s="25" t="s">
        <v>1001</v>
      </c>
      <c r="V717" s="25"/>
      <c r="W717" s="206"/>
    </row>
    <row r="718" spans="1:23" customFormat="1" ht="38.25"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339" t="s">
        <v>1008</v>
      </c>
      <c r="P718" s="13">
        <v>426</v>
      </c>
      <c r="Q718" s="254"/>
      <c r="R718" s="32" t="s">
        <v>484</v>
      </c>
      <c r="S718" s="18"/>
      <c r="T718" s="579"/>
      <c r="U718" s="25" t="s">
        <v>1001</v>
      </c>
      <c r="V718" s="25"/>
      <c r="W718" s="206"/>
    </row>
    <row r="719" spans="1:23" customFormat="1" ht="32.25"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339" t="s">
        <v>1008</v>
      </c>
      <c r="P719" s="582">
        <v>426</v>
      </c>
      <c r="Q719" s="269"/>
      <c r="R719" s="268" t="s">
        <v>484</v>
      </c>
      <c r="S719" s="477"/>
      <c r="T719" s="583"/>
      <c r="U719" s="25" t="s">
        <v>1001</v>
      </c>
      <c r="V719" s="25"/>
      <c r="W719" s="206"/>
    </row>
    <row r="720" spans="1:23" customFormat="1" ht="40.5" customHeight="1" x14ac:dyDescent="0.25">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339" t="s">
        <v>1008</v>
      </c>
      <c r="P720" s="532">
        <v>426</v>
      </c>
      <c r="Q720" s="577"/>
      <c r="R720" s="260" t="s">
        <v>484</v>
      </c>
      <c r="S720" s="261" t="s">
        <v>20</v>
      </c>
      <c r="T720" s="578">
        <v>100</v>
      </c>
      <c r="U720" s="25" t="s">
        <v>1001</v>
      </c>
      <c r="V720" s="25" t="s">
        <v>1001</v>
      </c>
      <c r="W720" s="206"/>
    </row>
    <row r="721" spans="1:23" customFormat="1" ht="40.5" customHeight="1" x14ac:dyDescent="0.25">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339" t="s">
        <v>1008</v>
      </c>
      <c r="P721" s="13">
        <v>426</v>
      </c>
      <c r="Q721" s="254"/>
      <c r="R721" s="32" t="s">
        <v>484</v>
      </c>
      <c r="S721" s="18"/>
      <c r="T721" s="579"/>
      <c r="U721" s="25" t="s">
        <v>1001</v>
      </c>
      <c r="V721" s="25"/>
      <c r="W721" s="206"/>
    </row>
    <row r="722" spans="1:23" customFormat="1" ht="25.9" customHeight="1" x14ac:dyDescent="0.25">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339" t="s">
        <v>1008</v>
      </c>
      <c r="P722" s="13">
        <v>426</v>
      </c>
      <c r="Q722" s="254"/>
      <c r="R722" s="32" t="s">
        <v>484</v>
      </c>
      <c r="S722" s="18"/>
      <c r="T722" s="579"/>
      <c r="U722" s="25" t="s">
        <v>1001</v>
      </c>
      <c r="V722" s="25"/>
      <c r="W722" s="206"/>
    </row>
    <row r="723" spans="1:23" customFormat="1" ht="58.9" customHeight="1" x14ac:dyDescent="0.25">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339" t="s">
        <v>1008</v>
      </c>
      <c r="P723" s="13">
        <v>426</v>
      </c>
      <c r="Q723" s="254"/>
      <c r="R723" s="32" t="s">
        <v>484</v>
      </c>
      <c r="S723" s="18"/>
      <c r="T723" s="579"/>
      <c r="U723" s="25" t="s">
        <v>1001</v>
      </c>
      <c r="V723" s="25"/>
      <c r="W723" s="206"/>
    </row>
    <row r="724" spans="1:23" customFormat="1" ht="47.25"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339" t="s">
        <v>1008</v>
      </c>
      <c r="P724" s="582">
        <v>426</v>
      </c>
      <c r="Q724" s="269"/>
      <c r="R724" s="268" t="s">
        <v>484</v>
      </c>
      <c r="S724" s="477"/>
      <c r="T724" s="583"/>
      <c r="U724" s="25" t="s">
        <v>1001</v>
      </c>
      <c r="V724" s="25"/>
      <c r="W724" s="206"/>
    </row>
    <row r="725" spans="1:23" customFormat="1" ht="40.5"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339" t="s">
        <v>1008</v>
      </c>
      <c r="P725" s="532">
        <v>426</v>
      </c>
      <c r="Q725" s="577"/>
      <c r="R725" s="260" t="s">
        <v>484</v>
      </c>
      <c r="S725" s="261" t="s">
        <v>20</v>
      </c>
      <c r="T725" s="578">
        <v>0</v>
      </c>
      <c r="U725" s="25" t="s">
        <v>1001</v>
      </c>
      <c r="V725" s="25" t="s">
        <v>1001</v>
      </c>
      <c r="W725" s="206"/>
    </row>
    <row r="726" spans="1:23" customFormat="1" ht="40.5"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339" t="s">
        <v>1008</v>
      </c>
      <c r="P726" s="13">
        <v>426</v>
      </c>
      <c r="Q726" s="254"/>
      <c r="R726" s="32" t="s">
        <v>484</v>
      </c>
      <c r="S726" s="18"/>
      <c r="T726" s="579"/>
      <c r="U726" s="25" t="s">
        <v>1001</v>
      </c>
      <c r="V726" s="25"/>
      <c r="W726" s="206"/>
    </row>
    <row r="727" spans="1:23" customFormat="1" ht="26.25"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339" t="s">
        <v>1008</v>
      </c>
      <c r="P727" s="13">
        <v>426</v>
      </c>
      <c r="Q727" s="254"/>
      <c r="R727" s="32" t="s">
        <v>484</v>
      </c>
      <c r="S727" s="18"/>
      <c r="T727" s="579"/>
      <c r="U727" s="25" t="s">
        <v>1001</v>
      </c>
      <c r="V727" s="25"/>
      <c r="W727" s="206"/>
    </row>
    <row r="728" spans="1:23" customFormat="1" ht="51.6"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339" t="s">
        <v>1008</v>
      </c>
      <c r="P728" s="13">
        <v>426</v>
      </c>
      <c r="Q728" s="254"/>
      <c r="R728" s="32" t="s">
        <v>484</v>
      </c>
      <c r="S728" s="18"/>
      <c r="T728" s="579"/>
      <c r="U728" s="25" t="s">
        <v>1001</v>
      </c>
      <c r="V728" s="25"/>
      <c r="W728" s="206"/>
    </row>
    <row r="729" spans="1:23" customFormat="1" ht="43.5"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339" t="s">
        <v>1008</v>
      </c>
      <c r="P729" s="582">
        <v>426</v>
      </c>
      <c r="Q729" s="269"/>
      <c r="R729" s="268" t="s">
        <v>484</v>
      </c>
      <c r="S729" s="477"/>
      <c r="T729" s="583"/>
      <c r="U729" s="25" t="s">
        <v>1001</v>
      </c>
      <c r="V729" s="25"/>
      <c r="W729" s="206"/>
    </row>
    <row r="730" spans="1:23" customFormat="1" ht="32.25" customHeight="1" x14ac:dyDescent="0.25">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339" t="s">
        <v>1008</v>
      </c>
      <c r="P730" s="532">
        <v>426</v>
      </c>
      <c r="Q730" s="577"/>
      <c r="R730" s="260" t="s">
        <v>484</v>
      </c>
      <c r="S730" s="261" t="s">
        <v>20</v>
      </c>
      <c r="T730" s="578">
        <v>100</v>
      </c>
      <c r="U730" s="25" t="s">
        <v>1001</v>
      </c>
      <c r="V730" s="25" t="s">
        <v>1001</v>
      </c>
      <c r="W730" s="206"/>
    </row>
    <row r="731" spans="1:23" customFormat="1" ht="32.25" customHeight="1" x14ac:dyDescent="0.25">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339" t="s">
        <v>1008</v>
      </c>
      <c r="P731" s="13">
        <v>426</v>
      </c>
      <c r="Q731" s="254"/>
      <c r="R731" s="32" t="s">
        <v>484</v>
      </c>
      <c r="S731" s="18"/>
      <c r="T731" s="579"/>
      <c r="U731" s="25" t="s">
        <v>1001</v>
      </c>
      <c r="V731" s="25"/>
      <c r="W731" s="206"/>
    </row>
    <row r="732" spans="1:23" customFormat="1" ht="32.25" customHeight="1" x14ac:dyDescent="0.25">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339" t="s">
        <v>1008</v>
      </c>
      <c r="P732" s="13">
        <v>426</v>
      </c>
      <c r="Q732" s="254"/>
      <c r="R732" s="32" t="s">
        <v>484</v>
      </c>
      <c r="S732" s="18"/>
      <c r="T732" s="579"/>
      <c r="U732" s="25" t="s">
        <v>1001</v>
      </c>
      <c r="V732" s="25"/>
      <c r="W732" s="206"/>
    </row>
    <row r="733" spans="1:23" customFormat="1" ht="32.25"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339" t="s">
        <v>1008</v>
      </c>
      <c r="P733" s="582">
        <v>426</v>
      </c>
      <c r="Q733" s="269"/>
      <c r="R733" s="268" t="s">
        <v>484</v>
      </c>
      <c r="S733" s="477"/>
      <c r="T733" s="583"/>
      <c r="U733" s="25" t="s">
        <v>1001</v>
      </c>
      <c r="V733" s="25"/>
      <c r="W733" s="206"/>
    </row>
    <row r="734" spans="1:23" customFormat="1" ht="32.25"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339" t="s">
        <v>1008</v>
      </c>
      <c r="P734" s="532">
        <v>426</v>
      </c>
      <c r="Q734" s="577"/>
      <c r="R734" s="260" t="s">
        <v>484</v>
      </c>
      <c r="S734" s="261" t="s">
        <v>20</v>
      </c>
      <c r="T734" s="578">
        <v>0</v>
      </c>
      <c r="U734" s="25" t="s">
        <v>1001</v>
      </c>
      <c r="V734" s="25" t="s">
        <v>1001</v>
      </c>
      <c r="W734" s="206"/>
    </row>
    <row r="735" spans="1:23" customFormat="1" ht="32.25"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339" t="s">
        <v>1008</v>
      </c>
      <c r="P735" s="13">
        <v>426</v>
      </c>
      <c r="Q735" s="254"/>
      <c r="R735" s="32" t="s">
        <v>484</v>
      </c>
      <c r="S735" s="18"/>
      <c r="T735" s="579"/>
      <c r="U735" s="25" t="s">
        <v>1001</v>
      </c>
      <c r="V735" s="25"/>
      <c r="W735" s="206"/>
    </row>
    <row r="736" spans="1:23" customFormat="1" ht="32.25"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339" t="s">
        <v>1008</v>
      </c>
      <c r="P736" s="13">
        <v>426</v>
      </c>
      <c r="Q736" s="254"/>
      <c r="R736" s="32" t="s">
        <v>484</v>
      </c>
      <c r="S736" s="18"/>
      <c r="T736" s="579"/>
      <c r="U736" s="25" t="s">
        <v>1001</v>
      </c>
      <c r="V736" s="25"/>
      <c r="W736" s="206"/>
    </row>
    <row r="737" spans="1:23" customFormat="1" ht="32.25"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339" t="s">
        <v>1008</v>
      </c>
      <c r="P737" s="582">
        <v>426</v>
      </c>
      <c r="Q737" s="269"/>
      <c r="R737" s="268" t="s">
        <v>484</v>
      </c>
      <c r="S737" s="477"/>
      <c r="T737" s="583"/>
      <c r="U737" s="25" t="s">
        <v>1001</v>
      </c>
      <c r="V737" s="25"/>
      <c r="W737" s="206"/>
    </row>
    <row r="738" spans="1:23" customFormat="1" x14ac:dyDescent="0.25">
      <c r="A738" s="1"/>
      <c r="B738" s="70">
        <v>4002</v>
      </c>
      <c r="C738" s="229">
        <v>4002</v>
      </c>
      <c r="D738" s="687" t="s">
        <v>520</v>
      </c>
      <c r="E738" s="688"/>
      <c r="F738" s="688"/>
      <c r="G738" s="688"/>
      <c r="H738" s="689"/>
      <c r="I738" s="140"/>
      <c r="J738" s="584"/>
      <c r="K738" s="574">
        <v>0</v>
      </c>
      <c r="L738" s="585" t="s">
        <v>42</v>
      </c>
      <c r="M738" s="585" t="s">
        <v>42</v>
      </c>
      <c r="N738" s="585" t="s">
        <v>42</v>
      </c>
      <c r="O738" s="585" t="s">
        <v>42</v>
      </c>
      <c r="P738" s="585" t="s">
        <v>42</v>
      </c>
      <c r="Q738" s="575"/>
      <c r="R738" s="428"/>
      <c r="S738" s="585" t="s">
        <v>42</v>
      </c>
      <c r="T738" s="585" t="s">
        <v>42</v>
      </c>
      <c r="U738" s="585" t="s">
        <v>42</v>
      </c>
      <c r="V738" s="378" t="s">
        <v>41</v>
      </c>
      <c r="W738" s="206"/>
    </row>
    <row r="739" spans="1:23" customFormat="1" ht="42.75" x14ac:dyDescent="0.25">
      <c r="A739" s="1"/>
      <c r="B739" s="70">
        <v>40022</v>
      </c>
      <c r="C739" s="14" t="s">
        <v>521</v>
      </c>
      <c r="D739" s="69" t="s">
        <v>522</v>
      </c>
      <c r="E739" s="15"/>
      <c r="F739" s="15" t="s">
        <v>19</v>
      </c>
      <c r="G739" s="11">
        <v>12.68</v>
      </c>
      <c r="H739" s="208">
        <v>146479</v>
      </c>
      <c r="I739" s="137"/>
      <c r="J739" s="211"/>
      <c r="K739" s="211">
        <v>0</v>
      </c>
      <c r="L739" s="26" t="s">
        <v>181</v>
      </c>
      <c r="M739" s="13">
        <v>100</v>
      </c>
      <c r="N739" s="40" t="s">
        <v>523</v>
      </c>
      <c r="O739" s="543" t="s">
        <v>523</v>
      </c>
      <c r="P739" s="13">
        <v>454</v>
      </c>
      <c r="Q739" s="254"/>
      <c r="R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S739" s="18" t="s">
        <v>181</v>
      </c>
      <c r="T739" s="13">
        <v>100</v>
      </c>
      <c r="U739" s="25" t="s">
        <v>1001</v>
      </c>
      <c r="V739" s="25" t="s">
        <v>1001</v>
      </c>
      <c r="W739" s="206"/>
    </row>
    <row r="740" spans="1:23" customFormat="1" ht="49.9" customHeight="1" x14ac:dyDescent="0.25">
      <c r="A740" s="1"/>
      <c r="B740" s="64">
        <v>40023</v>
      </c>
      <c r="C740" s="122" t="s">
        <v>524</v>
      </c>
      <c r="D740" s="124" t="s">
        <v>525</v>
      </c>
      <c r="E740" s="107"/>
      <c r="F740" s="107" t="s">
        <v>19</v>
      </c>
      <c r="G740" s="108">
        <v>28.54</v>
      </c>
      <c r="H740" s="278">
        <v>329694</v>
      </c>
      <c r="I740" s="137"/>
      <c r="J740" s="16"/>
      <c r="K740" s="16">
        <v>0</v>
      </c>
      <c r="L740" s="251" t="s">
        <v>420</v>
      </c>
      <c r="M740" s="24">
        <v>100</v>
      </c>
      <c r="N740" s="40" t="s">
        <v>523</v>
      </c>
      <c r="O740" s="543" t="s">
        <v>523</v>
      </c>
      <c r="P740" s="24">
        <v>454</v>
      </c>
      <c r="Q740" s="254"/>
      <c r="R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S740" s="18" t="s">
        <v>420</v>
      </c>
      <c r="T740" s="13">
        <v>100</v>
      </c>
      <c r="U740" s="25" t="s">
        <v>1001</v>
      </c>
      <c r="V740" s="25" t="s">
        <v>1001</v>
      </c>
      <c r="W740" s="206"/>
    </row>
    <row r="741" spans="1:23" customFormat="1" ht="28.5" x14ac:dyDescent="0.25">
      <c r="A741" s="1"/>
      <c r="B741" s="64">
        <v>40024</v>
      </c>
      <c r="C741" s="122" t="s">
        <v>526</v>
      </c>
      <c r="D741" s="124" t="s">
        <v>527</v>
      </c>
      <c r="E741" s="107"/>
      <c r="F741" s="107" t="s">
        <v>19</v>
      </c>
      <c r="G741" s="108">
        <v>2.19</v>
      </c>
      <c r="H741" s="208">
        <v>25299</v>
      </c>
      <c r="I741" s="137"/>
      <c r="J741" s="16"/>
      <c r="K741" s="16">
        <v>0</v>
      </c>
      <c r="L741" s="368" t="s">
        <v>420</v>
      </c>
      <c r="M741" s="24">
        <v>100</v>
      </c>
      <c r="N741" s="40" t="s">
        <v>523</v>
      </c>
      <c r="O741" s="543" t="s">
        <v>523</v>
      </c>
      <c r="P741" s="24">
        <v>454</v>
      </c>
      <c r="Q741" s="252"/>
      <c r="R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S741" s="18" t="s">
        <v>420</v>
      </c>
      <c r="T741" s="24">
        <v>100</v>
      </c>
      <c r="U741" s="25" t="s">
        <v>1001</v>
      </c>
      <c r="V741" s="25" t="s">
        <v>1001</v>
      </c>
      <c r="W741" s="206"/>
    </row>
    <row r="742" spans="1:23" customFormat="1" ht="29.25" thickBot="1" x14ac:dyDescent="0.3">
      <c r="A742" s="1"/>
      <c r="B742" s="64">
        <v>40025</v>
      </c>
      <c r="C742" s="119" t="s">
        <v>528</v>
      </c>
      <c r="D742" s="131" t="s">
        <v>529</v>
      </c>
      <c r="E742" s="117"/>
      <c r="F742" s="117" t="s">
        <v>19</v>
      </c>
      <c r="G742" s="125">
        <v>13.91</v>
      </c>
      <c r="H742" s="311">
        <v>160688</v>
      </c>
      <c r="I742" s="138"/>
      <c r="J742" s="249"/>
      <c r="K742" s="249">
        <v>0</v>
      </c>
      <c r="L742" s="586" t="s">
        <v>420</v>
      </c>
      <c r="M742" s="378">
        <v>100</v>
      </c>
      <c r="N742" s="250" t="s">
        <v>523</v>
      </c>
      <c r="O742" s="543" t="s">
        <v>523</v>
      </c>
      <c r="P742" s="378">
        <v>454</v>
      </c>
      <c r="Q742" s="424"/>
      <c r="R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S742" s="551" t="s">
        <v>420</v>
      </c>
      <c r="T742" s="378">
        <v>100</v>
      </c>
      <c r="U742" s="25" t="s">
        <v>1001</v>
      </c>
      <c r="V742" s="25" t="s">
        <v>1001</v>
      </c>
      <c r="W742" s="206"/>
    </row>
    <row r="743" spans="1:23" customFormat="1" ht="23.25"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543" t="s">
        <v>523</v>
      </c>
      <c r="P743" s="257">
        <v>454</v>
      </c>
      <c r="Q743" s="259"/>
      <c r="R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S743" s="261" t="s">
        <v>20</v>
      </c>
      <c r="T743" s="385">
        <v>100</v>
      </c>
      <c r="U743" s="25" t="s">
        <v>1001</v>
      </c>
      <c r="V743" s="25" t="s">
        <v>1001</v>
      </c>
      <c r="W743" s="206"/>
    </row>
    <row r="744" spans="1:23" customFormat="1" ht="23.25"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543" t="s">
        <v>523</v>
      </c>
      <c r="P744" s="24">
        <v>454</v>
      </c>
      <c r="Q744" s="252"/>
      <c r="R744" s="32"/>
      <c r="S744" s="370"/>
      <c r="T744" s="386"/>
      <c r="U744" s="25" t="s">
        <v>1001</v>
      </c>
      <c r="V744" s="25"/>
      <c r="W744" s="206"/>
    </row>
    <row r="745" spans="1:23" customFormat="1" ht="23.25"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543" t="s">
        <v>523</v>
      </c>
      <c r="P745" s="24">
        <v>454</v>
      </c>
      <c r="Q745" s="252"/>
      <c r="R745" s="32"/>
      <c r="S745" s="370"/>
      <c r="T745" s="386"/>
      <c r="U745" s="25" t="s">
        <v>1001</v>
      </c>
      <c r="V745" s="25"/>
      <c r="W745" s="206"/>
    </row>
    <row r="746" spans="1:23" customFormat="1" ht="23.25"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543" t="s">
        <v>523</v>
      </c>
      <c r="P746" s="265">
        <v>454</v>
      </c>
      <c r="Q746" s="267"/>
      <c r="R746" s="268"/>
      <c r="S746" s="371"/>
      <c r="T746" s="391"/>
      <c r="U746" s="25" t="s">
        <v>1001</v>
      </c>
      <c r="V746" s="25"/>
      <c r="W746" s="206"/>
    </row>
    <row r="747" spans="1:23" customFormat="1" ht="19.5"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543" t="s">
        <v>523</v>
      </c>
      <c r="P747" s="257">
        <v>454</v>
      </c>
      <c r="Q747" s="259"/>
      <c r="R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S747" s="261" t="s">
        <v>181</v>
      </c>
      <c r="T747" s="385">
        <v>100</v>
      </c>
      <c r="U747" s="25" t="s">
        <v>1001</v>
      </c>
      <c r="V747" s="25" t="s">
        <v>1001</v>
      </c>
      <c r="W747" s="206"/>
    </row>
    <row r="748" spans="1:23" ht="19.5"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543" t="s">
        <v>523</v>
      </c>
      <c r="P748" s="24"/>
      <c r="Q748" s="252"/>
      <c r="R748" s="407"/>
      <c r="S748" s="370"/>
      <c r="T748" s="386"/>
      <c r="U748" s="25" t="s">
        <v>1001</v>
      </c>
      <c r="V748" s="25"/>
      <c r="W748" s="626"/>
    </row>
    <row r="749" spans="1:23" ht="19.5"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543" t="s">
        <v>523</v>
      </c>
      <c r="P749" s="24"/>
      <c r="Q749" s="252"/>
      <c r="R749" s="407"/>
      <c r="S749" s="370"/>
      <c r="T749" s="386"/>
      <c r="U749" s="25" t="s">
        <v>1001</v>
      </c>
      <c r="V749" s="25"/>
      <c r="W749" s="626"/>
    </row>
    <row r="750" spans="1:23" ht="19.5"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543" t="s">
        <v>523</v>
      </c>
      <c r="P750" s="24"/>
      <c r="Q750" s="252"/>
      <c r="R750" s="407"/>
      <c r="S750" s="370"/>
      <c r="T750" s="386"/>
      <c r="U750" s="25" t="s">
        <v>1001</v>
      </c>
      <c r="V750" s="25"/>
      <c r="W750" s="626"/>
    </row>
    <row r="751" spans="1:23" ht="19.5"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543" t="s">
        <v>523</v>
      </c>
      <c r="P751" s="265"/>
      <c r="Q751" s="267"/>
      <c r="R751" s="472"/>
      <c r="S751" s="371"/>
      <c r="T751" s="391"/>
      <c r="U751" s="25" t="s">
        <v>1001</v>
      </c>
      <c r="V751" s="25"/>
      <c r="W751" s="626"/>
    </row>
    <row r="752" spans="1:23" customFormat="1" ht="2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543" t="s">
        <v>523</v>
      </c>
      <c r="P752" s="257">
        <v>454</v>
      </c>
      <c r="Q752" s="259"/>
      <c r="R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S752" s="261" t="s">
        <v>552</v>
      </c>
      <c r="T752" s="385">
        <v>100</v>
      </c>
      <c r="U752" s="25" t="s">
        <v>1001</v>
      </c>
      <c r="V752" s="25" t="s">
        <v>1001</v>
      </c>
      <c r="W752" s="206"/>
    </row>
    <row r="753" spans="1:23" customFormat="1" ht="2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543" t="s">
        <v>523</v>
      </c>
      <c r="P753" s="24">
        <v>454</v>
      </c>
      <c r="Q753" s="252"/>
      <c r="R753" s="32"/>
      <c r="S753" s="370"/>
      <c r="T753" s="386"/>
      <c r="U753" s="25" t="s">
        <v>1001</v>
      </c>
      <c r="V753" s="25"/>
      <c r="W753" s="206"/>
    </row>
    <row r="754" spans="1:23" customFormat="1" ht="2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543" t="s">
        <v>523</v>
      </c>
      <c r="P754" s="24">
        <v>454</v>
      </c>
      <c r="Q754" s="252"/>
      <c r="R754" s="32"/>
      <c r="S754" s="370"/>
      <c r="T754" s="386"/>
      <c r="U754" s="25" t="s">
        <v>1001</v>
      </c>
      <c r="V754" s="25"/>
      <c r="W754" s="206"/>
    </row>
    <row r="755" spans="1:23" customFormat="1" ht="2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543" t="s">
        <v>523</v>
      </c>
      <c r="P755" s="24">
        <v>454</v>
      </c>
      <c r="Q755" s="252"/>
      <c r="R755" s="32"/>
      <c r="S755" s="370"/>
      <c r="T755" s="386"/>
      <c r="U755" s="25" t="s">
        <v>1001</v>
      </c>
      <c r="V755" s="25"/>
      <c r="W755" s="206"/>
    </row>
    <row r="756" spans="1:23" customFormat="1" ht="2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543" t="s">
        <v>523</v>
      </c>
      <c r="P756" s="265">
        <v>454</v>
      </c>
      <c r="Q756" s="267"/>
      <c r="R756" s="268"/>
      <c r="S756" s="371"/>
      <c r="T756" s="391"/>
      <c r="U756" s="25" t="s">
        <v>1001</v>
      </c>
      <c r="V756" s="25"/>
      <c r="W756" s="206"/>
    </row>
    <row r="757" spans="1:23" customFormat="1" ht="28.5"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543" t="s">
        <v>523</v>
      </c>
      <c r="P757" s="257">
        <v>454</v>
      </c>
      <c r="Q757" s="259"/>
      <c r="R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S757" s="261" t="s">
        <v>181</v>
      </c>
      <c r="T757" s="385">
        <v>100</v>
      </c>
      <c r="U757" s="25" t="s">
        <v>1001</v>
      </c>
      <c r="V757" s="25" t="s">
        <v>1001</v>
      </c>
      <c r="W757" s="206"/>
    </row>
    <row r="758" spans="1:23" customFormat="1" ht="28.5"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543" t="s">
        <v>523</v>
      </c>
      <c r="P758" s="24">
        <v>454</v>
      </c>
      <c r="Q758" s="252"/>
      <c r="R758" s="407"/>
      <c r="S758" s="370"/>
      <c r="T758" s="386"/>
      <c r="U758" s="25" t="s">
        <v>1001</v>
      </c>
      <c r="V758" s="25"/>
      <c r="W758" s="206"/>
    </row>
    <row r="759" spans="1:23" customFormat="1" ht="28.5"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543" t="s">
        <v>523</v>
      </c>
      <c r="P759" s="265">
        <v>454</v>
      </c>
      <c r="Q759" s="267"/>
      <c r="R759" s="472"/>
      <c r="S759" s="371"/>
      <c r="T759" s="391"/>
      <c r="U759" s="25" t="s">
        <v>1001</v>
      </c>
      <c r="V759" s="25"/>
      <c r="W759" s="206"/>
    </row>
    <row r="760" spans="1:23" customFormat="1" ht="28.5"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543" t="s">
        <v>523</v>
      </c>
      <c r="P760" s="450">
        <v>454</v>
      </c>
      <c r="Q760" s="575"/>
      <c r="R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S760" s="429" t="s">
        <v>20</v>
      </c>
      <c r="T760" s="450">
        <v>100</v>
      </c>
      <c r="U760" s="25" t="s">
        <v>1001</v>
      </c>
      <c r="V760" s="25" t="s">
        <v>1001</v>
      </c>
      <c r="W760" s="206"/>
    </row>
    <row r="761" spans="1:23" customFormat="1" ht="28.5"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543" t="s">
        <v>523</v>
      </c>
      <c r="P761" s="24">
        <v>454</v>
      </c>
      <c r="Q761" s="252"/>
      <c r="R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S761" s="18" t="s">
        <v>20</v>
      </c>
      <c r="T761" s="24">
        <v>100</v>
      </c>
      <c r="U761" s="25" t="s">
        <v>1001</v>
      </c>
      <c r="V761" s="25" t="s">
        <v>1001</v>
      </c>
      <c r="W761" s="206"/>
    </row>
    <row r="762" spans="1:23" customFormat="1" ht="28.5"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543" t="s">
        <v>523</v>
      </c>
      <c r="P762" s="24">
        <v>454</v>
      </c>
      <c r="Q762" s="252"/>
      <c r="R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S762" s="18" t="s">
        <v>20</v>
      </c>
      <c r="T762" s="24">
        <v>100</v>
      </c>
      <c r="U762" s="25" t="s">
        <v>1001</v>
      </c>
      <c r="V762" s="25" t="s">
        <v>1001</v>
      </c>
      <c r="W762" s="206"/>
    </row>
    <row r="763" spans="1:23" customFormat="1" ht="18" customHeight="1" thickBot="1" x14ac:dyDescent="0.3">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543" t="s">
        <v>523</v>
      </c>
      <c r="P763" s="378">
        <v>454</v>
      </c>
      <c r="Q763" s="424"/>
      <c r="R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S763" s="551" t="s">
        <v>20</v>
      </c>
      <c r="T763" s="378">
        <v>100</v>
      </c>
      <c r="U763" s="25" t="s">
        <v>1001</v>
      </c>
      <c r="V763" s="25" t="s">
        <v>1001</v>
      </c>
      <c r="W763" s="206"/>
    </row>
    <row r="764" spans="1:23" customFormat="1" ht="28.5"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543" t="s">
        <v>523</v>
      </c>
      <c r="P764" s="257">
        <v>454</v>
      </c>
      <c r="Q764" s="259"/>
      <c r="R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S764" s="261" t="s">
        <v>552</v>
      </c>
      <c r="T764" s="385">
        <v>100</v>
      </c>
      <c r="U764" s="25" t="s">
        <v>1001</v>
      </c>
      <c r="V764" s="25" t="s">
        <v>1001</v>
      </c>
      <c r="W764" s="206"/>
    </row>
    <row r="765" spans="1:23" customFormat="1" ht="28.5"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543" t="s">
        <v>523</v>
      </c>
      <c r="P765" s="24">
        <v>454</v>
      </c>
      <c r="Q765" s="252"/>
      <c r="R765" s="407"/>
      <c r="S765" s="370"/>
      <c r="T765" s="386"/>
      <c r="U765" s="25" t="s">
        <v>1001</v>
      </c>
      <c r="V765" s="25"/>
      <c r="W765" s="206"/>
    </row>
    <row r="766" spans="1:23" customFormat="1" ht="28.5"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543" t="s">
        <v>523</v>
      </c>
      <c r="P766" s="24">
        <v>454</v>
      </c>
      <c r="Q766" s="252"/>
      <c r="R766" s="407"/>
      <c r="S766" s="370"/>
      <c r="T766" s="386"/>
      <c r="U766" s="25" t="s">
        <v>1001</v>
      </c>
      <c r="V766" s="25"/>
      <c r="W766" s="206"/>
    </row>
    <row r="767" spans="1:23" customFormat="1" ht="28.5"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543" t="s">
        <v>523</v>
      </c>
      <c r="P767" s="24">
        <v>454</v>
      </c>
      <c r="Q767" s="252"/>
      <c r="R767" s="407"/>
      <c r="S767" s="370"/>
      <c r="T767" s="386"/>
      <c r="U767" s="25" t="s">
        <v>1001</v>
      </c>
      <c r="V767" s="25"/>
      <c r="W767" s="206"/>
    </row>
    <row r="768" spans="1:23" customFormat="1" ht="28.5"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543" t="s">
        <v>523</v>
      </c>
      <c r="P768" s="265">
        <v>454</v>
      </c>
      <c r="Q768" s="267"/>
      <c r="R768" s="472"/>
      <c r="S768" s="371"/>
      <c r="T768" s="391"/>
      <c r="U768" s="25" t="s">
        <v>1001</v>
      </c>
      <c r="V768" s="25"/>
      <c r="W768" s="206"/>
    </row>
    <row r="769" spans="1:24" customFormat="1" ht="47.25"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543" t="s">
        <v>523</v>
      </c>
      <c r="P769" s="344">
        <v>454</v>
      </c>
      <c r="Q769" s="427"/>
      <c r="R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S769" s="429" t="s">
        <v>420</v>
      </c>
      <c r="T769" s="344">
        <v>100</v>
      </c>
      <c r="U769" s="25" t="s">
        <v>1001</v>
      </c>
      <c r="V769" s="25" t="s">
        <v>1001</v>
      </c>
      <c r="W769" s="206"/>
    </row>
    <row r="770" spans="1:24" customFormat="1" ht="60.75"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543" t="s">
        <v>523</v>
      </c>
      <c r="P770" s="24">
        <v>454</v>
      </c>
      <c r="Q770" s="252"/>
      <c r="R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S770" s="18" t="s">
        <v>420</v>
      </c>
      <c r="T770" s="24">
        <v>100</v>
      </c>
      <c r="U770" s="25" t="s">
        <v>1001</v>
      </c>
      <c r="V770" s="25" t="s">
        <v>1001</v>
      </c>
      <c r="W770" s="206"/>
    </row>
    <row r="771" spans="1:24" customFormat="1" ht="57"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543" t="s">
        <v>523</v>
      </c>
      <c r="P771" s="24">
        <v>454</v>
      </c>
      <c r="Q771" s="252"/>
      <c r="R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S771" s="18" t="s">
        <v>420</v>
      </c>
      <c r="T771" s="24">
        <v>100</v>
      </c>
      <c r="U771" s="25" t="s">
        <v>1001</v>
      </c>
      <c r="V771" s="25" t="s">
        <v>1001</v>
      </c>
      <c r="W771" s="206"/>
    </row>
    <row r="772" spans="1:24" customFormat="1" ht="28.5"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543" t="s">
        <v>523</v>
      </c>
      <c r="P772" s="24">
        <v>454</v>
      </c>
      <c r="Q772" s="252"/>
      <c r="R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S772" s="18" t="s">
        <v>290</v>
      </c>
      <c r="T772" s="24">
        <v>100</v>
      </c>
      <c r="U772" s="25" t="s">
        <v>1001</v>
      </c>
      <c r="V772" s="25" t="s">
        <v>1001</v>
      </c>
      <c r="W772" s="206"/>
    </row>
    <row r="773" spans="1:24" customFormat="1" ht="28.5"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543" t="s">
        <v>523</v>
      </c>
      <c r="P773" s="24">
        <v>454</v>
      </c>
      <c r="Q773" s="252"/>
      <c r="R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S773" s="18" t="s">
        <v>239</v>
      </c>
      <c r="T773" s="24">
        <v>100</v>
      </c>
      <c r="U773" s="25" t="s">
        <v>1001</v>
      </c>
      <c r="V773" s="25" t="s">
        <v>1001</v>
      </c>
      <c r="W773" s="206"/>
    </row>
    <row r="774" spans="1:24" customFormat="1" ht="42.75"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543" t="s">
        <v>523</v>
      </c>
      <c r="P774" s="24">
        <v>454</v>
      </c>
      <c r="Q774" s="252"/>
      <c r="R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S774" s="18" t="s">
        <v>181</v>
      </c>
      <c r="T774" s="24">
        <v>100</v>
      </c>
      <c r="U774" s="25" t="s">
        <v>1001</v>
      </c>
      <c r="V774" s="25" t="s">
        <v>1001</v>
      </c>
      <c r="W774" s="206"/>
    </row>
    <row r="775" spans="1:24" customFormat="1" ht="28.5"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543" t="s">
        <v>523</v>
      </c>
      <c r="P775" s="13">
        <v>454</v>
      </c>
      <c r="Q775" s="254"/>
      <c r="R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S775" s="18" t="s">
        <v>602</v>
      </c>
      <c r="T775" s="13">
        <v>100</v>
      </c>
      <c r="U775" s="25" t="s">
        <v>1001</v>
      </c>
      <c r="V775" s="25" t="s">
        <v>1001</v>
      </c>
      <c r="W775" s="206"/>
    </row>
    <row r="776" spans="1:24" customFormat="1" ht="28.5"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543" t="s">
        <v>523</v>
      </c>
      <c r="P776" s="13">
        <v>503</v>
      </c>
      <c r="Q776" s="254"/>
      <c r="R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S776" s="18" t="s">
        <v>601</v>
      </c>
      <c r="T776" s="13">
        <v>100</v>
      </c>
      <c r="U776" s="25" t="s">
        <v>1001</v>
      </c>
      <c r="V776" s="25" t="s">
        <v>1001</v>
      </c>
      <c r="W776" s="206"/>
    </row>
    <row r="777" spans="1:24" ht="28.5"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543" t="s">
        <v>523</v>
      </c>
      <c r="P777" s="13" t="s">
        <v>994</v>
      </c>
      <c r="Q777" s="254"/>
      <c r="R777" s="32"/>
      <c r="S777" s="26" t="s">
        <v>290</v>
      </c>
      <c r="T777" s="13">
        <v>100</v>
      </c>
      <c r="U777" s="25" t="s">
        <v>1001</v>
      </c>
      <c r="V777" s="25" t="s">
        <v>1001</v>
      </c>
      <c r="W777" s="626"/>
      <c r="X777" s="628"/>
    </row>
    <row r="778" spans="1:24" ht="15.75"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51" t="s">
        <v>42</v>
      </c>
      <c r="P778" s="251" t="s">
        <v>42</v>
      </c>
      <c r="Q778" s="251" t="s">
        <v>42</v>
      </c>
      <c r="R778" s="251" t="s">
        <v>42</v>
      </c>
      <c r="S778" s="251" t="s">
        <v>42</v>
      </c>
      <c r="T778" s="251" t="s">
        <v>42</v>
      </c>
      <c r="U778" s="251" t="s">
        <v>42</v>
      </c>
      <c r="V778" s="378" t="s">
        <v>41</v>
      </c>
      <c r="W778" s="626"/>
    </row>
    <row r="779" spans="1:24" customFormat="1" ht="28.5" customHeight="1" x14ac:dyDescent="0.25">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543" t="s">
        <v>523</v>
      </c>
      <c r="P779" s="24">
        <v>1705</v>
      </c>
      <c r="Q779" s="252"/>
      <c r="R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S779" s="18" t="s">
        <v>420</v>
      </c>
      <c r="T779" s="24">
        <v>100</v>
      </c>
      <c r="U779" s="25" t="s">
        <v>1001</v>
      </c>
      <c r="V779" s="25" t="s">
        <v>1001</v>
      </c>
      <c r="W779" s="206"/>
    </row>
    <row r="780" spans="1:24" customFormat="1" ht="29.25" customHeight="1" x14ac:dyDescent="0.25">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543" t="s">
        <v>523</v>
      </c>
      <c r="P780" s="24">
        <v>1705</v>
      </c>
      <c r="Q780" s="252"/>
      <c r="R780" s="32"/>
      <c r="S780" s="370"/>
      <c r="T780" s="26"/>
      <c r="U780" s="25" t="s">
        <v>1001</v>
      </c>
      <c r="V780" s="25"/>
      <c r="W780" s="206"/>
    </row>
    <row r="781" spans="1:24" customFormat="1" ht="27"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543" t="s">
        <v>523</v>
      </c>
      <c r="P781" s="378">
        <v>1705</v>
      </c>
      <c r="Q781" s="424"/>
      <c r="R781" s="425"/>
      <c r="S781" s="443"/>
      <c r="T781" s="544"/>
      <c r="U781" s="25" t="s">
        <v>1001</v>
      </c>
      <c r="V781" s="25"/>
      <c r="W781" s="206"/>
    </row>
    <row r="782" spans="1:24" customFormat="1" ht="15.75" thickBot="1" x14ac:dyDescent="0.3">
      <c r="A782" s="1"/>
      <c r="B782" s="64">
        <v>4006</v>
      </c>
      <c r="C782" s="361">
        <v>4006</v>
      </c>
      <c r="D782" s="674" t="s">
        <v>614</v>
      </c>
      <c r="E782" s="675"/>
      <c r="F782" s="675"/>
      <c r="G782" s="675"/>
      <c r="H782" s="676"/>
      <c r="I782" s="590"/>
      <c r="J782" s="594"/>
      <c r="K782" s="595">
        <v>0</v>
      </c>
      <c r="L782" s="596" t="s">
        <v>42</v>
      </c>
      <c r="M782" s="596" t="s">
        <v>42</v>
      </c>
      <c r="N782" s="596" t="s">
        <v>42</v>
      </c>
      <c r="O782" s="596" t="s">
        <v>42</v>
      </c>
      <c r="P782" s="596" t="s">
        <v>42</v>
      </c>
      <c r="Q782" s="597"/>
      <c r="R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S782" s="596" t="s">
        <v>42</v>
      </c>
      <c r="T782" s="599" t="s">
        <v>42</v>
      </c>
      <c r="U782" s="599" t="s">
        <v>42</v>
      </c>
      <c r="V782" s="378" t="s">
        <v>41</v>
      </c>
      <c r="W782" s="206"/>
    </row>
    <row r="783" spans="1:24" customFormat="1" ht="37.5"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43" t="s">
        <v>523</v>
      </c>
      <c r="P783" s="532">
        <v>243</v>
      </c>
      <c r="Q783" s="577"/>
      <c r="R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S783" s="261" t="s">
        <v>20</v>
      </c>
      <c r="T783" s="578">
        <v>100</v>
      </c>
      <c r="U783" s="25" t="s">
        <v>1001</v>
      </c>
      <c r="V783" s="25" t="s">
        <v>1001</v>
      </c>
      <c r="W783" s="206"/>
    </row>
    <row r="784" spans="1:24" customFormat="1" ht="37.5"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543" t="s">
        <v>523</v>
      </c>
      <c r="P784" s="13">
        <v>243</v>
      </c>
      <c r="Q784" s="254"/>
      <c r="R784" s="32"/>
      <c r="S784" s="370"/>
      <c r="T784" s="591"/>
      <c r="U784" s="25" t="s">
        <v>1001</v>
      </c>
      <c r="V784" s="25"/>
      <c r="W784" s="206"/>
    </row>
    <row r="785" spans="1:23" customFormat="1" ht="37.5"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543" t="s">
        <v>523</v>
      </c>
      <c r="P785" s="13">
        <v>243</v>
      </c>
      <c r="Q785" s="254"/>
      <c r="R785" s="32"/>
      <c r="S785" s="370"/>
      <c r="T785" s="591"/>
      <c r="U785" s="25" t="s">
        <v>1001</v>
      </c>
      <c r="V785" s="25"/>
      <c r="W785" s="206"/>
    </row>
    <row r="786" spans="1:23" customFormat="1" ht="37.5"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43" t="s">
        <v>523</v>
      </c>
      <c r="P786" s="582">
        <v>243</v>
      </c>
      <c r="Q786" s="269"/>
      <c r="R786" s="268"/>
      <c r="S786" s="371"/>
      <c r="T786" s="593"/>
      <c r="U786" s="25" t="s">
        <v>1001</v>
      </c>
      <c r="V786" s="25"/>
      <c r="W786" s="206"/>
    </row>
    <row r="787" spans="1:23" customFormat="1" ht="36.75"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43" t="s">
        <v>523</v>
      </c>
      <c r="P787" s="532">
        <v>243</v>
      </c>
      <c r="Q787" s="577"/>
      <c r="R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S787" s="261" t="s">
        <v>20</v>
      </c>
      <c r="T787" s="578">
        <v>100</v>
      </c>
      <c r="U787" s="25" t="s">
        <v>1001</v>
      </c>
      <c r="V787" s="25" t="s">
        <v>1001</v>
      </c>
      <c r="W787" s="206"/>
    </row>
    <row r="788" spans="1:23" customFormat="1" ht="31.15"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543" t="s">
        <v>523</v>
      </c>
      <c r="P788" s="13">
        <v>243</v>
      </c>
      <c r="Q788" s="254"/>
      <c r="R788" s="32"/>
      <c r="S788" s="370"/>
      <c r="T788" s="591"/>
      <c r="U788" s="25" t="s">
        <v>1001</v>
      </c>
      <c r="V788" s="25"/>
      <c r="W788" s="206"/>
    </row>
    <row r="789" spans="1:23" customFormat="1" ht="33"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543" t="s">
        <v>523</v>
      </c>
      <c r="P789" s="13">
        <v>243</v>
      </c>
      <c r="Q789" s="254"/>
      <c r="R789" s="32"/>
      <c r="S789" s="370"/>
      <c r="T789" s="591"/>
      <c r="U789" s="25" t="s">
        <v>1001</v>
      </c>
      <c r="V789" s="25"/>
      <c r="W789" s="206"/>
    </row>
    <row r="790" spans="1:23" customFormat="1" ht="36.75"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43" t="s">
        <v>523</v>
      </c>
      <c r="P790" s="582">
        <v>243</v>
      </c>
      <c r="Q790" s="269"/>
      <c r="R790" s="268"/>
      <c r="S790" s="371"/>
      <c r="T790" s="593"/>
      <c r="U790" s="25" t="s">
        <v>1001</v>
      </c>
      <c r="V790" s="25"/>
      <c r="W790" s="206"/>
    </row>
    <row r="791" spans="1:23" customFormat="1" ht="42"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43" t="s">
        <v>523</v>
      </c>
      <c r="P791" s="532">
        <v>243</v>
      </c>
      <c r="Q791" s="577"/>
      <c r="R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S791" s="261" t="s">
        <v>20</v>
      </c>
      <c r="T791" s="578">
        <v>100</v>
      </c>
      <c r="U791" s="25" t="s">
        <v>1001</v>
      </c>
      <c r="V791" s="25" t="s">
        <v>1001</v>
      </c>
      <c r="W791" s="206"/>
    </row>
    <row r="792" spans="1:23" customFormat="1" ht="36.75"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543" t="s">
        <v>523</v>
      </c>
      <c r="P792" s="13">
        <v>243</v>
      </c>
      <c r="Q792" s="254"/>
      <c r="R792" s="32"/>
      <c r="S792" s="370"/>
      <c r="T792" s="591"/>
      <c r="U792" s="25" t="s">
        <v>1001</v>
      </c>
      <c r="V792" s="25"/>
      <c r="W792" s="206"/>
    </row>
    <row r="793" spans="1:23" customFormat="1" ht="36.75"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543" t="s">
        <v>523</v>
      </c>
      <c r="P793" s="13">
        <v>243</v>
      </c>
      <c r="Q793" s="254"/>
      <c r="R793" s="32"/>
      <c r="S793" s="370"/>
      <c r="T793" s="591"/>
      <c r="U793" s="25" t="s">
        <v>1001</v>
      </c>
      <c r="V793" s="25"/>
      <c r="W793" s="206"/>
    </row>
    <row r="794" spans="1:23" customFormat="1" ht="26.45"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43" t="s">
        <v>523</v>
      </c>
      <c r="P794" s="582">
        <v>243</v>
      </c>
      <c r="Q794" s="269"/>
      <c r="R794" s="268"/>
      <c r="S794" s="371"/>
      <c r="T794" s="593"/>
      <c r="U794" s="25" t="s">
        <v>1001</v>
      </c>
      <c r="V794" s="25"/>
      <c r="W794" s="206"/>
    </row>
    <row r="795" spans="1:23" customFormat="1" ht="33.75"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43" t="s">
        <v>523</v>
      </c>
      <c r="P795" s="532">
        <v>243</v>
      </c>
      <c r="Q795" s="577"/>
      <c r="R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S795" s="261" t="s">
        <v>20</v>
      </c>
      <c r="T795" s="578">
        <v>100</v>
      </c>
      <c r="U795" s="25" t="s">
        <v>1001</v>
      </c>
      <c r="V795" s="25" t="s">
        <v>1001</v>
      </c>
      <c r="W795" s="206"/>
    </row>
    <row r="796" spans="1:23" customFormat="1" ht="28.5"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543" t="s">
        <v>523</v>
      </c>
      <c r="P796" s="13">
        <v>243</v>
      </c>
      <c r="Q796" s="254"/>
      <c r="R796" s="32"/>
      <c r="S796" s="370"/>
      <c r="T796" s="591"/>
      <c r="U796" s="25" t="s">
        <v>1001</v>
      </c>
      <c r="V796" s="25"/>
      <c r="W796" s="206"/>
    </row>
    <row r="797" spans="1:23" customFormat="1" ht="24"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543" t="s">
        <v>523</v>
      </c>
      <c r="P797" s="13">
        <v>243</v>
      </c>
      <c r="Q797" s="254"/>
      <c r="R797" s="32"/>
      <c r="S797" s="370"/>
      <c r="T797" s="591"/>
      <c r="U797" s="25" t="s">
        <v>1001</v>
      </c>
      <c r="V797" s="25"/>
      <c r="W797" s="206"/>
    </row>
    <row r="798" spans="1:23" customFormat="1" ht="31.5"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43" t="s">
        <v>523</v>
      </c>
      <c r="P798" s="582">
        <v>243</v>
      </c>
      <c r="Q798" s="269"/>
      <c r="R798" s="268"/>
      <c r="S798" s="371"/>
      <c r="T798" s="593"/>
      <c r="U798" s="25" t="s">
        <v>1001</v>
      </c>
      <c r="V798" s="25"/>
      <c r="W798" s="206"/>
    </row>
    <row r="799" spans="1:23" customFormat="1" ht="28.5"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543" t="s">
        <v>523</v>
      </c>
      <c r="P799" s="450">
        <v>245</v>
      </c>
      <c r="Q799" s="575"/>
      <c r="R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S799" s="429" t="s">
        <v>20</v>
      </c>
      <c r="T799" s="450">
        <v>100</v>
      </c>
      <c r="U799" s="25" t="s">
        <v>1001</v>
      </c>
      <c r="V799" s="25" t="s">
        <v>1001</v>
      </c>
      <c r="W799" s="206"/>
    </row>
    <row r="800" spans="1:23" customFormat="1" ht="156.75"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543" t="s">
        <v>523</v>
      </c>
      <c r="P800" s="13">
        <v>217</v>
      </c>
      <c r="Q800" s="254"/>
      <c r="R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S800" s="417" t="s">
        <v>420</v>
      </c>
      <c r="T800" s="13">
        <v>100</v>
      </c>
      <c r="U800" s="25" t="s">
        <v>1001</v>
      </c>
      <c r="V800" s="25" t="s">
        <v>1001</v>
      </c>
      <c r="W800" s="206"/>
    </row>
    <row r="801" spans="1:23" customFormat="1" ht="28.5"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543" t="s">
        <v>523</v>
      </c>
      <c r="P801" s="13">
        <v>243</v>
      </c>
      <c r="Q801" s="254"/>
      <c r="R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S801" s="18" t="s">
        <v>176</v>
      </c>
      <c r="T801" s="13">
        <v>100</v>
      </c>
      <c r="U801" s="25" t="s">
        <v>1001</v>
      </c>
      <c r="V801" s="25" t="s">
        <v>1001</v>
      </c>
      <c r="W801" s="206"/>
    </row>
    <row r="802" spans="1:23" customFormat="1" ht="57"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543" t="s">
        <v>523</v>
      </c>
      <c r="P802" s="19" t="s">
        <v>644</v>
      </c>
      <c r="Q802" s="254"/>
      <c r="R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S802" s="18" t="s">
        <v>20</v>
      </c>
      <c r="T802" s="13">
        <v>100</v>
      </c>
      <c r="U802" s="25" t="s">
        <v>1001</v>
      </c>
      <c r="V802" s="25" t="s">
        <v>1001</v>
      </c>
      <c r="W802" s="206"/>
    </row>
    <row r="803" spans="1:23" customFormat="1" ht="29.25" thickBot="1" x14ac:dyDescent="0.3">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543" t="s">
        <v>523</v>
      </c>
      <c r="P803" s="402">
        <v>243</v>
      </c>
      <c r="Q803" s="403"/>
      <c r="R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S803" s="551" t="s">
        <v>20</v>
      </c>
      <c r="T803" s="402">
        <v>100</v>
      </c>
      <c r="U803" s="25" t="s">
        <v>1001</v>
      </c>
      <c r="V803" s="25" t="s">
        <v>1001</v>
      </c>
      <c r="W803" s="206"/>
    </row>
    <row r="804" spans="1:23" customFormat="1" ht="41.25"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43" t="s">
        <v>523</v>
      </c>
      <c r="P804" s="532">
        <v>243</v>
      </c>
      <c r="Q804" s="577"/>
      <c r="R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S804" s="261" t="s">
        <v>20</v>
      </c>
      <c r="T804" s="578">
        <v>100</v>
      </c>
      <c r="U804" s="25" t="s">
        <v>1001</v>
      </c>
      <c r="V804" s="25" t="s">
        <v>1001</v>
      </c>
      <c r="W804" s="206"/>
    </row>
    <row r="805" spans="1:23" customFormat="1" ht="39.75"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543" t="s">
        <v>523</v>
      </c>
      <c r="P805" s="13">
        <v>243</v>
      </c>
      <c r="Q805" s="254"/>
      <c r="R805" s="32"/>
      <c r="S805" s="370"/>
      <c r="T805" s="591"/>
      <c r="U805" s="25" t="s">
        <v>1001</v>
      </c>
      <c r="V805" s="25"/>
      <c r="W805" s="206"/>
    </row>
    <row r="806" spans="1:23" customFormat="1" ht="36"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43" t="s">
        <v>523</v>
      </c>
      <c r="P806" s="582">
        <v>243</v>
      </c>
      <c r="Q806" s="269"/>
      <c r="R806" s="268"/>
      <c r="S806" s="371"/>
      <c r="T806" s="593"/>
      <c r="U806" s="25" t="s">
        <v>1001</v>
      </c>
      <c r="V806" s="25"/>
      <c r="W806" s="206"/>
    </row>
    <row r="807" spans="1:23" customFormat="1" ht="28.5"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543" t="s">
        <v>523</v>
      </c>
      <c r="P807" s="450">
        <v>5254</v>
      </c>
      <c r="Q807" s="575"/>
      <c r="R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S807" s="429" t="s">
        <v>20</v>
      </c>
      <c r="T807" s="450">
        <v>100</v>
      </c>
      <c r="U807" s="25" t="s">
        <v>1001</v>
      </c>
      <c r="V807" s="25" t="s">
        <v>1001</v>
      </c>
      <c r="W807" s="206"/>
    </row>
    <row r="808" spans="1:23" s="177" customFormat="1" ht="57"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543" t="s">
        <v>523</v>
      </c>
      <c r="P808" s="24">
        <v>5258</v>
      </c>
      <c r="Q808" s="252"/>
      <c r="R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S808" s="26" t="s">
        <v>176</v>
      </c>
      <c r="T808" s="24">
        <v>100</v>
      </c>
      <c r="U808" s="25" t="s">
        <v>1001</v>
      </c>
      <c r="V808" s="25" t="s">
        <v>1001</v>
      </c>
      <c r="W808" s="206"/>
    </row>
    <row r="809" spans="1:23" customFormat="1" ht="28.5"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543" t="s">
        <v>523</v>
      </c>
      <c r="P809" s="24">
        <v>1746</v>
      </c>
      <c r="Q809" s="252"/>
      <c r="R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S809" s="18" t="s">
        <v>290</v>
      </c>
      <c r="T809" s="24">
        <v>100</v>
      </c>
      <c r="U809" s="25" t="s">
        <v>1001</v>
      </c>
      <c r="V809" s="25" t="s">
        <v>1001</v>
      </c>
      <c r="W809" s="206"/>
    </row>
    <row r="810" spans="1:23" s="177" customFormat="1" ht="28.5"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543" t="s">
        <v>523</v>
      </c>
      <c r="P810" s="24">
        <v>1746</v>
      </c>
      <c r="Q810" s="252"/>
      <c r="R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S810" s="26" t="s">
        <v>290</v>
      </c>
      <c r="T810" s="24">
        <v>100</v>
      </c>
      <c r="U810" s="25" t="s">
        <v>1001</v>
      </c>
      <c r="V810" s="25" t="s">
        <v>1001</v>
      </c>
      <c r="W810" s="206"/>
    </row>
    <row r="811" spans="1:23" customFormat="1" ht="28.5"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543" t="s">
        <v>523</v>
      </c>
      <c r="P811" s="24">
        <v>261</v>
      </c>
      <c r="Q811" s="252"/>
      <c r="R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S811" s="18" t="s">
        <v>290</v>
      </c>
      <c r="T811" s="24">
        <v>100</v>
      </c>
      <c r="U811" s="25" t="s">
        <v>1001</v>
      </c>
      <c r="V811" s="25" t="s">
        <v>1001</v>
      </c>
      <c r="W811" s="206"/>
    </row>
    <row r="812" spans="1:23" customFormat="1" ht="42.75"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543" t="s">
        <v>523</v>
      </c>
      <c r="P812" s="24">
        <v>404</v>
      </c>
      <c r="Q812" s="252"/>
      <c r="R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S812" s="18" t="s">
        <v>290</v>
      </c>
      <c r="T812" s="24">
        <v>100</v>
      </c>
      <c r="U812" s="25" t="s">
        <v>1001</v>
      </c>
      <c r="V812" s="25" t="s">
        <v>1001</v>
      </c>
      <c r="W812" s="206"/>
    </row>
    <row r="813" spans="1:23" s="177" customFormat="1" ht="69"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543" t="s">
        <v>523</v>
      </c>
      <c r="P813" s="24">
        <v>259</v>
      </c>
      <c r="Q813" s="252"/>
      <c r="R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S813" s="26" t="s">
        <v>290</v>
      </c>
      <c r="T813" s="24">
        <v>100</v>
      </c>
      <c r="U813" s="25" t="s">
        <v>1001</v>
      </c>
      <c r="V813" s="25" t="s">
        <v>1001</v>
      </c>
      <c r="W813" s="206"/>
    </row>
    <row r="814" spans="1:23" customFormat="1" ht="28.5"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543" t="s">
        <v>523</v>
      </c>
      <c r="P814" s="24">
        <v>947</v>
      </c>
      <c r="Q814" s="252"/>
      <c r="R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S814" s="18" t="s">
        <v>290</v>
      </c>
      <c r="T814" s="24">
        <v>100</v>
      </c>
      <c r="U814" s="25" t="s">
        <v>1001</v>
      </c>
      <c r="V814" s="25" t="s">
        <v>1001</v>
      </c>
      <c r="W814" s="206"/>
    </row>
    <row r="815" spans="1:23" customFormat="1" ht="28.5"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543" t="s">
        <v>523</v>
      </c>
      <c r="P815" s="24">
        <v>406</v>
      </c>
      <c r="Q815" s="252"/>
      <c r="R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S815" s="18" t="s">
        <v>176</v>
      </c>
      <c r="T815" s="24">
        <v>100</v>
      </c>
      <c r="U815" s="25" t="s">
        <v>1001</v>
      </c>
      <c r="V815" s="25" t="s">
        <v>1001</v>
      </c>
      <c r="W815" s="206"/>
    </row>
    <row r="816" spans="1:23" customFormat="1" ht="28.5"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543" t="s">
        <v>523</v>
      </c>
      <c r="P816" s="24">
        <v>191</v>
      </c>
      <c r="Q816" s="252"/>
      <c r="R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S816" s="18" t="s">
        <v>290</v>
      </c>
      <c r="T816" s="24">
        <v>100</v>
      </c>
      <c r="U816" s="25" t="s">
        <v>1001</v>
      </c>
      <c r="V816" s="25" t="s">
        <v>1001</v>
      </c>
      <c r="W816" s="206"/>
    </row>
    <row r="817" spans="1:23" customFormat="1" ht="28.5"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543" t="s">
        <v>523</v>
      </c>
      <c r="P817" s="24">
        <v>191</v>
      </c>
      <c r="Q817" s="252"/>
      <c r="R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S817" s="18" t="s">
        <v>290</v>
      </c>
      <c r="T817" s="24">
        <v>100</v>
      </c>
      <c r="U817" s="25" t="s">
        <v>1001</v>
      </c>
      <c r="V817" s="25" t="s">
        <v>1001</v>
      </c>
      <c r="W817" s="206"/>
    </row>
    <row r="818" spans="1:23" customFormat="1" ht="28.5"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543" t="s">
        <v>523</v>
      </c>
      <c r="P818" s="24">
        <v>191</v>
      </c>
      <c r="Q818" s="252"/>
      <c r="R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S818" s="18" t="s">
        <v>290</v>
      </c>
      <c r="T818" s="24">
        <v>100</v>
      </c>
      <c r="U818" s="25" t="s">
        <v>1001</v>
      </c>
      <c r="V818" s="25" t="s">
        <v>1001</v>
      </c>
      <c r="W818" s="206"/>
    </row>
    <row r="819" spans="1:23" customFormat="1" ht="156.75"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543" t="s">
        <v>523</v>
      </c>
      <c r="P819" s="24">
        <v>1243</v>
      </c>
      <c r="Q819" s="252"/>
      <c r="R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S819" s="20" t="s">
        <v>670</v>
      </c>
      <c r="T819" s="24">
        <v>100</v>
      </c>
      <c r="U819" s="25" t="s">
        <v>1001</v>
      </c>
      <c r="V819" s="25" t="s">
        <v>1001</v>
      </c>
      <c r="W819" s="206"/>
    </row>
    <row r="820" spans="1:23" customFormat="1" ht="28.5"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543" t="s">
        <v>523</v>
      </c>
      <c r="P820" s="24">
        <v>1243</v>
      </c>
      <c r="Q820" s="252"/>
      <c r="R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S820" s="18" t="s">
        <v>176</v>
      </c>
      <c r="T820" s="24">
        <v>100</v>
      </c>
      <c r="U820" s="25" t="s">
        <v>1001</v>
      </c>
      <c r="V820" s="25" t="s">
        <v>1001</v>
      </c>
      <c r="W820" s="206"/>
    </row>
    <row r="821" spans="1:23" customFormat="1" ht="29.25"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543" t="s">
        <v>523</v>
      </c>
      <c r="P821" s="24">
        <v>1243</v>
      </c>
      <c r="Q821" s="252"/>
      <c r="R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S821" s="18" t="s">
        <v>290</v>
      </c>
      <c r="T821" s="24">
        <v>100</v>
      </c>
      <c r="U821" s="25" t="s">
        <v>1001</v>
      </c>
      <c r="V821" s="25" t="s">
        <v>1001</v>
      </c>
      <c r="W821" s="206"/>
    </row>
    <row r="822" spans="1:23" customFormat="1" ht="71.25"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543" t="s">
        <v>523</v>
      </c>
      <c r="P822" s="13">
        <v>419</v>
      </c>
      <c r="Q822" s="254"/>
      <c r="R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S822" s="18" t="s">
        <v>181</v>
      </c>
      <c r="T822" s="13">
        <v>100</v>
      </c>
      <c r="U822" s="25" t="s">
        <v>1001</v>
      </c>
      <c r="V822" s="25" t="s">
        <v>1001</v>
      </c>
      <c r="W822" s="206"/>
    </row>
    <row r="823" spans="1:23" customFormat="1" ht="57.75" thickBot="1" x14ac:dyDescent="0.3">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543" t="s">
        <v>523</v>
      </c>
      <c r="P823" s="378">
        <v>950</v>
      </c>
      <c r="Q823" s="424"/>
      <c r="R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S823" s="551" t="s">
        <v>181</v>
      </c>
      <c r="T823" s="378">
        <v>100</v>
      </c>
      <c r="U823" s="25" t="s">
        <v>1001</v>
      </c>
      <c r="V823" s="25" t="s">
        <v>1001</v>
      </c>
      <c r="W823" s="206"/>
    </row>
    <row r="824" spans="1:23" customFormat="1" ht="36.75"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543" t="s">
        <v>523</v>
      </c>
      <c r="P824" s="257">
        <v>1783</v>
      </c>
      <c r="Q824" s="259"/>
      <c r="R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S824" s="261" t="s">
        <v>181</v>
      </c>
      <c r="T824" s="385">
        <v>100</v>
      </c>
      <c r="U824" s="25" t="s">
        <v>1001</v>
      </c>
      <c r="V824" s="25" t="s">
        <v>1001</v>
      </c>
      <c r="W824" s="206"/>
    </row>
    <row r="825" spans="1:23" customFormat="1" ht="31.5"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543" t="s">
        <v>523</v>
      </c>
      <c r="P825" s="24">
        <v>1783</v>
      </c>
      <c r="Q825" s="252"/>
      <c r="R825" s="32"/>
      <c r="S825" s="370"/>
      <c r="T825" s="386"/>
      <c r="U825" s="25" t="s">
        <v>1001</v>
      </c>
      <c r="V825" s="25"/>
      <c r="W825" s="206"/>
    </row>
    <row r="826" spans="1:23" customFormat="1" ht="37.5"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543" t="s">
        <v>523</v>
      </c>
      <c r="P826" s="265">
        <v>1783</v>
      </c>
      <c r="Q826" s="267"/>
      <c r="R826" s="268"/>
      <c r="S826" s="371"/>
      <c r="T826" s="391"/>
      <c r="U826" s="25" t="s">
        <v>1001</v>
      </c>
      <c r="V826" s="25"/>
      <c r="W826" s="206"/>
    </row>
    <row r="827" spans="1:23" customFormat="1" ht="57"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43" t="s">
        <v>523</v>
      </c>
      <c r="P827" s="532">
        <v>5254</v>
      </c>
      <c r="Q827" s="577"/>
      <c r="R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S827" s="261" t="s">
        <v>20</v>
      </c>
      <c r="T827" s="578">
        <v>100</v>
      </c>
      <c r="U827" s="25" t="s">
        <v>1001</v>
      </c>
      <c r="V827" s="25" t="s">
        <v>1001</v>
      </c>
      <c r="W827" s="206"/>
    </row>
    <row r="828" spans="1:23" customFormat="1" ht="44.45"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543" t="s">
        <v>523</v>
      </c>
      <c r="P828" s="13">
        <v>5254</v>
      </c>
      <c r="Q828" s="254"/>
      <c r="R828" s="32"/>
      <c r="S828" s="370"/>
      <c r="T828" s="591"/>
      <c r="U828" s="25" t="s">
        <v>1001</v>
      </c>
      <c r="V828" s="25"/>
      <c r="W828" s="206"/>
    </row>
    <row r="829" spans="1:23" customFormat="1" ht="38.25"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43" t="s">
        <v>523</v>
      </c>
      <c r="P829" s="582">
        <v>5254</v>
      </c>
      <c r="Q829" s="269"/>
      <c r="R829" s="268"/>
      <c r="S829" s="371"/>
      <c r="T829" s="593"/>
      <c r="U829" s="25" t="s">
        <v>1001</v>
      </c>
      <c r="V829" s="25"/>
      <c r="W829" s="206"/>
    </row>
    <row r="830" spans="1:23" customFormat="1" ht="56.25"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543" t="s">
        <v>523</v>
      </c>
      <c r="P830" s="450">
        <v>5254</v>
      </c>
      <c r="Q830" s="575"/>
      <c r="R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S830" s="429" t="s">
        <v>20</v>
      </c>
      <c r="T830" s="450">
        <v>100</v>
      </c>
      <c r="U830" s="25" t="s">
        <v>1001</v>
      </c>
      <c r="V830" s="25" t="s">
        <v>1001</v>
      </c>
      <c r="W830" s="206"/>
    </row>
    <row r="831" spans="1:23" customFormat="1" ht="42.75"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543" t="s">
        <v>523</v>
      </c>
      <c r="P831" s="13">
        <v>243</v>
      </c>
      <c r="Q831" s="254"/>
      <c r="R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S831" s="18" t="s">
        <v>20</v>
      </c>
      <c r="T831" s="13">
        <v>100</v>
      </c>
      <c r="U831" s="25" t="s">
        <v>1001</v>
      </c>
      <c r="V831" s="25" t="s">
        <v>1001</v>
      </c>
      <c r="W831" s="206"/>
    </row>
    <row r="832" spans="1:23" customFormat="1" ht="42.75"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543" t="s">
        <v>523</v>
      </c>
      <c r="P832" s="13">
        <v>5254</v>
      </c>
      <c r="Q832" s="254"/>
      <c r="R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S832" s="18" t="s">
        <v>20</v>
      </c>
      <c r="T832" s="13">
        <v>100</v>
      </c>
      <c r="U832" s="25" t="s">
        <v>1001</v>
      </c>
      <c r="V832" s="25" t="s">
        <v>1001</v>
      </c>
      <c r="W832" s="206"/>
    </row>
    <row r="833" spans="1:23" customFormat="1" ht="42.75"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543" t="s">
        <v>523</v>
      </c>
      <c r="P833" s="13">
        <v>243</v>
      </c>
      <c r="Q833" s="254"/>
      <c r="R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S833" s="18" t="s">
        <v>20</v>
      </c>
      <c r="T833" s="13">
        <v>100</v>
      </c>
      <c r="U833" s="25" t="s">
        <v>1001</v>
      </c>
      <c r="V833" s="25" t="s">
        <v>1001</v>
      </c>
      <c r="W833" s="206"/>
    </row>
    <row r="834" spans="1:23" customFormat="1" ht="38.25" customHeight="1" thickBot="1" x14ac:dyDescent="0.3">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543" t="s">
        <v>523</v>
      </c>
      <c r="P834" s="402">
        <v>5254</v>
      </c>
      <c r="Q834" s="403"/>
      <c r="R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S834" s="551" t="s">
        <v>20</v>
      </c>
      <c r="T834" s="402">
        <v>100</v>
      </c>
      <c r="U834" s="25" t="s">
        <v>1001</v>
      </c>
      <c r="V834" s="25" t="s">
        <v>1001</v>
      </c>
      <c r="W834" s="206"/>
    </row>
    <row r="835" spans="1:23" customFormat="1" ht="41.25"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43" t="s">
        <v>523</v>
      </c>
      <c r="P835" s="532">
        <v>243</v>
      </c>
      <c r="Q835" s="577"/>
      <c r="R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S835" s="261" t="s">
        <v>20</v>
      </c>
      <c r="T835" s="578">
        <v>100</v>
      </c>
      <c r="U835" s="25" t="s">
        <v>1001</v>
      </c>
      <c r="V835" s="25" t="s">
        <v>1001</v>
      </c>
      <c r="W835" s="206"/>
    </row>
    <row r="836" spans="1:23" customFormat="1" ht="41.25"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543" t="s">
        <v>523</v>
      </c>
      <c r="P836" s="13">
        <v>243</v>
      </c>
      <c r="Q836" s="254"/>
      <c r="R836" s="32"/>
      <c r="S836" s="370"/>
      <c r="T836" s="591"/>
      <c r="U836" s="25" t="s">
        <v>1001</v>
      </c>
      <c r="V836" s="25"/>
      <c r="W836" s="206"/>
    </row>
    <row r="837" spans="1:23" customFormat="1" ht="41.25"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543" t="s">
        <v>523</v>
      </c>
      <c r="P837" s="13">
        <v>243</v>
      </c>
      <c r="Q837" s="254"/>
      <c r="R837" s="32"/>
      <c r="S837" s="370"/>
      <c r="T837" s="591"/>
      <c r="U837" s="25" t="s">
        <v>1001</v>
      </c>
      <c r="V837" s="25"/>
      <c r="W837" s="206"/>
    </row>
    <row r="838" spans="1:23" customFormat="1" ht="41.25"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43" t="s">
        <v>523</v>
      </c>
      <c r="P838" s="582">
        <v>243</v>
      </c>
      <c r="Q838" s="269"/>
      <c r="R838" s="268"/>
      <c r="S838" s="371"/>
      <c r="T838" s="593"/>
      <c r="U838" s="25" t="s">
        <v>1001</v>
      </c>
      <c r="V838" s="25"/>
      <c r="W838" s="206"/>
    </row>
    <row r="839" spans="1:23" customFormat="1" ht="38.25"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43" t="s">
        <v>523</v>
      </c>
      <c r="P839" s="532">
        <v>5254</v>
      </c>
      <c r="Q839" s="577"/>
      <c r="R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S839" s="261" t="s">
        <v>20</v>
      </c>
      <c r="T839" s="578">
        <v>100</v>
      </c>
      <c r="U839" s="25" t="s">
        <v>1001</v>
      </c>
      <c r="V839" s="25" t="s">
        <v>1001</v>
      </c>
      <c r="W839" s="206"/>
    </row>
    <row r="840" spans="1:23" customFormat="1" ht="38.25"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543" t="s">
        <v>523</v>
      </c>
      <c r="P840" s="13">
        <v>5254</v>
      </c>
      <c r="Q840" s="254"/>
      <c r="R840" s="32"/>
      <c r="S840" s="370"/>
      <c r="T840" s="591"/>
      <c r="U840" s="25" t="s">
        <v>1001</v>
      </c>
      <c r="V840" s="25"/>
      <c r="W840" s="206"/>
    </row>
    <row r="841" spans="1:23" customFormat="1" ht="38.25"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543" t="s">
        <v>523</v>
      </c>
      <c r="P841" s="13">
        <v>5254</v>
      </c>
      <c r="Q841" s="254"/>
      <c r="R841" s="32"/>
      <c r="S841" s="370"/>
      <c r="T841" s="591"/>
      <c r="U841" s="25" t="s">
        <v>1001</v>
      </c>
      <c r="V841" s="25"/>
      <c r="W841" s="206"/>
    </row>
    <row r="842" spans="1:23" customFormat="1" ht="38.25"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43" t="s">
        <v>523</v>
      </c>
      <c r="P842" s="582">
        <v>5254</v>
      </c>
      <c r="Q842" s="269"/>
      <c r="R842" s="268"/>
      <c r="S842" s="371"/>
      <c r="T842" s="593"/>
      <c r="U842" s="25" t="s">
        <v>1001</v>
      </c>
      <c r="V842" s="25"/>
      <c r="W842" s="206"/>
    </row>
    <row r="843" spans="1:23" customFormat="1" ht="28.5"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543" t="s">
        <v>523</v>
      </c>
      <c r="P843" s="450">
        <v>243</v>
      </c>
      <c r="Q843" s="575"/>
      <c r="R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S843" s="429" t="s">
        <v>20</v>
      </c>
      <c r="T843" s="450">
        <v>100</v>
      </c>
      <c r="U843" s="25" t="s">
        <v>1001</v>
      </c>
      <c r="V843" s="25" t="s">
        <v>1001</v>
      </c>
      <c r="W843" s="206"/>
    </row>
    <row r="844" spans="1:23" customFormat="1" ht="28.5"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543" t="s">
        <v>523</v>
      </c>
      <c r="P844" s="13">
        <v>5254</v>
      </c>
      <c r="Q844" s="254"/>
      <c r="R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S844" s="18" t="s">
        <v>20</v>
      </c>
      <c r="T844" s="13">
        <v>100</v>
      </c>
      <c r="U844" s="25" t="s">
        <v>1001</v>
      </c>
      <c r="V844" s="25" t="s">
        <v>1001</v>
      </c>
      <c r="W844" s="206"/>
    </row>
    <row r="845" spans="1:23" customFormat="1" ht="30"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368" t="s">
        <v>42</v>
      </c>
      <c r="Q845" s="254"/>
      <c r="R845" s="32"/>
      <c r="S845" s="368" t="s">
        <v>42</v>
      </c>
      <c r="T845" s="368" t="s">
        <v>42</v>
      </c>
      <c r="U845" s="368" t="s">
        <v>42</v>
      </c>
      <c r="V845" s="378" t="s">
        <v>41</v>
      </c>
      <c r="W845" s="206"/>
    </row>
    <row r="846" spans="1:23" customFormat="1" ht="28.5"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543" t="s">
        <v>523</v>
      </c>
      <c r="P846" s="24">
        <v>243</v>
      </c>
      <c r="Q846" s="252"/>
      <c r="R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S846" s="18" t="s">
        <v>20</v>
      </c>
      <c r="T846" s="24">
        <v>100</v>
      </c>
      <c r="U846" s="25" t="s">
        <v>1001</v>
      </c>
      <c r="V846" s="25" t="s">
        <v>1001</v>
      </c>
      <c r="W846" s="206"/>
    </row>
    <row r="847" spans="1:23" customFormat="1" ht="28.5"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543" t="s">
        <v>523</v>
      </c>
      <c r="P847" s="24">
        <v>243</v>
      </c>
      <c r="Q847" s="252"/>
      <c r="R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S847" s="18" t="s">
        <v>20</v>
      </c>
      <c r="T847" s="24">
        <v>100</v>
      </c>
      <c r="U847" s="25" t="s">
        <v>1001</v>
      </c>
      <c r="V847" s="25" t="s">
        <v>1001</v>
      </c>
      <c r="W847" s="206"/>
    </row>
    <row r="848" spans="1:23" customFormat="1" ht="42.75"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543" t="s">
        <v>523</v>
      </c>
      <c r="P848" s="24">
        <v>5254</v>
      </c>
      <c r="Q848" s="252"/>
      <c r="R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S848" s="18" t="s">
        <v>20</v>
      </c>
      <c r="T848" s="24">
        <v>100</v>
      </c>
      <c r="U848" s="25" t="s">
        <v>1001</v>
      </c>
      <c r="V848" s="25" t="s">
        <v>1001</v>
      </c>
      <c r="W848" s="206"/>
    </row>
    <row r="849" spans="1:23" customFormat="1" ht="28.5"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543" t="s">
        <v>523</v>
      </c>
      <c r="P849" s="24">
        <v>243</v>
      </c>
      <c r="Q849" s="252"/>
      <c r="R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S849" s="18" t="s">
        <v>20</v>
      </c>
      <c r="T849" s="24">
        <v>100</v>
      </c>
      <c r="U849" s="25" t="s">
        <v>1001</v>
      </c>
      <c r="V849" s="25" t="s">
        <v>1001</v>
      </c>
      <c r="W849" s="206"/>
    </row>
    <row r="850" spans="1:23" customFormat="1" ht="28.5"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543" t="s">
        <v>523</v>
      </c>
      <c r="P850" s="24">
        <v>454</v>
      </c>
      <c r="Q850" s="252" t="s">
        <v>120</v>
      </c>
      <c r="R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S850" s="18" t="s">
        <v>420</v>
      </c>
      <c r="T850" s="24">
        <v>100</v>
      </c>
      <c r="U850" s="25" t="s">
        <v>1001</v>
      </c>
      <c r="V850" s="25" t="s">
        <v>1001</v>
      </c>
      <c r="W850" s="206"/>
    </row>
    <row r="851" spans="1:23" customFormat="1" ht="42.75"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543" t="s">
        <v>523</v>
      </c>
      <c r="P851" s="24">
        <v>219</v>
      </c>
      <c r="Q851" s="252"/>
      <c r="R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S851" s="18" t="s">
        <v>20</v>
      </c>
      <c r="T851" s="24">
        <v>100</v>
      </c>
      <c r="U851" s="25" t="s">
        <v>1001</v>
      </c>
      <c r="V851" s="25" t="s">
        <v>1001</v>
      </c>
      <c r="W851" s="206"/>
    </row>
    <row r="852" spans="1:23" customFormat="1" ht="28.5"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543" t="s">
        <v>523</v>
      </c>
      <c r="P852" s="24">
        <v>239</v>
      </c>
      <c r="Q852" s="252"/>
      <c r="R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S852" s="18" t="s">
        <v>20</v>
      </c>
      <c r="T852" s="24">
        <v>100</v>
      </c>
      <c r="U852" s="25"/>
      <c r="V852" s="25"/>
      <c r="W852" s="206"/>
    </row>
    <row r="853" spans="1:23" customFormat="1" ht="30"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543" t="s">
        <v>523</v>
      </c>
      <c r="P853" s="24">
        <v>239</v>
      </c>
      <c r="Q853" s="418"/>
      <c r="R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S853" s="18" t="s">
        <v>20</v>
      </c>
      <c r="T853" s="24">
        <v>100</v>
      </c>
      <c r="U853" s="25" t="s">
        <v>1001</v>
      </c>
      <c r="V853" s="25" t="s">
        <v>1001</v>
      </c>
      <c r="W853" s="206"/>
    </row>
    <row r="854" spans="1:23" customFormat="1" ht="28.5"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543" t="s">
        <v>523</v>
      </c>
      <c r="P854" s="13">
        <v>239</v>
      </c>
      <c r="Q854" s="419"/>
      <c r="R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S854" s="18" t="s">
        <v>20</v>
      </c>
      <c r="T854" s="13">
        <v>100</v>
      </c>
      <c r="U854" s="25" t="s">
        <v>1001</v>
      </c>
      <c r="V854" s="25" t="s">
        <v>1001</v>
      </c>
      <c r="W854" s="206"/>
    </row>
    <row r="855" spans="1:23" customFormat="1" ht="28.5"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543" t="s">
        <v>523</v>
      </c>
      <c r="P855" s="13">
        <v>239</v>
      </c>
      <c r="Q855" s="419"/>
      <c r="R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S855" s="18" t="s">
        <v>290</v>
      </c>
      <c r="T855" s="13">
        <v>100</v>
      </c>
      <c r="U855" s="25" t="s">
        <v>1001</v>
      </c>
      <c r="V855" s="25" t="s">
        <v>1001</v>
      </c>
      <c r="W855" s="206"/>
    </row>
    <row r="856" spans="1:23" customFormat="1" ht="28.5"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543" t="s">
        <v>523</v>
      </c>
      <c r="P856" s="13">
        <v>239</v>
      </c>
      <c r="Q856" s="419"/>
      <c r="R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S856" s="18" t="s">
        <v>20</v>
      </c>
      <c r="T856" s="13">
        <v>100</v>
      </c>
      <c r="U856" s="25" t="s">
        <v>1001</v>
      </c>
      <c r="V856" s="25" t="s">
        <v>1001</v>
      </c>
      <c r="W856" s="206"/>
    </row>
    <row r="857" spans="1:23" customFormat="1" ht="28.5"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543" t="s">
        <v>523</v>
      </c>
      <c r="P857" s="13">
        <v>239</v>
      </c>
      <c r="Q857" s="419"/>
      <c r="R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S857" s="18" t="s">
        <v>20</v>
      </c>
      <c r="T857" s="13">
        <v>100</v>
      </c>
      <c r="U857" s="25" t="s">
        <v>1001</v>
      </c>
      <c r="V857" s="25" t="s">
        <v>1001</v>
      </c>
      <c r="W857" s="206"/>
    </row>
    <row r="858" spans="1:23" customFormat="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251" t="s">
        <v>42</v>
      </c>
      <c r="Q858" s="419"/>
      <c r="R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S858" s="251" t="s">
        <v>42</v>
      </c>
      <c r="T858" s="251" t="s">
        <v>42</v>
      </c>
      <c r="U858" s="251" t="s">
        <v>42</v>
      </c>
      <c r="V858" s="378" t="s">
        <v>41</v>
      </c>
      <c r="W858" s="206"/>
    </row>
    <row r="859" spans="1:23" customFormat="1" ht="28.5"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543" t="s">
        <v>523</v>
      </c>
      <c r="P859" s="13">
        <v>1807</v>
      </c>
      <c r="Q859" s="419" t="s">
        <v>120</v>
      </c>
      <c r="R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S859" s="18" t="s">
        <v>725</v>
      </c>
      <c r="T859" s="13">
        <v>100</v>
      </c>
      <c r="U859" s="25" t="s">
        <v>1001</v>
      </c>
      <c r="V859" s="25" t="s">
        <v>1001</v>
      </c>
      <c r="W859" s="206"/>
    </row>
    <row r="860" spans="1:23" customFormat="1" ht="42.75"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543" t="s">
        <v>523</v>
      </c>
      <c r="P860" s="13">
        <v>1807</v>
      </c>
      <c r="Q860" s="420" t="e">
        <f>+#REF!-#REF!</f>
        <v>#REF!</v>
      </c>
      <c r="R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S860" s="18" t="s">
        <v>725</v>
      </c>
      <c r="T860" s="13">
        <v>100</v>
      </c>
      <c r="U860" s="25" t="s">
        <v>1001</v>
      </c>
      <c r="V860" s="25" t="s">
        <v>1001</v>
      </c>
      <c r="W860" s="206"/>
    </row>
    <row r="861" spans="1:23" customFormat="1" ht="42.75"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543" t="s">
        <v>523</v>
      </c>
      <c r="P861" s="13">
        <v>1807</v>
      </c>
      <c r="Q861" s="420" t="e">
        <f>+#REF!-#REF!</f>
        <v>#REF!</v>
      </c>
      <c r="R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S861" s="18" t="s">
        <v>725</v>
      </c>
      <c r="T861" s="13">
        <v>100</v>
      </c>
      <c r="U861" s="25" t="s">
        <v>1001</v>
      </c>
      <c r="V861" s="25" t="s">
        <v>1001</v>
      </c>
      <c r="W861" s="206"/>
    </row>
    <row r="862" spans="1:23" customFormat="1" ht="42.75"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543" t="s">
        <v>523</v>
      </c>
      <c r="P862" s="13">
        <v>1807</v>
      </c>
      <c r="Q862" s="420"/>
      <c r="R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S862" s="18" t="s">
        <v>725</v>
      </c>
      <c r="T862" s="13">
        <v>100</v>
      </c>
      <c r="U862" s="25" t="s">
        <v>1001</v>
      </c>
      <c r="V862" s="25" t="s">
        <v>1001</v>
      </c>
      <c r="W862" s="206"/>
    </row>
    <row r="863" spans="1:23" customFormat="1" ht="42.75"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543" t="s">
        <v>523</v>
      </c>
      <c r="P863" s="13">
        <v>1807</v>
      </c>
      <c r="Q863" s="419"/>
      <c r="R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S863" s="18" t="s">
        <v>725</v>
      </c>
      <c r="T863" s="13">
        <v>100</v>
      </c>
      <c r="U863" s="25" t="s">
        <v>1001</v>
      </c>
      <c r="V863" s="25" t="s">
        <v>1001</v>
      </c>
      <c r="W863" s="206"/>
    </row>
    <row r="864" spans="1:23" customFormat="1" ht="42.75"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543" t="s">
        <v>523</v>
      </c>
      <c r="P864" s="13">
        <v>1807</v>
      </c>
      <c r="Q864" s="419"/>
      <c r="R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S864" s="18" t="s">
        <v>725</v>
      </c>
      <c r="T864" s="13">
        <v>100</v>
      </c>
      <c r="U864" s="25" t="s">
        <v>1001</v>
      </c>
      <c r="V864" s="25" t="s">
        <v>1001</v>
      </c>
      <c r="W864" s="206"/>
    </row>
    <row r="865" spans="1:23" customFormat="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251" t="s">
        <v>42</v>
      </c>
      <c r="Q865" s="419"/>
      <c r="R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S865" s="251" t="s">
        <v>42</v>
      </c>
      <c r="T865" s="251" t="s">
        <v>42</v>
      </c>
      <c r="U865" s="251" t="s">
        <v>42</v>
      </c>
      <c r="V865" s="378" t="s">
        <v>41</v>
      </c>
      <c r="W865" s="206"/>
    </row>
    <row r="866" spans="1:23" customFormat="1" ht="28.5"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543" t="s">
        <v>523</v>
      </c>
      <c r="P866" s="13">
        <v>504</v>
      </c>
      <c r="Q866" s="419"/>
      <c r="R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S866" s="18" t="s">
        <v>419</v>
      </c>
      <c r="T866" s="13">
        <v>100</v>
      </c>
      <c r="U866" s="25" t="s">
        <v>1001</v>
      </c>
      <c r="V866" s="25" t="s">
        <v>1001</v>
      </c>
      <c r="W866" s="206"/>
    </row>
    <row r="867" spans="1:23" customFormat="1" ht="27.75" customHeight="1" x14ac:dyDescent="0.25">
      <c r="A867" s="1"/>
      <c r="B867" s="64">
        <v>4053</v>
      </c>
      <c r="C867" s="150">
        <v>4053</v>
      </c>
      <c r="D867" s="823" t="s">
        <v>739</v>
      </c>
      <c r="E867" s="824"/>
      <c r="F867" s="824"/>
      <c r="G867" s="198"/>
      <c r="H867" s="681"/>
      <c r="I867" s="137"/>
      <c r="J867" s="12"/>
      <c r="K867" s="16">
        <v>0</v>
      </c>
      <c r="L867" s="251" t="s">
        <v>42</v>
      </c>
      <c r="M867" s="251" t="s">
        <v>42</v>
      </c>
      <c r="N867" s="251" t="s">
        <v>42</v>
      </c>
      <c r="O867" s="251" t="s">
        <v>42</v>
      </c>
      <c r="P867" s="251" t="s">
        <v>42</v>
      </c>
      <c r="Q867" s="419"/>
      <c r="R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S867" s="251" t="s">
        <v>42</v>
      </c>
      <c r="T867" s="251" t="s">
        <v>42</v>
      </c>
      <c r="U867" s="251" t="s">
        <v>42</v>
      </c>
      <c r="V867" s="378" t="s">
        <v>41</v>
      </c>
      <c r="W867" s="206"/>
    </row>
    <row r="868" spans="1:23" customFormat="1" ht="28.5" x14ac:dyDescent="0.25">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40" t="s">
        <v>1016</v>
      </c>
      <c r="P868" s="13">
        <v>790</v>
      </c>
      <c r="Q868" s="419"/>
      <c r="R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S868" s="26" t="s">
        <v>602</v>
      </c>
      <c r="T868" s="13">
        <v>100</v>
      </c>
      <c r="U868" s="25" t="s">
        <v>1001</v>
      </c>
      <c r="V868" s="25" t="s">
        <v>1001</v>
      </c>
      <c r="W868" s="206"/>
    </row>
    <row r="869" spans="1:23" customFormat="1" ht="28.5" x14ac:dyDescent="0.25">
      <c r="A869" s="1"/>
      <c r="B869" s="64">
        <v>40532</v>
      </c>
      <c r="C869" s="122" t="s">
        <v>742</v>
      </c>
      <c r="D869" s="124" t="s">
        <v>743</v>
      </c>
      <c r="E869" s="107"/>
      <c r="F869" s="107" t="s">
        <v>19</v>
      </c>
      <c r="G869" s="108">
        <v>2.8</v>
      </c>
      <c r="H869" s="208">
        <v>32346</v>
      </c>
      <c r="I869" s="137"/>
      <c r="J869" s="12"/>
      <c r="K869" s="16">
        <v>0</v>
      </c>
      <c r="L869" s="26" t="s">
        <v>602</v>
      </c>
      <c r="M869" s="13">
        <v>100</v>
      </c>
      <c r="N869" s="40" t="s">
        <v>993</v>
      </c>
      <c r="O869" s="40" t="s">
        <v>1016</v>
      </c>
      <c r="P869" s="13">
        <v>790</v>
      </c>
      <c r="Q869" s="419"/>
      <c r="R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S869" s="26" t="s">
        <v>602</v>
      </c>
      <c r="T869" s="13">
        <v>100</v>
      </c>
      <c r="U869" s="25" t="s">
        <v>1001</v>
      </c>
      <c r="V869" s="25" t="s">
        <v>1001</v>
      </c>
      <c r="W869" s="206"/>
    </row>
    <row r="870" spans="1:23" customFormat="1" ht="28.5" x14ac:dyDescent="0.25">
      <c r="A870" s="1"/>
      <c r="B870" s="64">
        <v>40535</v>
      </c>
      <c r="C870" s="122" t="s">
        <v>744</v>
      </c>
      <c r="D870" s="124" t="s">
        <v>745</v>
      </c>
      <c r="E870" s="107"/>
      <c r="F870" s="107" t="s">
        <v>19</v>
      </c>
      <c r="G870" s="108">
        <v>4.5</v>
      </c>
      <c r="H870" s="208">
        <v>51984</v>
      </c>
      <c r="I870" s="137"/>
      <c r="J870" s="12"/>
      <c r="K870" s="16">
        <v>0</v>
      </c>
      <c r="L870" s="26" t="s">
        <v>602</v>
      </c>
      <c r="M870" s="13">
        <v>100</v>
      </c>
      <c r="N870" s="40" t="s">
        <v>993</v>
      </c>
      <c r="O870" s="40" t="s">
        <v>1016</v>
      </c>
      <c r="P870" s="13">
        <v>790</v>
      </c>
      <c r="Q870" s="419"/>
      <c r="R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S870" s="26" t="s">
        <v>602</v>
      </c>
      <c r="T870" s="13">
        <v>100</v>
      </c>
      <c r="U870" s="25" t="s">
        <v>1001</v>
      </c>
      <c r="V870" s="25" t="s">
        <v>1001</v>
      </c>
      <c r="W870" s="206"/>
    </row>
    <row r="871" spans="1:23" customFormat="1" ht="28.5" x14ac:dyDescent="0.25">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40" t="s">
        <v>1016</v>
      </c>
      <c r="P871" s="13">
        <v>790</v>
      </c>
      <c r="Q871" s="419"/>
      <c r="R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S871" s="26" t="s">
        <v>602</v>
      </c>
      <c r="T871" s="13">
        <v>100</v>
      </c>
      <c r="U871" s="25" t="s">
        <v>1001</v>
      </c>
      <c r="V871" s="25" t="s">
        <v>1001</v>
      </c>
      <c r="W871" s="206"/>
    </row>
    <row r="872" spans="1:23" customFormat="1" ht="42.75" x14ac:dyDescent="0.25">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40" t="s">
        <v>1016</v>
      </c>
      <c r="P872" s="13">
        <v>790</v>
      </c>
      <c r="Q872" s="419"/>
      <c r="R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S872" s="26" t="s">
        <v>602</v>
      </c>
      <c r="T872" s="13">
        <v>100</v>
      </c>
      <c r="U872" s="25" t="s">
        <v>1001</v>
      </c>
      <c r="V872" s="25" t="s">
        <v>1001</v>
      </c>
      <c r="W872" s="206"/>
    </row>
    <row r="873" spans="1:23" customFormat="1" ht="42.75" x14ac:dyDescent="0.25">
      <c r="A873" s="1"/>
      <c r="B873" s="64">
        <v>40538</v>
      </c>
      <c r="C873" s="122" t="s">
        <v>750</v>
      </c>
      <c r="D873" s="124" t="s">
        <v>751</v>
      </c>
      <c r="E873" s="107"/>
      <c r="F873" s="107" t="s">
        <v>19</v>
      </c>
      <c r="G873" s="108">
        <v>8.4</v>
      </c>
      <c r="H873" s="208">
        <v>97037</v>
      </c>
      <c r="I873" s="137"/>
      <c r="J873" s="12"/>
      <c r="K873" s="16">
        <v>0</v>
      </c>
      <c r="L873" s="26" t="s">
        <v>602</v>
      </c>
      <c r="M873" s="13">
        <v>100</v>
      </c>
      <c r="N873" s="40" t="s">
        <v>993</v>
      </c>
      <c r="O873" s="40" t="s">
        <v>1016</v>
      </c>
      <c r="P873" s="13">
        <v>790</v>
      </c>
      <c r="Q873" s="419"/>
      <c r="R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S873" s="26" t="s">
        <v>602</v>
      </c>
      <c r="T873" s="13">
        <v>100</v>
      </c>
      <c r="U873" s="25" t="s">
        <v>1001</v>
      </c>
      <c r="V873" s="25" t="s">
        <v>1001</v>
      </c>
      <c r="W873" s="206"/>
    </row>
    <row r="874" spans="1:23" customFormat="1" ht="42.75" x14ac:dyDescent="0.25">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40" t="s">
        <v>1016</v>
      </c>
      <c r="P874" s="13">
        <v>790</v>
      </c>
      <c r="Q874" s="419"/>
      <c r="R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S874" s="26" t="s">
        <v>602</v>
      </c>
      <c r="T874" s="13">
        <v>100</v>
      </c>
      <c r="U874" s="25" t="s">
        <v>1001</v>
      </c>
      <c r="V874" s="25" t="s">
        <v>1001</v>
      </c>
      <c r="W874" s="206"/>
    </row>
    <row r="875" spans="1:23" customFormat="1" ht="43.5" thickBot="1" x14ac:dyDescent="0.3">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 t="s">
        <v>1016</v>
      </c>
      <c r="P875" s="402">
        <v>790</v>
      </c>
      <c r="Q875" s="606"/>
      <c r="R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S875" s="544" t="s">
        <v>602</v>
      </c>
      <c r="T875" s="402">
        <v>100</v>
      </c>
      <c r="U875" s="25" t="s">
        <v>1001</v>
      </c>
      <c r="V875" s="25" t="s">
        <v>1001</v>
      </c>
      <c r="W875" s="206"/>
    </row>
    <row r="876" spans="1:23" customFormat="1" ht="37.5" customHeight="1" x14ac:dyDescent="0.25">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543" t="s">
        <v>523</v>
      </c>
      <c r="P876" s="257">
        <v>5253</v>
      </c>
      <c r="Q876" s="608"/>
      <c r="R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S876" s="261" t="s">
        <v>419</v>
      </c>
      <c r="T876" s="385">
        <v>100</v>
      </c>
      <c r="U876" s="25" t="s">
        <v>1001</v>
      </c>
      <c r="V876" s="25" t="s">
        <v>1001</v>
      </c>
      <c r="W876" s="206"/>
    </row>
    <row r="877" spans="1:23" customFormat="1" ht="33.75" customHeight="1" x14ac:dyDescent="0.25">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543" t="s">
        <v>523</v>
      </c>
      <c r="P877" s="24">
        <v>5253</v>
      </c>
      <c r="Q877" s="419"/>
      <c r="R877" s="32"/>
      <c r="S877" s="370"/>
      <c r="T877" s="591"/>
      <c r="U877" s="25" t="s">
        <v>1001</v>
      </c>
      <c r="V877" s="25"/>
      <c r="W877" s="206"/>
    </row>
    <row r="878" spans="1:23" customFormat="1" ht="34.5"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543" t="s">
        <v>523</v>
      </c>
      <c r="P878" s="265">
        <v>5253</v>
      </c>
      <c r="Q878" s="609"/>
      <c r="R878" s="268"/>
      <c r="S878" s="371"/>
      <c r="T878" s="593"/>
      <c r="U878" s="25" t="s">
        <v>1001</v>
      </c>
      <c r="V878" s="25"/>
      <c r="W878" s="206"/>
    </row>
    <row r="879" spans="1:23" customFormat="1" ht="24"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449" t="s">
        <v>42</v>
      </c>
      <c r="Q879" s="607"/>
      <c r="R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S879" s="449" t="s">
        <v>42</v>
      </c>
      <c r="T879" s="449" t="s">
        <v>42</v>
      </c>
      <c r="U879" s="449" t="s">
        <v>42</v>
      </c>
      <c r="V879" s="378" t="s">
        <v>41</v>
      </c>
      <c r="W879" s="206"/>
    </row>
    <row r="880" spans="1:23" customFormat="1" ht="42.75"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543" t="s">
        <v>523</v>
      </c>
      <c r="P880" s="13">
        <v>1807</v>
      </c>
      <c r="Q880" s="419"/>
      <c r="R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S880" s="18" t="s">
        <v>725</v>
      </c>
      <c r="T880" s="13">
        <v>100</v>
      </c>
      <c r="U880" s="25" t="s">
        <v>1001</v>
      </c>
      <c r="V880" s="25" t="s">
        <v>1001</v>
      </c>
      <c r="W880" s="206"/>
    </row>
    <row r="881" spans="1:23" customFormat="1" ht="42.75"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543" t="s">
        <v>523</v>
      </c>
      <c r="P881" s="13">
        <v>1807</v>
      </c>
      <c r="Q881" s="419"/>
      <c r="R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S881" s="18" t="s">
        <v>725</v>
      </c>
      <c r="T881" s="13">
        <v>100</v>
      </c>
      <c r="U881" s="25" t="s">
        <v>1001</v>
      </c>
      <c r="V881" s="25" t="s">
        <v>1001</v>
      </c>
      <c r="W881" s="206"/>
    </row>
    <row r="882" spans="1:23" customFormat="1" ht="42.75"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543" t="s">
        <v>523</v>
      </c>
      <c r="P882" s="13">
        <v>1807</v>
      </c>
      <c r="Q882" s="419"/>
      <c r="R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S882" s="18" t="s">
        <v>725</v>
      </c>
      <c r="T882" s="13">
        <v>100</v>
      </c>
      <c r="U882" s="25" t="s">
        <v>1001</v>
      </c>
      <c r="V882" s="25" t="s">
        <v>1001</v>
      </c>
      <c r="W882" s="206"/>
    </row>
    <row r="883" spans="1:23" customFormat="1" ht="42.75"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543" t="s">
        <v>523</v>
      </c>
      <c r="P883" s="13">
        <v>1807</v>
      </c>
      <c r="Q883" s="419"/>
      <c r="R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S883" s="18" t="s">
        <v>725</v>
      </c>
      <c r="T883" s="13">
        <v>100</v>
      </c>
      <c r="U883" s="25" t="s">
        <v>1001</v>
      </c>
      <c r="V883" s="25" t="s">
        <v>1001</v>
      </c>
      <c r="W883" s="206"/>
    </row>
    <row r="884" spans="1:23" customFormat="1" ht="36"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251" t="s">
        <v>42</v>
      </c>
      <c r="Q884" s="419"/>
      <c r="R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S884" s="251" t="s">
        <v>42</v>
      </c>
      <c r="T884" s="251" t="s">
        <v>42</v>
      </c>
      <c r="U884" s="251" t="s">
        <v>42</v>
      </c>
      <c r="V884" s="378" t="s">
        <v>41</v>
      </c>
      <c r="W884" s="206"/>
    </row>
    <row r="885" spans="1:23" customFormat="1" ht="42.75"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543" t="s">
        <v>523</v>
      </c>
      <c r="P885" s="13">
        <v>1807</v>
      </c>
      <c r="Q885" s="419"/>
      <c r="R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S885" s="18" t="s">
        <v>725</v>
      </c>
      <c r="T885" s="13">
        <v>100</v>
      </c>
      <c r="U885" s="25" t="s">
        <v>1001</v>
      </c>
      <c r="V885" s="25" t="s">
        <v>1001</v>
      </c>
      <c r="W885" s="206"/>
    </row>
    <row r="886" spans="1:23" customFormat="1" ht="42.75"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543" t="s">
        <v>523</v>
      </c>
      <c r="P886" s="13">
        <v>1807</v>
      </c>
      <c r="Q886" s="419"/>
      <c r="R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S886" s="18" t="s">
        <v>725</v>
      </c>
      <c r="T886" s="13">
        <v>100</v>
      </c>
      <c r="U886" s="25" t="s">
        <v>1001</v>
      </c>
      <c r="V886" s="25" t="s">
        <v>1001</v>
      </c>
      <c r="W886" s="206"/>
    </row>
    <row r="887" spans="1:23" customFormat="1" ht="42.75"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543" t="s">
        <v>523</v>
      </c>
      <c r="P887" s="13">
        <v>1807</v>
      </c>
      <c r="Q887" s="419"/>
      <c r="R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S887" s="18" t="s">
        <v>725</v>
      </c>
      <c r="T887" s="13">
        <v>100</v>
      </c>
      <c r="U887" s="25" t="s">
        <v>1001</v>
      </c>
      <c r="V887" s="25" t="s">
        <v>1001</v>
      </c>
      <c r="W887" s="206"/>
    </row>
    <row r="888" spans="1:23" customFormat="1" ht="42.75"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543" t="s">
        <v>523</v>
      </c>
      <c r="P888" s="13">
        <v>1807</v>
      </c>
      <c r="Q888" s="419"/>
      <c r="R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S888" s="18" t="s">
        <v>725</v>
      </c>
      <c r="T888" s="13">
        <v>100</v>
      </c>
      <c r="U888" s="25" t="s">
        <v>1001</v>
      </c>
      <c r="V888" s="25" t="s">
        <v>1001</v>
      </c>
      <c r="W888" s="206"/>
    </row>
    <row r="889" spans="1:23" customFormat="1" ht="29.25" thickBot="1" x14ac:dyDescent="0.3">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543" t="s">
        <v>523</v>
      </c>
      <c r="P889" s="402">
        <v>5256</v>
      </c>
      <c r="Q889" s="606"/>
      <c r="R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S889" s="551" t="s">
        <v>20</v>
      </c>
      <c r="T889" s="402">
        <v>100</v>
      </c>
      <c r="U889" s="25" t="s">
        <v>1001</v>
      </c>
      <c r="V889" s="25" t="s">
        <v>1001</v>
      </c>
      <c r="W889" s="206"/>
    </row>
    <row r="890" spans="1:23" customFormat="1" ht="37.5"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43" t="s">
        <v>523</v>
      </c>
      <c r="P890" s="532">
        <v>243</v>
      </c>
      <c r="Q890" s="577"/>
      <c r="R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S890" s="261" t="s">
        <v>20</v>
      </c>
      <c r="T890" s="578">
        <v>100</v>
      </c>
      <c r="U890" s="25" t="s">
        <v>1001</v>
      </c>
      <c r="V890" s="25" t="s">
        <v>1001</v>
      </c>
      <c r="W890" s="206"/>
    </row>
    <row r="891" spans="1:23" customFormat="1" ht="33"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543" t="s">
        <v>523</v>
      </c>
      <c r="P891" s="13">
        <v>243</v>
      </c>
      <c r="Q891" s="254"/>
      <c r="R891" s="32"/>
      <c r="S891" s="370"/>
      <c r="T891" s="591"/>
      <c r="U891" s="25" t="s">
        <v>1001</v>
      </c>
      <c r="V891" s="25"/>
      <c r="W891" s="206"/>
    </row>
    <row r="892" spans="1:23" customFormat="1" ht="36"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43" t="s">
        <v>523</v>
      </c>
      <c r="P892" s="582">
        <v>243</v>
      </c>
      <c r="Q892" s="269"/>
      <c r="R892" s="268"/>
      <c r="S892" s="371"/>
      <c r="T892" s="593"/>
      <c r="U892" s="25" t="s">
        <v>1001</v>
      </c>
      <c r="V892" s="25"/>
      <c r="W892" s="206"/>
    </row>
    <row r="893" spans="1:23" customFormat="1" ht="30"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43" t="s">
        <v>523</v>
      </c>
      <c r="P893" s="532">
        <v>5254</v>
      </c>
      <c r="Q893" s="577"/>
      <c r="R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S893" s="261" t="s">
        <v>20</v>
      </c>
      <c r="T893" s="578">
        <v>100</v>
      </c>
      <c r="U893" s="25" t="s">
        <v>1001</v>
      </c>
      <c r="V893" s="25" t="s">
        <v>1001</v>
      </c>
      <c r="W893" s="206"/>
    </row>
    <row r="894" spans="1:23" customFormat="1" ht="30"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543" t="s">
        <v>523</v>
      </c>
      <c r="P894" s="13">
        <v>5254</v>
      </c>
      <c r="Q894" s="254"/>
      <c r="R894" s="32"/>
      <c r="S894" s="370"/>
      <c r="T894" s="591"/>
      <c r="U894" s="25" t="s">
        <v>1001</v>
      </c>
      <c r="V894" s="25"/>
      <c r="W894" s="206"/>
    </row>
    <row r="895" spans="1:23" customFormat="1" ht="30"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43" t="s">
        <v>523</v>
      </c>
      <c r="P895" s="582">
        <v>5254</v>
      </c>
      <c r="Q895" s="269"/>
      <c r="R895" s="268"/>
      <c r="S895" s="371"/>
      <c r="T895" s="593"/>
      <c r="U895" s="25" t="s">
        <v>1001</v>
      </c>
      <c r="V895" s="25"/>
      <c r="W895" s="206"/>
    </row>
    <row r="896" spans="1:23" customFormat="1" ht="42.75"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543" t="s">
        <v>523</v>
      </c>
      <c r="P896" s="344">
        <v>424</v>
      </c>
      <c r="Q896" s="427"/>
      <c r="R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S896" s="429" t="s">
        <v>290</v>
      </c>
      <c r="T896" s="344">
        <v>100</v>
      </c>
      <c r="U896" s="25" t="s">
        <v>1001</v>
      </c>
      <c r="V896" s="25" t="s">
        <v>1001</v>
      </c>
      <c r="W896" s="206"/>
    </row>
    <row r="897" spans="1:23" customFormat="1" ht="28.5"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543" t="s">
        <v>523</v>
      </c>
      <c r="P897" s="24">
        <v>225</v>
      </c>
      <c r="Q897" s="252"/>
      <c r="R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S897" s="18" t="s">
        <v>20</v>
      </c>
      <c r="T897" s="24">
        <v>100</v>
      </c>
      <c r="U897" s="25" t="s">
        <v>1001</v>
      </c>
      <c r="V897" s="25" t="s">
        <v>1001</v>
      </c>
      <c r="W897" s="206"/>
    </row>
    <row r="898" spans="1:23" customFormat="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1" t="s">
        <v>42</v>
      </c>
      <c r="Q898" s="252"/>
      <c r="R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S898" s="251" t="s">
        <v>42</v>
      </c>
      <c r="T898" s="251" t="s">
        <v>42</v>
      </c>
      <c r="U898" s="251" t="s">
        <v>42</v>
      </c>
      <c r="V898" s="378" t="s">
        <v>41</v>
      </c>
      <c r="W898" s="206"/>
    </row>
    <row r="899" spans="1:23" customFormat="1" ht="28.5"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t="s">
        <v>1016</v>
      </c>
      <c r="P899" s="24">
        <v>5257</v>
      </c>
      <c r="Q899" s="252"/>
      <c r="R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S899" s="26" t="s">
        <v>602</v>
      </c>
      <c r="T899" s="24">
        <v>100</v>
      </c>
      <c r="U899" s="25" t="s">
        <v>1001</v>
      </c>
      <c r="V899" s="25" t="s">
        <v>1001</v>
      </c>
      <c r="W899" s="206"/>
    </row>
    <row r="900" spans="1:23" customFormat="1" ht="28.5"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t="s">
        <v>1016</v>
      </c>
      <c r="P900" s="24">
        <v>5257</v>
      </c>
      <c r="Q900" s="252"/>
      <c r="R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S900" s="26" t="s">
        <v>602</v>
      </c>
      <c r="T900" s="24">
        <v>100</v>
      </c>
      <c r="U900" s="25" t="s">
        <v>1001</v>
      </c>
      <c r="V900" s="25" t="s">
        <v>1001</v>
      </c>
      <c r="W900" s="206"/>
    </row>
    <row r="901" spans="1:23" customFormat="1" ht="28.5"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t="s">
        <v>1016</v>
      </c>
      <c r="P901" s="24">
        <v>5257</v>
      </c>
      <c r="Q901" s="252"/>
      <c r="R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S901" s="26" t="s">
        <v>602</v>
      </c>
      <c r="T901" s="24">
        <v>100</v>
      </c>
      <c r="U901" s="25" t="s">
        <v>1001</v>
      </c>
      <c r="V901" s="25" t="s">
        <v>1001</v>
      </c>
      <c r="W901" s="206"/>
    </row>
    <row r="902" spans="1:23" customFormat="1" ht="28.5"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t="s">
        <v>1016</v>
      </c>
      <c r="P902" s="24">
        <v>5257</v>
      </c>
      <c r="Q902" s="252"/>
      <c r="R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S902" s="26" t="s">
        <v>602</v>
      </c>
      <c r="T902" s="24">
        <v>100</v>
      </c>
      <c r="U902" s="25" t="s">
        <v>1001</v>
      </c>
      <c r="V902" s="25" t="s">
        <v>1001</v>
      </c>
      <c r="W902" s="206"/>
    </row>
    <row r="903" spans="1:23" customFormat="1" ht="28.5"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t="s">
        <v>1016</v>
      </c>
      <c r="P903" s="24">
        <v>5257</v>
      </c>
      <c r="Q903" s="252"/>
      <c r="R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S903" s="26" t="s">
        <v>602</v>
      </c>
      <c r="T903" s="24">
        <v>100</v>
      </c>
      <c r="U903" s="25" t="s">
        <v>1001</v>
      </c>
      <c r="V903" s="25" t="s">
        <v>1001</v>
      </c>
      <c r="W903" s="206"/>
    </row>
    <row r="904" spans="1:23" customFormat="1" ht="28.5"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t="s">
        <v>1016</v>
      </c>
      <c r="P904" s="24">
        <v>5257</v>
      </c>
      <c r="Q904" s="252"/>
      <c r="R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S904" s="26" t="s">
        <v>602</v>
      </c>
      <c r="T904" s="24">
        <v>100</v>
      </c>
      <c r="U904" s="25" t="s">
        <v>1001</v>
      </c>
      <c r="V904" s="25" t="s">
        <v>1001</v>
      </c>
      <c r="W904" s="206"/>
    </row>
    <row r="905" spans="1:23" customFormat="1" ht="28.5"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t="s">
        <v>1016</v>
      </c>
      <c r="P905" s="24">
        <v>5257</v>
      </c>
      <c r="Q905" s="252"/>
      <c r="R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S905" s="26" t="s">
        <v>602</v>
      </c>
      <c r="T905" s="24">
        <v>100</v>
      </c>
      <c r="U905" s="25" t="s">
        <v>1001</v>
      </c>
      <c r="V905" s="25" t="s">
        <v>1001</v>
      </c>
      <c r="W905" s="206"/>
    </row>
    <row r="906" spans="1:23" customFormat="1" ht="28.5"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t="s">
        <v>1016</v>
      </c>
      <c r="P906" s="24">
        <v>5257</v>
      </c>
      <c r="Q906" s="252"/>
      <c r="R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S906" s="26" t="s">
        <v>602</v>
      </c>
      <c r="T906" s="24">
        <v>100</v>
      </c>
      <c r="U906" s="25" t="s">
        <v>1001</v>
      </c>
      <c r="V906" s="25" t="s">
        <v>1001</v>
      </c>
      <c r="W906" s="206"/>
    </row>
    <row r="907" spans="1:23" customFormat="1" ht="42.75"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t="s">
        <v>1016</v>
      </c>
      <c r="P907" s="24">
        <v>1807</v>
      </c>
      <c r="Q907" s="252"/>
      <c r="R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S907" s="26" t="s">
        <v>602</v>
      </c>
      <c r="T907" s="24">
        <v>100</v>
      </c>
      <c r="U907" s="25" t="s">
        <v>1001</v>
      </c>
      <c r="V907" s="25" t="s">
        <v>1001</v>
      </c>
      <c r="W907" s="206"/>
    </row>
    <row r="908" spans="1:23" customFormat="1" ht="54"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1" t="s">
        <v>42</v>
      </c>
      <c r="Q908" s="252"/>
      <c r="R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S908" s="251" t="s">
        <v>42</v>
      </c>
      <c r="T908" s="251" t="s">
        <v>42</v>
      </c>
      <c r="U908" s="251" t="s">
        <v>42</v>
      </c>
      <c r="V908" s="378" t="s">
        <v>41</v>
      </c>
      <c r="W908" s="206"/>
    </row>
    <row r="909" spans="1:23" customFormat="1" ht="57.75"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543" t="s">
        <v>523</v>
      </c>
      <c r="P909" s="24">
        <v>1807</v>
      </c>
      <c r="Q909" s="252"/>
      <c r="R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S909" s="18" t="s">
        <v>725</v>
      </c>
      <c r="T909" s="24">
        <v>100</v>
      </c>
      <c r="U909" s="25" t="s">
        <v>1001</v>
      </c>
      <c r="V909" s="25" t="s">
        <v>1001</v>
      </c>
      <c r="W909" s="206"/>
    </row>
    <row r="910" spans="1:23" customFormat="1" ht="69.75"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543" t="s">
        <v>523</v>
      </c>
      <c r="P910" s="24">
        <v>1807</v>
      </c>
      <c r="Q910" s="252"/>
      <c r="R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S910" s="18" t="s">
        <v>725</v>
      </c>
      <c r="T910" s="24">
        <v>100</v>
      </c>
      <c r="U910" s="25" t="s">
        <v>1001</v>
      </c>
      <c r="V910" s="25" t="s">
        <v>1001</v>
      </c>
      <c r="W910" s="206"/>
    </row>
    <row r="911" spans="1:23" customFormat="1" ht="71.25"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543" t="s">
        <v>523</v>
      </c>
      <c r="P911" s="24">
        <v>1807</v>
      </c>
      <c r="Q911" s="252"/>
      <c r="R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S911" s="18" t="s">
        <v>725</v>
      </c>
      <c r="T911" s="24">
        <v>100</v>
      </c>
      <c r="U911" s="25" t="s">
        <v>1001</v>
      </c>
      <c r="V911" s="25" t="s">
        <v>1001</v>
      </c>
      <c r="W911" s="206"/>
    </row>
    <row r="912" spans="1:23" customFormat="1" ht="75"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543" t="s">
        <v>523</v>
      </c>
      <c r="P912" s="24">
        <v>1807</v>
      </c>
      <c r="Q912" s="252"/>
      <c r="R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S912" s="18" t="s">
        <v>725</v>
      </c>
      <c r="T912" s="24">
        <v>100</v>
      </c>
      <c r="U912" s="25" t="s">
        <v>1001</v>
      </c>
      <c r="V912" s="25" t="s">
        <v>1001</v>
      </c>
      <c r="W912" s="206"/>
    </row>
    <row r="913" spans="1:23" customFormat="1" ht="75.75"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543" t="s">
        <v>523</v>
      </c>
      <c r="P913" s="24">
        <v>1807</v>
      </c>
      <c r="Q913" s="252"/>
      <c r="R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S913" s="18" t="s">
        <v>725</v>
      </c>
      <c r="T913" s="24">
        <v>100</v>
      </c>
      <c r="U913" s="25" t="s">
        <v>1001</v>
      </c>
      <c r="V913" s="25" t="s">
        <v>1001</v>
      </c>
      <c r="W913" s="206"/>
    </row>
    <row r="914" spans="1:23" customFormat="1" ht="77.25"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543" t="s">
        <v>523</v>
      </c>
      <c r="P914" s="24">
        <v>1807</v>
      </c>
      <c r="Q914" s="252"/>
      <c r="R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S914" s="18" t="s">
        <v>725</v>
      </c>
      <c r="T914" s="24">
        <v>100</v>
      </c>
      <c r="U914" s="25" t="s">
        <v>1001</v>
      </c>
      <c r="V914" s="25" t="s">
        <v>1001</v>
      </c>
      <c r="W914" s="206"/>
    </row>
    <row r="915" spans="1:23" customFormat="1" ht="28.5"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543" t="s">
        <v>523</v>
      </c>
      <c r="P915" s="24">
        <v>239</v>
      </c>
      <c r="Q915" s="252"/>
      <c r="R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S915" s="18" t="s">
        <v>419</v>
      </c>
      <c r="T915" s="24">
        <v>100</v>
      </c>
      <c r="U915" s="25" t="s">
        <v>1001</v>
      </c>
      <c r="V915" s="25" t="s">
        <v>1001</v>
      </c>
      <c r="W915" s="206"/>
    </row>
    <row r="916" spans="1:23" customFormat="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1" t="s">
        <v>42</v>
      </c>
      <c r="Q916" s="252"/>
      <c r="R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S916" s="251" t="s">
        <v>42</v>
      </c>
      <c r="T916" s="251" t="s">
        <v>42</v>
      </c>
      <c r="U916" s="251" t="s">
        <v>42</v>
      </c>
      <c r="V916" s="378" t="s">
        <v>41</v>
      </c>
      <c r="W916" s="206"/>
    </row>
    <row r="917" spans="1:23" customFormat="1" ht="28.5"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543" t="s">
        <v>523</v>
      </c>
      <c r="P917" s="24">
        <v>239</v>
      </c>
      <c r="Q917" s="252"/>
      <c r="R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S917" s="18" t="s">
        <v>20</v>
      </c>
      <c r="T917" s="24">
        <v>100</v>
      </c>
      <c r="U917" s="25" t="s">
        <v>1001</v>
      </c>
      <c r="V917" s="25" t="s">
        <v>1001</v>
      </c>
      <c r="W917" s="206"/>
    </row>
    <row r="918" spans="1:23" customFormat="1" ht="28.5"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543" t="s">
        <v>523</v>
      </c>
      <c r="P918" s="24">
        <v>239</v>
      </c>
      <c r="Q918" s="252"/>
      <c r="R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S918" s="18" t="s">
        <v>20</v>
      </c>
      <c r="T918" s="24">
        <v>100</v>
      </c>
      <c r="U918" s="25" t="s">
        <v>1001</v>
      </c>
      <c r="V918" s="25" t="s">
        <v>1001</v>
      </c>
      <c r="W918" s="206"/>
    </row>
    <row r="919" spans="1:23" customFormat="1" ht="28.5"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543" t="s">
        <v>523</v>
      </c>
      <c r="P919" s="24">
        <v>239</v>
      </c>
      <c r="Q919" s="252"/>
      <c r="R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S919" s="18" t="s">
        <v>20</v>
      </c>
      <c r="T919" s="24">
        <v>100</v>
      </c>
      <c r="U919" s="25" t="s">
        <v>1001</v>
      </c>
      <c r="V919" s="25" t="s">
        <v>1001</v>
      </c>
      <c r="W919" s="206"/>
    </row>
    <row r="920" spans="1:23" customFormat="1" ht="44.25"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51" t="s">
        <v>42</v>
      </c>
      <c r="Q920" s="424"/>
      <c r="R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S920" s="451" t="s">
        <v>42</v>
      </c>
      <c r="T920" s="451" t="s">
        <v>42</v>
      </c>
      <c r="U920" s="251" t="s">
        <v>42</v>
      </c>
      <c r="V920" s="378" t="s">
        <v>41</v>
      </c>
      <c r="W920" s="206"/>
    </row>
    <row r="921" spans="1:23" customFormat="1" ht="41.25"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543" t="s">
        <v>523</v>
      </c>
      <c r="P921" s="257">
        <v>419</v>
      </c>
      <c r="Q921" s="259"/>
      <c r="R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S921" s="261" t="s">
        <v>419</v>
      </c>
      <c r="T921" s="385">
        <v>100</v>
      </c>
      <c r="U921" s="25" t="s">
        <v>1001</v>
      </c>
      <c r="V921" s="25" t="s">
        <v>1001</v>
      </c>
      <c r="W921" s="206"/>
    </row>
    <row r="922" spans="1:23" customFormat="1" ht="44.25"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543" t="s">
        <v>523</v>
      </c>
      <c r="P922" s="265">
        <v>419</v>
      </c>
      <c r="Q922" s="267"/>
      <c r="R922" s="268"/>
      <c r="S922" s="371"/>
      <c r="T922" s="593"/>
      <c r="U922" s="25" t="s">
        <v>1001</v>
      </c>
      <c r="V922" s="25"/>
      <c r="W922" s="206"/>
    </row>
    <row r="923" spans="1:23" customFormat="1" ht="57"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543" t="s">
        <v>523</v>
      </c>
      <c r="P923" s="344">
        <v>419</v>
      </c>
      <c r="Q923" s="427"/>
      <c r="R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S923" s="429" t="s">
        <v>419</v>
      </c>
      <c r="T923" s="344">
        <v>100</v>
      </c>
      <c r="U923" s="25" t="s">
        <v>1001</v>
      </c>
      <c r="V923" s="25" t="s">
        <v>1001</v>
      </c>
      <c r="W923" s="206"/>
    </row>
    <row r="924" spans="1:23" customFormat="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1" t="s">
        <v>42</v>
      </c>
      <c r="Q924" s="252"/>
      <c r="R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S924" s="251" t="s">
        <v>42</v>
      </c>
      <c r="T924" s="251" t="s">
        <v>42</v>
      </c>
      <c r="U924" s="251" t="s">
        <v>42</v>
      </c>
      <c r="V924" s="378" t="s">
        <v>41</v>
      </c>
      <c r="W924" s="206"/>
    </row>
    <row r="925" spans="1:23" customFormat="1" ht="42.75"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543" t="s">
        <v>523</v>
      </c>
      <c r="P925" s="24">
        <v>1807</v>
      </c>
      <c r="Q925" s="252"/>
      <c r="R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S925" s="18" t="s">
        <v>725</v>
      </c>
      <c r="T925" s="24">
        <v>100</v>
      </c>
      <c r="U925" s="25" t="s">
        <v>1001</v>
      </c>
      <c r="V925" s="25" t="s">
        <v>1001</v>
      </c>
      <c r="W925" s="206"/>
    </row>
    <row r="926" spans="1:23" customFormat="1" ht="42.75"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543" t="s">
        <v>523</v>
      </c>
      <c r="P926" s="24">
        <v>1807</v>
      </c>
      <c r="Q926" s="252"/>
      <c r="R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S926" s="18" t="s">
        <v>725</v>
      </c>
      <c r="T926" s="24">
        <v>100</v>
      </c>
      <c r="U926" s="25" t="s">
        <v>1001</v>
      </c>
      <c r="V926" s="25" t="s">
        <v>1001</v>
      </c>
      <c r="W926" s="206"/>
    </row>
    <row r="927" spans="1:23" customFormat="1" ht="42.75"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543" t="s">
        <v>523</v>
      </c>
      <c r="P927" s="24">
        <v>419</v>
      </c>
      <c r="Q927" s="252"/>
      <c r="R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S927" s="18" t="s">
        <v>419</v>
      </c>
      <c r="T927" s="24">
        <v>100</v>
      </c>
      <c r="U927" s="25" t="s">
        <v>1001</v>
      </c>
      <c r="V927" s="25" t="s">
        <v>1001</v>
      </c>
      <c r="W927" s="206"/>
    </row>
    <row r="928" spans="1:23" customFormat="1" ht="30"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1" t="s">
        <v>42</v>
      </c>
      <c r="Q928" s="252"/>
      <c r="R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S928" s="251" t="s">
        <v>42</v>
      </c>
      <c r="T928" s="251" t="s">
        <v>42</v>
      </c>
      <c r="U928" s="251" t="s">
        <v>42</v>
      </c>
      <c r="V928" s="378" t="s">
        <v>41</v>
      </c>
      <c r="W928" s="206"/>
    </row>
    <row r="929" spans="1:25" customFormat="1" ht="42.75"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543" t="s">
        <v>523</v>
      </c>
      <c r="P929" s="24">
        <v>419</v>
      </c>
      <c r="Q929" s="252"/>
      <c r="R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S929" s="18" t="s">
        <v>419</v>
      </c>
      <c r="T929" s="24">
        <v>100</v>
      </c>
      <c r="U929" s="25" t="s">
        <v>1001</v>
      </c>
      <c r="V929" s="25" t="s">
        <v>1001</v>
      </c>
      <c r="W929" s="206"/>
    </row>
    <row r="930" spans="1:25" customFormat="1" ht="28.5"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543" t="s">
        <v>523</v>
      </c>
      <c r="P930" s="24">
        <v>419</v>
      </c>
      <c r="Q930" s="252"/>
      <c r="R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S930" s="18" t="s">
        <v>419</v>
      </c>
      <c r="T930" s="24">
        <v>100</v>
      </c>
      <c r="U930" s="25" t="s">
        <v>1001</v>
      </c>
      <c r="V930" s="25" t="s">
        <v>1001</v>
      </c>
      <c r="W930" s="206"/>
    </row>
    <row r="931" spans="1:25" customFormat="1" ht="128.25"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543" t="s">
        <v>523</v>
      </c>
      <c r="P931" s="24">
        <v>454</v>
      </c>
      <c r="Q931" s="252"/>
      <c r="R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S931" s="18" t="s">
        <v>419</v>
      </c>
      <c r="T931" s="24">
        <v>100</v>
      </c>
      <c r="U931" s="25" t="s">
        <v>1001</v>
      </c>
      <c r="V931" s="25" t="s">
        <v>1001</v>
      </c>
      <c r="W931" s="206"/>
    </row>
    <row r="932" spans="1:25" ht="28.5"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543" t="s">
        <v>523</v>
      </c>
      <c r="P932" s="24" t="s">
        <v>995</v>
      </c>
      <c r="Q932" s="252"/>
      <c r="R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S932" s="18" t="s">
        <v>20</v>
      </c>
      <c r="T932" s="24">
        <v>100</v>
      </c>
      <c r="U932" s="25" t="s">
        <v>1001</v>
      </c>
      <c r="V932" s="25" t="s">
        <v>1001</v>
      </c>
      <c r="W932" s="626"/>
    </row>
    <row r="933" spans="1:25" customFormat="1" ht="28.5"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543" t="s">
        <v>523</v>
      </c>
      <c r="P933" s="24">
        <v>225</v>
      </c>
      <c r="Q933" s="252"/>
      <c r="R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S933" s="18" t="s">
        <v>20</v>
      </c>
      <c r="T933" s="24">
        <v>100</v>
      </c>
      <c r="U933" s="25" t="s">
        <v>1001</v>
      </c>
      <c r="V933" s="25" t="s">
        <v>1001</v>
      </c>
      <c r="W933" s="206"/>
    </row>
    <row r="934" spans="1:25" customFormat="1" ht="31.5"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543" t="s">
        <v>523</v>
      </c>
      <c r="P934" s="24">
        <v>225</v>
      </c>
      <c r="Q934" s="252"/>
      <c r="R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S934" s="18" t="s">
        <v>20</v>
      </c>
      <c r="T934" s="24">
        <v>100</v>
      </c>
      <c r="U934" s="25" t="s">
        <v>1001</v>
      </c>
      <c r="V934" s="25" t="s">
        <v>1001</v>
      </c>
      <c r="W934" s="206"/>
    </row>
    <row r="935" spans="1:25" customFormat="1" ht="28.5"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543" t="s">
        <v>523</v>
      </c>
      <c r="P935" s="24">
        <v>225</v>
      </c>
      <c r="Q935" s="252"/>
      <c r="R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S935" s="18" t="s">
        <v>290</v>
      </c>
      <c r="T935" s="24">
        <v>100</v>
      </c>
      <c r="U935" s="25" t="s">
        <v>1001</v>
      </c>
      <c r="V935" s="25" t="s">
        <v>1001</v>
      </c>
      <c r="W935" s="206"/>
    </row>
    <row r="936" spans="1:25" customFormat="1" ht="28.5"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543" t="s">
        <v>523</v>
      </c>
      <c r="P936" s="24">
        <v>225</v>
      </c>
      <c r="Q936" s="252"/>
      <c r="R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S936" s="18" t="s">
        <v>290</v>
      </c>
      <c r="T936" s="24">
        <v>100</v>
      </c>
      <c r="U936" s="25" t="s">
        <v>1001</v>
      </c>
      <c r="V936" s="25" t="s">
        <v>1001</v>
      </c>
      <c r="W936" s="206"/>
    </row>
    <row r="937" spans="1:25" customFormat="1" ht="28.5"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339" t="s">
        <v>1008</v>
      </c>
      <c r="P937" s="24">
        <v>225</v>
      </c>
      <c r="Q937" s="252"/>
      <c r="R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S937" s="18" t="s">
        <v>20</v>
      </c>
      <c r="T937" s="24">
        <v>100</v>
      </c>
      <c r="U937" s="25" t="s">
        <v>1001</v>
      </c>
      <c r="V937" s="25" t="s">
        <v>1001</v>
      </c>
      <c r="W937" s="206"/>
    </row>
    <row r="938" spans="1:25" ht="28.5"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339" t="s">
        <v>1008</v>
      </c>
      <c r="P938" s="24" t="s">
        <v>995</v>
      </c>
      <c r="Q938" s="252"/>
      <c r="R938" s="32"/>
      <c r="S938" s="18" t="s">
        <v>20</v>
      </c>
      <c r="T938" s="24">
        <v>100</v>
      </c>
      <c r="U938" s="25" t="s">
        <v>1001</v>
      </c>
      <c r="V938" s="25" t="s">
        <v>1001</v>
      </c>
      <c r="W938" s="626"/>
      <c r="X938" s="628"/>
      <c r="Y938" s="630"/>
    </row>
    <row r="939" spans="1:25" ht="28.5"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339" t="s">
        <v>1008</v>
      </c>
      <c r="P939" s="24" t="s">
        <v>995</v>
      </c>
      <c r="Q939" s="252"/>
      <c r="R939" s="32"/>
      <c r="S939" s="18" t="s">
        <v>20</v>
      </c>
      <c r="T939" s="24">
        <v>100</v>
      </c>
      <c r="U939" s="25" t="s">
        <v>1001</v>
      </c>
      <c r="V939" s="25" t="s">
        <v>1001</v>
      </c>
      <c r="W939" s="626"/>
      <c r="X939" s="628"/>
    </row>
    <row r="940" spans="1:25" customFormat="1" ht="28.5"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543" t="s">
        <v>523</v>
      </c>
      <c r="P940" s="24">
        <v>225</v>
      </c>
      <c r="Q940" s="252"/>
      <c r="R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S940" s="18" t="s">
        <v>20</v>
      </c>
      <c r="T940" s="24">
        <v>100</v>
      </c>
      <c r="U940" s="25" t="s">
        <v>1001</v>
      </c>
      <c r="V940" s="25" t="s">
        <v>1001</v>
      </c>
      <c r="W940" s="206"/>
    </row>
    <row r="941" spans="1:25" customFormat="1" ht="33.75"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543" t="s">
        <v>523</v>
      </c>
      <c r="P941" s="24">
        <v>225</v>
      </c>
      <c r="Q941" s="252"/>
      <c r="R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S941" s="18" t="s">
        <v>290</v>
      </c>
      <c r="T941" s="24">
        <v>100</v>
      </c>
      <c r="U941" s="25" t="s">
        <v>1001</v>
      </c>
      <c r="V941" s="25" t="s">
        <v>1001</v>
      </c>
      <c r="W941" s="206"/>
    </row>
    <row r="942" spans="1:25" customFormat="1" ht="26.25"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543" t="s">
        <v>523</v>
      </c>
      <c r="P942" s="24">
        <v>1716</v>
      </c>
      <c r="Q942" s="252"/>
      <c r="R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S942" s="18" t="s">
        <v>290</v>
      </c>
      <c r="T942" s="24">
        <v>100</v>
      </c>
      <c r="U942" s="25" t="s">
        <v>1001</v>
      </c>
      <c r="V942" s="25" t="s">
        <v>1001</v>
      </c>
      <c r="W942" s="206"/>
    </row>
    <row r="943" spans="1:25" customFormat="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1" t="s">
        <v>42</v>
      </c>
      <c r="Q943" s="252"/>
      <c r="R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S943" s="251" t="s">
        <v>42</v>
      </c>
      <c r="T943" s="251" t="s">
        <v>42</v>
      </c>
      <c r="U943" s="251" t="s">
        <v>42</v>
      </c>
      <c r="V943" s="378" t="s">
        <v>41</v>
      </c>
      <c r="W943" s="206"/>
    </row>
    <row r="944" spans="1:25" customFormat="1" ht="42.75"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360" t="s">
        <v>1015</v>
      </c>
      <c r="P944" s="24">
        <v>975</v>
      </c>
      <c r="Q944" s="252"/>
      <c r="R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S944" s="18" t="s">
        <v>239</v>
      </c>
      <c r="T944" s="24">
        <v>100</v>
      </c>
      <c r="U944" s="25" t="s">
        <v>1001</v>
      </c>
      <c r="V944" s="25" t="s">
        <v>1001</v>
      </c>
      <c r="W944" s="206"/>
    </row>
    <row r="945" spans="1:23" customFormat="1" ht="31.5"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360" t="s">
        <v>1015</v>
      </c>
      <c r="P945" s="24">
        <v>975</v>
      </c>
      <c r="Q945" s="252"/>
      <c r="R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S945" s="18" t="s">
        <v>239</v>
      </c>
      <c r="T945" s="24">
        <v>100</v>
      </c>
      <c r="U945" s="25" t="s">
        <v>1001</v>
      </c>
      <c r="V945" s="25" t="s">
        <v>1001</v>
      </c>
      <c r="W945" s="206"/>
    </row>
    <row r="946" spans="1:23" customFormat="1" ht="42.75"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360" t="s">
        <v>1015</v>
      </c>
      <c r="P946" s="24">
        <v>975</v>
      </c>
      <c r="Q946" s="254"/>
      <c r="R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S946" s="18" t="s">
        <v>239</v>
      </c>
      <c r="T946" s="24">
        <v>100</v>
      </c>
      <c r="U946" s="25" t="s">
        <v>1001</v>
      </c>
      <c r="V946" s="25" t="s">
        <v>1001</v>
      </c>
      <c r="W946" s="206"/>
    </row>
    <row r="947" spans="1:23" customFormat="1" ht="31.5"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360" t="s">
        <v>1015</v>
      </c>
      <c r="P947" s="24">
        <v>975</v>
      </c>
      <c r="Q947" s="254"/>
      <c r="R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S947" s="18" t="s">
        <v>239</v>
      </c>
      <c r="T947" s="24">
        <v>100</v>
      </c>
      <c r="U947" s="25" t="s">
        <v>1001</v>
      </c>
      <c r="V947" s="25" t="s">
        <v>1001</v>
      </c>
      <c r="W947" s="206"/>
    </row>
    <row r="948" spans="1:23" customFormat="1" ht="42.75"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360" t="s">
        <v>1015</v>
      </c>
      <c r="P948" s="24">
        <v>975</v>
      </c>
      <c r="Q948" s="254"/>
      <c r="R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S948" s="18" t="s">
        <v>239</v>
      </c>
      <c r="T948" s="24">
        <v>100</v>
      </c>
      <c r="U948" s="25" t="s">
        <v>1001</v>
      </c>
      <c r="V948" s="25" t="s">
        <v>1001</v>
      </c>
      <c r="W948" s="206"/>
    </row>
    <row r="949" spans="1:23" customFormat="1" ht="21.75"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1" t="s">
        <v>42</v>
      </c>
      <c r="Q949" s="254"/>
      <c r="R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S949" s="251" t="s">
        <v>42</v>
      </c>
      <c r="T949" s="251" t="s">
        <v>42</v>
      </c>
      <c r="U949" s="251" t="s">
        <v>42</v>
      </c>
      <c r="V949" s="378" t="s">
        <v>41</v>
      </c>
      <c r="W949" s="206"/>
    </row>
    <row r="950" spans="1:23" customFormat="1" ht="31.5"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360" t="s">
        <v>1015</v>
      </c>
      <c r="P950" s="13">
        <v>975</v>
      </c>
      <c r="Q950" s="254"/>
      <c r="R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S950" s="18" t="s">
        <v>239</v>
      </c>
      <c r="T950" s="13">
        <v>100</v>
      </c>
      <c r="U950" s="25" t="s">
        <v>1001</v>
      </c>
      <c r="V950" s="25" t="s">
        <v>1001</v>
      </c>
      <c r="W950" s="206"/>
    </row>
    <row r="951" spans="1:23" customFormat="1" ht="31.5"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360" t="s">
        <v>1015</v>
      </c>
      <c r="P951" s="13">
        <v>975</v>
      </c>
      <c r="Q951" s="254"/>
      <c r="R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S951" s="18" t="s">
        <v>239</v>
      </c>
      <c r="T951" s="13">
        <v>100</v>
      </c>
      <c r="U951" s="25" t="s">
        <v>1001</v>
      </c>
      <c r="V951" s="25" t="s">
        <v>1001</v>
      </c>
      <c r="W951" s="206"/>
    </row>
    <row r="952" spans="1:23" customFormat="1" ht="31.5"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360" t="s">
        <v>1015</v>
      </c>
      <c r="P952" s="13">
        <v>975</v>
      </c>
      <c r="Q952" s="254"/>
      <c r="R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S952" s="18" t="s">
        <v>239</v>
      </c>
      <c r="T952" s="13">
        <v>100</v>
      </c>
      <c r="U952" s="25" t="s">
        <v>1001</v>
      </c>
      <c r="V952" s="25" t="s">
        <v>1001</v>
      </c>
      <c r="W952" s="206"/>
    </row>
    <row r="953" spans="1:23" customFormat="1" ht="31.5"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360" t="s">
        <v>1015</v>
      </c>
      <c r="P953" s="13">
        <v>975</v>
      </c>
      <c r="Q953" s="254"/>
      <c r="R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S953" s="18" t="s">
        <v>239</v>
      </c>
      <c r="T953" s="13">
        <v>100</v>
      </c>
      <c r="U953" s="25" t="s">
        <v>1001</v>
      </c>
      <c r="V953" s="25" t="s">
        <v>1001</v>
      </c>
      <c r="W953" s="206"/>
    </row>
    <row r="954" spans="1:23" customFormat="1" ht="42.75"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543" t="s">
        <v>523</v>
      </c>
      <c r="P954" s="13">
        <v>414</v>
      </c>
      <c r="Q954" s="254"/>
      <c r="R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S954" s="18" t="s">
        <v>20</v>
      </c>
      <c r="T954" s="13">
        <v>100</v>
      </c>
      <c r="U954" s="25" t="s">
        <v>1001</v>
      </c>
      <c r="V954" s="25" t="s">
        <v>1001</v>
      </c>
      <c r="W954" s="206"/>
    </row>
    <row r="955" spans="1:23" customFormat="1" ht="106.5" customHeight="1" thickBot="1" x14ac:dyDescent="0.3">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543" t="s">
        <v>523</v>
      </c>
      <c r="P955" s="402">
        <v>414</v>
      </c>
      <c r="Q955" s="403"/>
      <c r="R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S955" s="551" t="s">
        <v>20</v>
      </c>
      <c r="T955" s="402">
        <v>100</v>
      </c>
      <c r="U955" s="25" t="s">
        <v>1001</v>
      </c>
      <c r="V955" s="25" t="s">
        <v>1001</v>
      </c>
      <c r="W955" s="206"/>
    </row>
    <row r="956" spans="1:23" customFormat="1" ht="33"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543" t="s">
        <v>523</v>
      </c>
      <c r="P956" s="257">
        <v>243</v>
      </c>
      <c r="Q956" s="577"/>
      <c r="R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S956" s="261" t="s">
        <v>20</v>
      </c>
      <c r="T956" s="578">
        <v>100</v>
      </c>
      <c r="U956" s="25" t="s">
        <v>1001</v>
      </c>
      <c r="V956" s="25" t="s">
        <v>1001</v>
      </c>
      <c r="W956" s="206"/>
    </row>
    <row r="957" spans="1:23" customFormat="1" ht="33"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543" t="s">
        <v>523</v>
      </c>
      <c r="P957" s="24">
        <v>243</v>
      </c>
      <c r="Q957" s="254"/>
      <c r="R957" s="32"/>
      <c r="S957" s="370"/>
      <c r="T957" s="591"/>
      <c r="U957" s="25" t="s">
        <v>1001</v>
      </c>
      <c r="V957" s="25"/>
      <c r="W957" s="652"/>
    </row>
    <row r="958" spans="1:23" customFormat="1" ht="33"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543" t="s">
        <v>523</v>
      </c>
      <c r="P958" s="265">
        <v>243</v>
      </c>
      <c r="Q958" s="269"/>
      <c r="R958" s="268"/>
      <c r="S958" s="371"/>
      <c r="T958" s="593"/>
      <c r="U958" s="25" t="s">
        <v>1001</v>
      </c>
      <c r="V958" s="25"/>
      <c r="W958" s="652"/>
    </row>
    <row r="959" spans="1:23" customFormat="1" ht="28.5"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543" t="s">
        <v>523</v>
      </c>
      <c r="P959" s="344">
        <v>243</v>
      </c>
      <c r="Q959" s="575"/>
      <c r="R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S959" s="429" t="s">
        <v>20</v>
      </c>
      <c r="T959" s="450">
        <v>100</v>
      </c>
      <c r="U959" s="25" t="s">
        <v>1001</v>
      </c>
      <c r="V959" s="25" t="s">
        <v>1001</v>
      </c>
      <c r="W959" s="206" t="s">
        <v>998</v>
      </c>
    </row>
    <row r="960" spans="1:23" customFormat="1" ht="15.75"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586" t="s">
        <v>42</v>
      </c>
      <c r="Q960" s="403"/>
      <c r="R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S960" s="586" t="s">
        <v>42</v>
      </c>
      <c r="T960" s="586" t="s">
        <v>42</v>
      </c>
      <c r="U960" s="586" t="s">
        <v>42</v>
      </c>
      <c r="V960" s="378" t="s">
        <v>41</v>
      </c>
      <c r="W960" s="206"/>
    </row>
    <row r="961" spans="1:23" customFormat="1" ht="27.75" customHeight="1" x14ac:dyDescent="0.25">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43" t="s">
        <v>523</v>
      </c>
      <c r="P961" s="532">
        <v>243</v>
      </c>
      <c r="Q961" s="577"/>
      <c r="R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S961" s="261" t="s">
        <v>20</v>
      </c>
      <c r="T961" s="578">
        <v>100</v>
      </c>
      <c r="U961" s="25" t="s">
        <v>1001</v>
      </c>
      <c r="V961" s="25" t="s">
        <v>1001</v>
      </c>
      <c r="W961" s="206"/>
    </row>
    <row r="962" spans="1:23" customFormat="1" ht="34.5" customHeight="1" x14ac:dyDescent="0.25">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543" t="s">
        <v>523</v>
      </c>
      <c r="P962" s="13">
        <v>243</v>
      </c>
      <c r="Q962" s="254"/>
      <c r="R962" s="32"/>
      <c r="S962" s="370"/>
      <c r="T962" s="591"/>
      <c r="U962" s="25" t="s">
        <v>1001</v>
      </c>
      <c r="V962" s="25"/>
      <c r="W962" s="206"/>
    </row>
    <row r="963" spans="1:23" customFormat="1" ht="38.25" customHeight="1" x14ac:dyDescent="0.25">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543" t="s">
        <v>523</v>
      </c>
      <c r="P963" s="13">
        <v>243</v>
      </c>
      <c r="Q963" s="254"/>
      <c r="R963" s="32"/>
      <c r="S963" s="370"/>
      <c r="T963" s="591"/>
      <c r="U963" s="25" t="s">
        <v>1001</v>
      </c>
      <c r="V963" s="25"/>
      <c r="W963" s="206"/>
    </row>
    <row r="964" spans="1:23" customFormat="1" ht="36"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43" t="s">
        <v>523</v>
      </c>
      <c r="P964" s="582">
        <v>243</v>
      </c>
      <c r="Q964" s="269"/>
      <c r="R964" s="268"/>
      <c r="S964" s="371"/>
      <c r="T964" s="593"/>
      <c r="U964" s="25" t="s">
        <v>1001</v>
      </c>
      <c r="V964" s="25"/>
      <c r="W964" s="206"/>
    </row>
    <row r="965" spans="1:23" customFormat="1" ht="35.25" customHeight="1" x14ac:dyDescent="0.25">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543" t="s">
        <v>523</v>
      </c>
      <c r="P965" s="612" t="s">
        <v>892</v>
      </c>
      <c r="Q965" s="577"/>
      <c r="R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S965" s="261" t="s">
        <v>20</v>
      </c>
      <c r="T965" s="578">
        <v>100</v>
      </c>
      <c r="U965" s="25" t="s">
        <v>1001</v>
      </c>
      <c r="V965" s="25" t="s">
        <v>1001</v>
      </c>
      <c r="W965" s="206"/>
    </row>
    <row r="966" spans="1:23" customFormat="1" ht="35.25" customHeight="1" x14ac:dyDescent="0.25">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543" t="s">
        <v>523</v>
      </c>
      <c r="P966" s="19" t="s">
        <v>892</v>
      </c>
      <c r="Q966" s="254"/>
      <c r="R966" s="32"/>
      <c r="S966" s="370"/>
      <c r="T966" s="591"/>
      <c r="U966" s="25" t="s">
        <v>1001</v>
      </c>
      <c r="V966" s="25"/>
      <c r="W966" s="206"/>
    </row>
    <row r="967" spans="1:23" customFormat="1" ht="35.25" customHeight="1" x14ac:dyDescent="0.25">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543" t="s">
        <v>523</v>
      </c>
      <c r="P967" s="19" t="s">
        <v>892</v>
      </c>
      <c r="Q967" s="254"/>
      <c r="R967" s="32"/>
      <c r="S967" s="370"/>
      <c r="T967" s="591"/>
      <c r="U967" s="25" t="s">
        <v>1001</v>
      </c>
      <c r="V967" s="25"/>
      <c r="W967" s="206"/>
    </row>
    <row r="968" spans="1:23" customFormat="1" ht="39"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543" t="s">
        <v>523</v>
      </c>
      <c r="P968" s="613" t="s">
        <v>892</v>
      </c>
      <c r="Q968" s="269"/>
      <c r="R968" s="268"/>
      <c r="S968" s="371"/>
      <c r="T968" s="593"/>
      <c r="U968" s="25" t="s">
        <v>1001</v>
      </c>
      <c r="V968" s="25"/>
      <c r="W968" s="206"/>
    </row>
    <row r="969" spans="1:23" customFormat="1" ht="36" customHeight="1" x14ac:dyDescent="0.25">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43" t="s">
        <v>523</v>
      </c>
      <c r="P969" s="532">
        <v>243</v>
      </c>
      <c r="Q969" s="577"/>
      <c r="R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S969" s="261" t="s">
        <v>20</v>
      </c>
      <c r="T969" s="578">
        <v>100</v>
      </c>
      <c r="U969" s="25" t="s">
        <v>1001</v>
      </c>
      <c r="V969" s="25" t="s">
        <v>1001</v>
      </c>
      <c r="W969" s="206"/>
    </row>
    <row r="970" spans="1:23" customFormat="1" ht="36" customHeight="1" x14ac:dyDescent="0.25">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543" t="s">
        <v>523</v>
      </c>
      <c r="P970" s="13">
        <v>243</v>
      </c>
      <c r="Q970" s="254"/>
      <c r="R970" s="32"/>
      <c r="S970" s="370"/>
      <c r="T970" s="591"/>
      <c r="U970" s="25" t="s">
        <v>1001</v>
      </c>
      <c r="V970" s="25"/>
      <c r="W970" s="206"/>
    </row>
    <row r="971" spans="1:23" customFormat="1" ht="36" customHeight="1" x14ac:dyDescent="0.25">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543" t="s">
        <v>523</v>
      </c>
      <c r="P971" s="13">
        <v>243</v>
      </c>
      <c r="Q971" s="254"/>
      <c r="R971" s="32"/>
      <c r="S971" s="370"/>
      <c r="T971" s="591"/>
      <c r="U971" s="25" t="s">
        <v>1001</v>
      </c>
      <c r="V971" s="25"/>
      <c r="W971" s="206"/>
    </row>
    <row r="972" spans="1:23" customFormat="1" ht="36"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43" t="s">
        <v>523</v>
      </c>
      <c r="P972" s="582">
        <v>243</v>
      </c>
      <c r="Q972" s="269"/>
      <c r="R972" s="268"/>
      <c r="S972" s="371"/>
      <c r="T972" s="593"/>
      <c r="U972" s="25" t="s">
        <v>1001</v>
      </c>
      <c r="V972" s="25"/>
      <c r="W972" s="206"/>
    </row>
    <row r="973" spans="1:23" customFormat="1" ht="34.5"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41</v>
      </c>
      <c r="P973" s="585" t="s">
        <v>42</v>
      </c>
      <c r="Q973" s="575"/>
      <c r="R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S973" s="585" t="s">
        <v>42</v>
      </c>
      <c r="T973" s="585" t="s">
        <v>42</v>
      </c>
      <c r="U973" s="585" t="s">
        <v>42</v>
      </c>
      <c r="V973" s="378" t="s">
        <v>41</v>
      </c>
      <c r="W973" s="206"/>
    </row>
    <row r="974" spans="1:23" customFormat="1" ht="28.5"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543" t="s">
        <v>523</v>
      </c>
      <c r="P974" s="24">
        <v>950</v>
      </c>
      <c r="Q974" s="252"/>
      <c r="R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S974" s="18" t="s">
        <v>419</v>
      </c>
      <c r="T974" s="24">
        <v>100</v>
      </c>
      <c r="U974" s="25" t="s">
        <v>1001</v>
      </c>
      <c r="V974" s="25" t="s">
        <v>1001</v>
      </c>
      <c r="W974" s="206"/>
    </row>
    <row r="975" spans="1:23" customFormat="1" ht="42.75"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543" t="s">
        <v>523</v>
      </c>
      <c r="P975" s="24">
        <v>950</v>
      </c>
      <c r="Q975" s="252"/>
      <c r="R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S975" s="18" t="s">
        <v>419</v>
      </c>
      <c r="T975" s="24">
        <v>100</v>
      </c>
      <c r="U975" s="25" t="s">
        <v>1001</v>
      </c>
      <c r="V975" s="25" t="s">
        <v>1001</v>
      </c>
      <c r="W975" s="206"/>
    </row>
    <row r="976" spans="1:23" customFormat="1" ht="33"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1" t="s">
        <v>42</v>
      </c>
      <c r="Q976" s="252"/>
      <c r="R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S976" s="368" t="s">
        <v>42</v>
      </c>
      <c r="T976" s="368" t="s">
        <v>42</v>
      </c>
      <c r="U976" s="368" t="s">
        <v>42</v>
      </c>
      <c r="V976" s="378" t="s">
        <v>41</v>
      </c>
      <c r="W976" s="206"/>
    </row>
    <row r="977" spans="1:23" customFormat="1" ht="39.75"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24" t="s">
        <v>1016</v>
      </c>
      <c r="P977" s="40" t="s">
        <v>909</v>
      </c>
      <c r="Q977" s="252"/>
      <c r="R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S977" s="26" t="s">
        <v>602</v>
      </c>
      <c r="T977" s="24">
        <v>100</v>
      </c>
      <c r="U977" s="25" t="s">
        <v>1001</v>
      </c>
      <c r="V977" s="25" t="s">
        <v>1001</v>
      </c>
      <c r="W977" s="206"/>
    </row>
    <row r="978" spans="1:23" customFormat="1" ht="39.75"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24" t="s">
        <v>1016</v>
      </c>
      <c r="P978" s="40" t="s">
        <v>909</v>
      </c>
      <c r="Q978" s="252"/>
      <c r="R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S978" s="26" t="s">
        <v>602</v>
      </c>
      <c r="T978" s="24">
        <v>100</v>
      </c>
      <c r="U978" s="25" t="s">
        <v>1001</v>
      </c>
      <c r="V978" s="25" t="s">
        <v>1001</v>
      </c>
      <c r="W978" s="206"/>
    </row>
    <row r="979" spans="1:23" customFormat="1" ht="46.5"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24" t="s">
        <v>1016</v>
      </c>
      <c r="P979" s="19" t="s">
        <v>909</v>
      </c>
      <c r="Q979" s="254"/>
      <c r="R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S979" s="26" t="s">
        <v>602</v>
      </c>
      <c r="T979" s="13">
        <v>100</v>
      </c>
      <c r="U979" s="25" t="s">
        <v>1001</v>
      </c>
      <c r="V979" s="25" t="s">
        <v>1001</v>
      </c>
      <c r="W979" s="206"/>
    </row>
    <row r="980" spans="1:23" customFormat="1" ht="47.25"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24" t="s">
        <v>1016</v>
      </c>
      <c r="P980" s="40" t="s">
        <v>909</v>
      </c>
      <c r="Q980" s="252"/>
      <c r="R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S980" s="26" t="s">
        <v>602</v>
      </c>
      <c r="T980" s="24">
        <v>100</v>
      </c>
      <c r="U980" s="25" t="s">
        <v>1001</v>
      </c>
      <c r="V980" s="25" t="s">
        <v>1001</v>
      </c>
      <c r="W980" s="206"/>
    </row>
    <row r="981" spans="1:23" customFormat="1" ht="28.5"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543" t="s">
        <v>523</v>
      </c>
      <c r="P981" s="24">
        <v>225</v>
      </c>
      <c r="Q981" s="252"/>
      <c r="R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S981" s="18" t="s">
        <v>20</v>
      </c>
      <c r="T981" s="24">
        <v>100</v>
      </c>
      <c r="U981" s="25" t="s">
        <v>1001</v>
      </c>
      <c r="V981" s="25" t="s">
        <v>1001</v>
      </c>
      <c r="W981" s="206"/>
    </row>
    <row r="982" spans="1:23" customFormat="1" ht="29.25" thickBot="1" x14ac:dyDescent="0.3">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543" t="s">
        <v>523</v>
      </c>
      <c r="P982" s="378">
        <v>225</v>
      </c>
      <c r="Q982" s="424"/>
      <c r="R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S982" s="551" t="s">
        <v>20</v>
      </c>
      <c r="T982" s="378">
        <v>100</v>
      </c>
      <c r="U982" s="25" t="s">
        <v>1001</v>
      </c>
      <c r="V982" s="25" t="s">
        <v>1001</v>
      </c>
      <c r="W982" s="206"/>
    </row>
    <row r="983" spans="1:23" customFormat="1" ht="26.25"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543" t="s">
        <v>523</v>
      </c>
      <c r="P983" s="257">
        <v>243</v>
      </c>
      <c r="Q983" s="259"/>
      <c r="R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S983" s="261" t="s">
        <v>20</v>
      </c>
      <c r="T983" s="385">
        <v>100</v>
      </c>
      <c r="U983" s="25" t="s">
        <v>1001</v>
      </c>
      <c r="V983" s="25" t="s">
        <v>1001</v>
      </c>
      <c r="W983" s="206"/>
    </row>
    <row r="984" spans="1:23" customFormat="1" ht="26.25"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543" t="s">
        <v>523</v>
      </c>
      <c r="P984" s="24">
        <v>243</v>
      </c>
      <c r="Q984" s="252"/>
      <c r="R984" s="407"/>
      <c r="S984" s="370"/>
      <c r="T984" s="591"/>
      <c r="U984" s="25" t="s">
        <v>1001</v>
      </c>
      <c r="V984" s="25"/>
      <c r="W984" s="206"/>
    </row>
    <row r="985" spans="1:23" customFormat="1" ht="23.25"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543" t="s">
        <v>523</v>
      </c>
      <c r="P985" s="24">
        <v>243</v>
      </c>
      <c r="Q985" s="252"/>
      <c r="R985" s="407"/>
      <c r="S985" s="370"/>
      <c r="T985" s="591"/>
      <c r="U985" s="25" t="s">
        <v>1001</v>
      </c>
      <c r="V985" s="25"/>
      <c r="W985" s="206"/>
    </row>
    <row r="986" spans="1:23" customFormat="1" ht="26.25"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543" t="s">
        <v>523</v>
      </c>
      <c r="P986" s="265">
        <v>243</v>
      </c>
      <c r="Q986" s="267"/>
      <c r="R986" s="472"/>
      <c r="S986" s="371"/>
      <c r="T986" s="593"/>
      <c r="U986" s="25" t="s">
        <v>1001</v>
      </c>
      <c r="V986" s="25"/>
      <c r="W986" s="206"/>
    </row>
    <row r="987" spans="1:23" customFormat="1" ht="42.75"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543" t="s">
        <v>523</v>
      </c>
      <c r="P987" s="344">
        <v>950</v>
      </c>
      <c r="Q987" s="427"/>
      <c r="R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S987" s="449" t="s">
        <v>181</v>
      </c>
      <c r="T987" s="344">
        <v>100</v>
      </c>
      <c r="U987" s="25" t="s">
        <v>1001</v>
      </c>
      <c r="V987" s="25" t="s">
        <v>1001</v>
      </c>
      <c r="W987" s="206"/>
    </row>
    <row r="988" spans="1:23" customFormat="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1" t="s">
        <v>42</v>
      </c>
      <c r="Q988" s="254"/>
      <c r="R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S988" s="251" t="s">
        <v>42</v>
      </c>
      <c r="T988" s="251" t="s">
        <v>42</v>
      </c>
      <c r="U988" s="251" t="s">
        <v>42</v>
      </c>
      <c r="V988" s="378" t="s">
        <v>41</v>
      </c>
      <c r="W988" s="206"/>
    </row>
    <row r="989" spans="1:23" customFormat="1" ht="57"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543" t="s">
        <v>523</v>
      </c>
      <c r="P989" s="24">
        <v>424</v>
      </c>
      <c r="Q989" s="254"/>
      <c r="R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S989" s="18" t="s">
        <v>290</v>
      </c>
      <c r="T989" s="24">
        <v>100</v>
      </c>
      <c r="U989" s="25" t="s">
        <v>1001</v>
      </c>
      <c r="V989" s="25" t="s">
        <v>1001</v>
      </c>
      <c r="W989" s="206"/>
    </row>
    <row r="990" spans="1:23" customFormat="1" ht="28.5"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543" t="s">
        <v>523</v>
      </c>
      <c r="P990" s="13">
        <v>424</v>
      </c>
      <c r="Q990" s="254"/>
      <c r="R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S990" s="18" t="s">
        <v>290</v>
      </c>
      <c r="T990" s="13">
        <v>100</v>
      </c>
      <c r="U990" s="25" t="s">
        <v>1001</v>
      </c>
      <c r="V990" s="25" t="s">
        <v>1001</v>
      </c>
      <c r="W990" s="206"/>
    </row>
    <row r="991" spans="1:23" customFormat="1" ht="28.5"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543" t="s">
        <v>523</v>
      </c>
      <c r="P991" s="24">
        <v>424</v>
      </c>
      <c r="Q991" s="408"/>
      <c r="R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S991" s="18" t="s">
        <v>290</v>
      </c>
      <c r="T991" s="24">
        <v>100</v>
      </c>
      <c r="U991" s="25" t="s">
        <v>1001</v>
      </c>
      <c r="V991" s="25" t="s">
        <v>1001</v>
      </c>
      <c r="W991" s="206"/>
    </row>
    <row r="992" spans="1:23" customFormat="1" ht="28.5"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543" t="s">
        <v>523</v>
      </c>
      <c r="P992" s="24">
        <v>424</v>
      </c>
      <c r="Q992" s="408"/>
      <c r="R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S992" s="18" t="s">
        <v>290</v>
      </c>
      <c r="T992" s="24">
        <v>100</v>
      </c>
      <c r="U992" s="25" t="s">
        <v>1001</v>
      </c>
      <c r="V992" s="25" t="s">
        <v>1001</v>
      </c>
      <c r="W992" s="206"/>
    </row>
    <row r="993" spans="1:24" customFormat="1" ht="57" x14ac:dyDescent="0.25">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543" t="s">
        <v>523</v>
      </c>
      <c r="P993" s="24">
        <v>424</v>
      </c>
      <c r="Q993" s="408"/>
      <c r="R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S993" s="18" t="s">
        <v>290</v>
      </c>
      <c r="T993" s="24">
        <v>100</v>
      </c>
      <c r="U993" s="25" t="s">
        <v>1001</v>
      </c>
      <c r="V993" s="25" t="s">
        <v>1001</v>
      </c>
      <c r="W993" s="206"/>
    </row>
    <row r="994" spans="1:24" customFormat="1" x14ac:dyDescent="0.25">
      <c r="A994" s="1"/>
      <c r="B994" s="64">
        <v>4300</v>
      </c>
      <c r="C994" s="150">
        <v>4300</v>
      </c>
      <c r="D994" s="813" t="s">
        <v>937</v>
      </c>
      <c r="E994" s="814"/>
      <c r="F994" s="814"/>
      <c r="G994" s="198"/>
      <c r="H994" s="681"/>
      <c r="I994" s="137"/>
      <c r="J994" s="22"/>
      <c r="K994" s="16">
        <v>0</v>
      </c>
      <c r="L994" s="251" t="s">
        <v>42</v>
      </c>
      <c r="M994" s="251" t="s">
        <v>42</v>
      </c>
      <c r="N994" s="251" t="s">
        <v>42</v>
      </c>
      <c r="O994" s="251" t="s">
        <v>42</v>
      </c>
      <c r="P994" s="251" t="s">
        <v>42</v>
      </c>
      <c r="Q994" s="254"/>
      <c r="R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S994" s="251" t="s">
        <v>42</v>
      </c>
      <c r="T994" s="251" t="s">
        <v>42</v>
      </c>
      <c r="U994" s="251" t="s">
        <v>42</v>
      </c>
      <c r="V994" s="378" t="s">
        <v>41</v>
      </c>
      <c r="W994" s="206"/>
    </row>
    <row r="995" spans="1:24" ht="28.5" x14ac:dyDescent="0.25">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339" t="s">
        <v>1017</v>
      </c>
      <c r="P995" s="13" t="s">
        <v>995</v>
      </c>
      <c r="Q995" s="254"/>
      <c r="R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S995" s="18" t="s">
        <v>20</v>
      </c>
      <c r="T995" s="13">
        <v>100</v>
      </c>
      <c r="U995" s="25" t="s">
        <v>1001</v>
      </c>
      <c r="V995" s="25" t="s">
        <v>1001</v>
      </c>
      <c r="W995" s="626"/>
    </row>
    <row r="996" spans="1:24" ht="28.5" x14ac:dyDescent="0.25">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339" t="s">
        <v>1017</v>
      </c>
      <c r="P996" s="13" t="s">
        <v>995</v>
      </c>
      <c r="Q996" s="254"/>
      <c r="R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S996" s="18" t="s">
        <v>20</v>
      </c>
      <c r="T996" s="13">
        <v>100</v>
      </c>
      <c r="U996" s="25" t="s">
        <v>1001</v>
      </c>
      <c r="V996" s="25" t="s">
        <v>1001</v>
      </c>
      <c r="W996" s="626"/>
    </row>
    <row r="997" spans="1:24" ht="28.5" x14ac:dyDescent="0.25">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339" t="s">
        <v>1017</v>
      </c>
      <c r="P997" s="13" t="s">
        <v>995</v>
      </c>
      <c r="Q997" s="254"/>
      <c r="R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S997" s="18" t="s">
        <v>20</v>
      </c>
      <c r="T997" s="13">
        <v>100</v>
      </c>
      <c r="U997" s="25" t="s">
        <v>1001</v>
      </c>
      <c r="V997" s="25" t="s">
        <v>1001</v>
      </c>
      <c r="W997" s="626"/>
    </row>
    <row r="998" spans="1:24" ht="28.5" x14ac:dyDescent="0.25">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339" t="s">
        <v>1017</v>
      </c>
      <c r="P998" s="13" t="s">
        <v>995</v>
      </c>
      <c r="Q998" s="254"/>
      <c r="R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S998" s="18" t="s">
        <v>20</v>
      </c>
      <c r="T998" s="13">
        <v>100</v>
      </c>
      <c r="U998" s="25" t="s">
        <v>1001</v>
      </c>
      <c r="V998" s="25" t="s">
        <v>1001</v>
      </c>
      <c r="W998" s="626"/>
    </row>
    <row r="999" spans="1:24" ht="28.5" x14ac:dyDescent="0.25">
      <c r="A999" s="1"/>
      <c r="B999" s="196"/>
      <c r="C999" s="646" t="s">
        <v>946</v>
      </c>
      <c r="D999" s="647" t="s">
        <v>947</v>
      </c>
      <c r="E999" s="15"/>
      <c r="F999" s="20" t="s">
        <v>19</v>
      </c>
      <c r="G999" s="415">
        <v>338.4</v>
      </c>
      <c r="H999" s="633">
        <v>3909197</v>
      </c>
      <c r="I999" s="137"/>
      <c r="J999" s="90"/>
      <c r="K999" s="211">
        <v>0</v>
      </c>
      <c r="L999" s="368" t="s">
        <v>20</v>
      </c>
      <c r="M999" s="13">
        <v>100</v>
      </c>
      <c r="N999" s="339" t="s">
        <v>484</v>
      </c>
      <c r="O999" s="339" t="s">
        <v>1017</v>
      </c>
      <c r="P999" s="13" t="s">
        <v>995</v>
      </c>
      <c r="Q999" s="254"/>
      <c r="R999" s="32"/>
      <c r="S999" s="18" t="s">
        <v>20</v>
      </c>
      <c r="T999" s="13">
        <v>100</v>
      </c>
      <c r="U999" s="25" t="s">
        <v>1001</v>
      </c>
      <c r="V999" s="25" t="s">
        <v>1001</v>
      </c>
      <c r="W999" s="626"/>
    </row>
    <row r="1000" spans="1:24" ht="28.5" x14ac:dyDescent="0.25">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339" t="s">
        <v>1017</v>
      </c>
      <c r="P1000" s="13" t="s">
        <v>995</v>
      </c>
      <c r="Q1000" s="254"/>
      <c r="R1000" s="32"/>
      <c r="S1000" s="18" t="s">
        <v>20</v>
      </c>
      <c r="T1000" s="13">
        <v>100</v>
      </c>
      <c r="U1000" s="25" t="s">
        <v>1001</v>
      </c>
      <c r="V1000" s="25" t="s">
        <v>1001</v>
      </c>
      <c r="W1000" s="626"/>
    </row>
    <row r="1001" spans="1:24" ht="29.25" thickBot="1" x14ac:dyDescent="0.3">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339" t="s">
        <v>1017</v>
      </c>
      <c r="P1001" s="402" t="s">
        <v>995</v>
      </c>
      <c r="Q1001" s="403"/>
      <c r="R1001" s="425"/>
      <c r="S1001" s="551" t="s">
        <v>20</v>
      </c>
      <c r="T1001" s="402">
        <v>100</v>
      </c>
      <c r="U1001" s="25" t="s">
        <v>1001</v>
      </c>
      <c r="V1001" s="25" t="s">
        <v>1001</v>
      </c>
      <c r="W1001" s="626"/>
    </row>
    <row r="1002" spans="1:24" customFormat="1" ht="37.5"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543" t="s">
        <v>523</v>
      </c>
      <c r="P1002" s="257">
        <v>243</v>
      </c>
      <c r="Q1002" s="608" t="s">
        <v>120</v>
      </c>
      <c r="R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S1002" s="261" t="s">
        <v>20</v>
      </c>
      <c r="T1002" s="385">
        <v>100</v>
      </c>
      <c r="U1002" s="25" t="s">
        <v>1001</v>
      </c>
      <c r="V1002" s="25" t="s">
        <v>1001</v>
      </c>
      <c r="W1002" s="206"/>
    </row>
    <row r="1003" spans="1:24" customFormat="1" ht="37.5"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543" t="s">
        <v>523</v>
      </c>
      <c r="P1003" s="24">
        <v>243</v>
      </c>
      <c r="Q1003" s="421"/>
      <c r="R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S1003" s="422"/>
      <c r="T1003" s="615"/>
      <c r="U1003" s="25" t="s">
        <v>1001</v>
      </c>
      <c r="V1003" s="25"/>
      <c r="W1003" s="206"/>
      <c r="X1003" s="120"/>
    </row>
    <row r="1004" spans="1:24" customFormat="1" ht="37.5"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543" t="s">
        <v>523</v>
      </c>
      <c r="P1004" s="24">
        <v>243</v>
      </c>
      <c r="Q1004" s="421"/>
      <c r="R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S1004" s="422"/>
      <c r="T1004" s="615"/>
      <c r="U1004" s="25" t="s">
        <v>1001</v>
      </c>
      <c r="V1004" s="25"/>
      <c r="W1004" s="206"/>
      <c r="X1004" s="120"/>
    </row>
    <row r="1005" spans="1:24" customFormat="1" ht="37.5"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543" t="s">
        <v>523</v>
      </c>
      <c r="P1005" s="24">
        <v>243</v>
      </c>
      <c r="Q1005" s="421"/>
      <c r="R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S1005" s="422"/>
      <c r="T1005" s="615"/>
      <c r="U1005" s="25" t="s">
        <v>1001</v>
      </c>
      <c r="V1005" s="25"/>
      <c r="W1005" s="206"/>
      <c r="X1005" s="185"/>
    </row>
    <row r="1006" spans="1:24" customFormat="1" ht="37.5"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543" t="s">
        <v>523</v>
      </c>
      <c r="P1006" s="265">
        <v>243</v>
      </c>
      <c r="Q1006" s="617"/>
      <c r="R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S1006" s="618"/>
      <c r="T1006" s="619"/>
      <c r="U1006" s="25" t="s">
        <v>1001</v>
      </c>
      <c r="V1006" s="25"/>
      <c r="W1006" s="206"/>
      <c r="X1006" s="120"/>
    </row>
    <row r="1009" spans="7:7" x14ac:dyDescent="0.25">
      <c r="G1009" s="625" t="s">
        <v>987</v>
      </c>
    </row>
  </sheetData>
  <sheetProtection algorithmName="SHA-512" hashValue="gLN8lNgtoDziARn/mKPUAQKdKe7pRSK+TglaPy+ZW9EzW2re7NZfRQYvo1QJHL2Z/l+RTCu4Vj7TUglqgVLhhA==" saltValue="OEx39MG/iXHMYBEA7gb8ew==" spinCount="100000" sheet="1" objects="1" scenarios="1"/>
  <autoFilter ref="A4:AA1006" xr:uid="{766763FE-D2F7-4927-AEA4-BC899EB2AA35}">
    <filterColumn colId="2" showButton="0"/>
    <filterColumn colId="3" showButton="0"/>
    <filterColumn colId="4" showButton="0"/>
    <filterColumn colId="5" showButton="0"/>
    <filterColumn colId="6" showButton="0"/>
  </autoFilter>
  <mergeCells count="292">
    <mergeCell ref="D973:F973"/>
    <mergeCell ref="D976:F976"/>
    <mergeCell ref="D994:F994"/>
    <mergeCell ref="C7:F7"/>
    <mergeCell ref="C30:F30"/>
    <mergeCell ref="C56:F56"/>
    <mergeCell ref="C82:F82"/>
    <mergeCell ref="C245:F245"/>
    <mergeCell ref="C264:F264"/>
    <mergeCell ref="C269:F269"/>
    <mergeCell ref="C336:F336"/>
    <mergeCell ref="C298:F298"/>
    <mergeCell ref="C382:F382"/>
    <mergeCell ref="C423:F423"/>
    <mergeCell ref="C426:F426"/>
    <mergeCell ref="C445:F445"/>
    <mergeCell ref="C455:F455"/>
    <mergeCell ref="C633:F633"/>
    <mergeCell ref="D867:F867"/>
    <mergeCell ref="D879:F879"/>
    <mergeCell ref="D884:F884"/>
    <mergeCell ref="D908:F908"/>
    <mergeCell ref="D920:F920"/>
    <mergeCell ref="D928:F928"/>
    <mergeCell ref="AA300:AA302"/>
    <mergeCell ref="AA306:AA308"/>
    <mergeCell ref="AA309:AA311"/>
    <mergeCell ref="AA315:AA317"/>
    <mergeCell ref="AA318:AA320"/>
    <mergeCell ref="AA321:AA323"/>
    <mergeCell ref="AA324:AA326"/>
    <mergeCell ref="C418:C419"/>
    <mergeCell ref="D418:D419"/>
    <mergeCell ref="C399:C401"/>
    <mergeCell ref="D399:D401"/>
    <mergeCell ref="C402:C410"/>
    <mergeCell ref="D402:D410"/>
    <mergeCell ref="C412:C415"/>
    <mergeCell ref="D412:D415"/>
    <mergeCell ref="C388:C390"/>
    <mergeCell ref="D388:D390"/>
    <mergeCell ref="C393:C394"/>
    <mergeCell ref="D393:D394"/>
    <mergeCell ref="C397:C398"/>
    <mergeCell ref="C356:H356"/>
    <mergeCell ref="C300:C302"/>
    <mergeCell ref="D379:D381"/>
    <mergeCell ref="C384:C386"/>
    <mergeCell ref="D384:D386"/>
    <mergeCell ref="C367:C369"/>
    <mergeCell ref="D367:D369"/>
    <mergeCell ref="C370:C372"/>
    <mergeCell ref="D370:D372"/>
    <mergeCell ref="D397:D398"/>
    <mergeCell ref="C376:C378"/>
    <mergeCell ref="D598:D602"/>
    <mergeCell ref="B562:B576"/>
    <mergeCell ref="C312:C314"/>
    <mergeCell ref="D312:D314"/>
    <mergeCell ref="C315:C317"/>
    <mergeCell ref="D315:D317"/>
    <mergeCell ref="C318:C320"/>
    <mergeCell ref="D318:D320"/>
    <mergeCell ref="C303:C305"/>
    <mergeCell ref="D303:D305"/>
    <mergeCell ref="C306:C308"/>
    <mergeCell ref="D306:D308"/>
    <mergeCell ref="C309:C311"/>
    <mergeCell ref="D309:D311"/>
    <mergeCell ref="J6:K6"/>
    <mergeCell ref="B688:B692"/>
    <mergeCell ref="B693:B697"/>
    <mergeCell ref="B698:B702"/>
    <mergeCell ref="B725:B729"/>
    <mergeCell ref="B730:B733"/>
    <mergeCell ref="B734:B737"/>
    <mergeCell ref="B703:B707"/>
    <mergeCell ref="B708:B713"/>
    <mergeCell ref="B714:B719"/>
    <mergeCell ref="B720:B724"/>
    <mergeCell ref="C613:C617"/>
    <mergeCell ref="D613:D617"/>
    <mergeCell ref="C618:C622"/>
    <mergeCell ref="D618:D622"/>
    <mergeCell ref="C623:C627"/>
    <mergeCell ref="D623:D627"/>
    <mergeCell ref="C598:C602"/>
    <mergeCell ref="D300:D302"/>
    <mergeCell ref="C211:C219"/>
    <mergeCell ref="D787:D790"/>
    <mergeCell ref="C791:C794"/>
    <mergeCell ref="D791:D794"/>
    <mergeCell ref="C795:C798"/>
    <mergeCell ref="D795:D798"/>
    <mergeCell ref="C804:C806"/>
    <mergeCell ref="C969:C972"/>
    <mergeCell ref="D969:D972"/>
    <mergeCell ref="C835:C838"/>
    <mergeCell ref="D835:D838"/>
    <mergeCell ref="C839:C842"/>
    <mergeCell ref="D839:D842"/>
    <mergeCell ref="C876:C878"/>
    <mergeCell ref="D876:D878"/>
    <mergeCell ref="C890:C892"/>
    <mergeCell ref="D890:D892"/>
    <mergeCell ref="D949:F949"/>
    <mergeCell ref="C338:C340"/>
    <mergeCell ref="D338:D340"/>
    <mergeCell ref="C341:C343"/>
    <mergeCell ref="C983:C986"/>
    <mergeCell ref="D983:D986"/>
    <mergeCell ref="C956:C958"/>
    <mergeCell ref="D956:D958"/>
    <mergeCell ref="C961:C964"/>
    <mergeCell ref="D961:D964"/>
    <mergeCell ref="C965:C968"/>
    <mergeCell ref="D965:D968"/>
    <mergeCell ref="C893:C895"/>
    <mergeCell ref="D893:D895"/>
    <mergeCell ref="C921:C922"/>
    <mergeCell ref="D921:D922"/>
    <mergeCell ref="D603:D607"/>
    <mergeCell ref="C608:C612"/>
    <mergeCell ref="D608:D612"/>
    <mergeCell ref="D720:D724"/>
    <mergeCell ref="C720:C724"/>
    <mergeCell ref="D714:D719"/>
    <mergeCell ref="C714:C719"/>
    <mergeCell ref="D708:D713"/>
    <mergeCell ref="C708:C713"/>
    <mergeCell ref="C321:C323"/>
    <mergeCell ref="D321:D323"/>
    <mergeCell ref="C324:C326"/>
    <mergeCell ref="D324:D326"/>
    <mergeCell ref="C330:C332"/>
    <mergeCell ref="D330:D332"/>
    <mergeCell ref="C333:C335"/>
    <mergeCell ref="D333:D335"/>
    <mergeCell ref="C327:C329"/>
    <mergeCell ref="D327:D329"/>
    <mergeCell ref="C295:C297"/>
    <mergeCell ref="D295:D297"/>
    <mergeCell ref="C84:C92"/>
    <mergeCell ref="D84:D92"/>
    <mergeCell ref="C67:C69"/>
    <mergeCell ref="D67:D69"/>
    <mergeCell ref="C70:C72"/>
    <mergeCell ref="D70:D72"/>
    <mergeCell ref="C73:C75"/>
    <mergeCell ref="D73:D75"/>
    <mergeCell ref="D211:D219"/>
    <mergeCell ref="C220:C228"/>
    <mergeCell ref="D220:D228"/>
    <mergeCell ref="C175:C183"/>
    <mergeCell ref="D175:D183"/>
    <mergeCell ref="C184:C192"/>
    <mergeCell ref="D184:D192"/>
    <mergeCell ref="C193:C201"/>
    <mergeCell ref="D193:D201"/>
    <mergeCell ref="D41:D43"/>
    <mergeCell ref="C41:C43"/>
    <mergeCell ref="D38:D40"/>
    <mergeCell ref="C38:C40"/>
    <mergeCell ref="D35:D37"/>
    <mergeCell ref="C35:C37"/>
    <mergeCell ref="D53:D55"/>
    <mergeCell ref="C53:C55"/>
    <mergeCell ref="D50:D52"/>
    <mergeCell ref="C50:C52"/>
    <mergeCell ref="D47:D49"/>
    <mergeCell ref="C47:C49"/>
    <mergeCell ref="D44:D46"/>
    <mergeCell ref="C44:C46"/>
    <mergeCell ref="C4:H5"/>
    <mergeCell ref="C129:C137"/>
    <mergeCell ref="D138:D146"/>
    <mergeCell ref="C202:C210"/>
    <mergeCell ref="D202:D210"/>
    <mergeCell ref="B678:B682"/>
    <mergeCell ref="C678:C682"/>
    <mergeCell ref="D678:D682"/>
    <mergeCell ref="C166:C174"/>
    <mergeCell ref="D166:D174"/>
    <mergeCell ref="D120:D128"/>
    <mergeCell ref="C157:C165"/>
    <mergeCell ref="D157:D165"/>
    <mergeCell ref="D129:D137"/>
    <mergeCell ref="C138:C146"/>
    <mergeCell ref="C457:C471"/>
    <mergeCell ref="D457:D471"/>
    <mergeCell ref="C472:C486"/>
    <mergeCell ref="D472:D486"/>
    <mergeCell ref="C487:C501"/>
    <mergeCell ref="D487:D501"/>
    <mergeCell ref="C502:C516"/>
    <mergeCell ref="D502:D516"/>
    <mergeCell ref="C547:C561"/>
    <mergeCell ref="B683:B687"/>
    <mergeCell ref="C683:C687"/>
    <mergeCell ref="D683:D687"/>
    <mergeCell ref="C32:C34"/>
    <mergeCell ref="D32:D34"/>
    <mergeCell ref="C58:C60"/>
    <mergeCell ref="D58:D60"/>
    <mergeCell ref="C61:C63"/>
    <mergeCell ref="D61:D63"/>
    <mergeCell ref="C64:C66"/>
    <mergeCell ref="D64:D66"/>
    <mergeCell ref="C76:C78"/>
    <mergeCell ref="D76:D78"/>
    <mergeCell ref="C79:C81"/>
    <mergeCell ref="D79:D81"/>
    <mergeCell ref="C120:C128"/>
    <mergeCell ref="C93:C101"/>
    <mergeCell ref="D93:D101"/>
    <mergeCell ref="C102:C110"/>
    <mergeCell ref="D102:D110"/>
    <mergeCell ref="C111:C119"/>
    <mergeCell ref="D111:D119"/>
    <mergeCell ref="C147:C155"/>
    <mergeCell ref="D147:D155"/>
    <mergeCell ref="D547:D561"/>
    <mergeCell ref="D783:D786"/>
    <mergeCell ref="C747:C751"/>
    <mergeCell ref="D747:D751"/>
    <mergeCell ref="C752:C756"/>
    <mergeCell ref="D752:D756"/>
    <mergeCell ref="C757:C759"/>
    <mergeCell ref="D757:D759"/>
    <mergeCell ref="C764:C768"/>
    <mergeCell ref="D764:D768"/>
    <mergeCell ref="C779:C781"/>
    <mergeCell ref="D779:D781"/>
    <mergeCell ref="C783:C786"/>
    <mergeCell ref="C593:C597"/>
    <mergeCell ref="C743:C746"/>
    <mergeCell ref="D743:D746"/>
    <mergeCell ref="C628:C632"/>
    <mergeCell ref="D628:D632"/>
    <mergeCell ref="C637:C640"/>
    <mergeCell ref="D637:D640"/>
    <mergeCell ref="C641:C644"/>
    <mergeCell ref="D641:D644"/>
    <mergeCell ref="D703:D707"/>
    <mergeCell ref="C562:C576"/>
    <mergeCell ref="D562:D576"/>
    <mergeCell ref="D593:D597"/>
    <mergeCell ref="C603:C607"/>
    <mergeCell ref="D1002:D1006"/>
    <mergeCell ref="C1002:C1006"/>
    <mergeCell ref="D693:D697"/>
    <mergeCell ref="C693:C697"/>
    <mergeCell ref="D688:D692"/>
    <mergeCell ref="C688:C692"/>
    <mergeCell ref="D804:D806"/>
    <mergeCell ref="C824:C826"/>
    <mergeCell ref="D824:D826"/>
    <mergeCell ref="C703:C707"/>
    <mergeCell ref="D725:D729"/>
    <mergeCell ref="D734:D737"/>
    <mergeCell ref="C734:C737"/>
    <mergeCell ref="D730:D733"/>
    <mergeCell ref="C730:C733"/>
    <mergeCell ref="C725:C729"/>
    <mergeCell ref="C827:C829"/>
    <mergeCell ref="D827:D829"/>
    <mergeCell ref="C787:C790"/>
    <mergeCell ref="C698:C702"/>
    <mergeCell ref="D698:D702"/>
    <mergeCell ref="D341:D343"/>
    <mergeCell ref="C379:C381"/>
    <mergeCell ref="C517:C531"/>
    <mergeCell ref="D517:D531"/>
    <mergeCell ref="C532:C546"/>
    <mergeCell ref="D532:D546"/>
    <mergeCell ref="C358:C360"/>
    <mergeCell ref="D358:D360"/>
    <mergeCell ref="C361:C363"/>
    <mergeCell ref="D361:D363"/>
    <mergeCell ref="C364:C366"/>
    <mergeCell ref="D364:D366"/>
    <mergeCell ref="C373:C375"/>
    <mergeCell ref="D373:D375"/>
    <mergeCell ref="D376:D378"/>
    <mergeCell ref="C344:C346"/>
    <mergeCell ref="D344:D346"/>
    <mergeCell ref="C347:C349"/>
    <mergeCell ref="D347:D349"/>
    <mergeCell ref="C350:C352"/>
    <mergeCell ref="D350:D352"/>
    <mergeCell ref="C353:C355"/>
    <mergeCell ref="D353:D355"/>
  </mergeCells>
  <pageMargins left="0.7" right="0.7" top="0.75" bottom="0.75" header="0.3" footer="0.3"/>
  <pageSetup scale="40" orientation="portrait" r:id="rId1"/>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5F6F8-49E4-4831-A5D1-F69752248067}">
  <sheetPr filterMode="1"/>
  <dimension ref="A1:AA1009"/>
  <sheetViews>
    <sheetView view="pageBreakPreview" topLeftCell="C1" zoomScaleNormal="100" zoomScaleSheetLayoutView="100" workbookViewId="0">
      <pane ySplit="6" topLeftCell="A7" activePane="bottomLeft" state="frozen"/>
      <selection activeCell="C6" sqref="C6"/>
      <selection pane="bottomLeft" activeCell="C6" sqref="A6:XFD6"/>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4" width="22.28515625" hidden="1" customWidth="1"/>
    <col min="15" max="15" width="21" style="625" hidden="1" customWidth="1"/>
    <col min="16" max="16" width="15.85546875" hidden="1" customWidth="1"/>
    <col min="17" max="17" width="39.28515625" style="188" hidden="1" customWidth="1"/>
    <col min="18" max="18" width="24.85546875" style="372" hidden="1" customWidth="1"/>
    <col min="19" max="20" width="13.85546875" hidden="1" customWidth="1"/>
    <col min="21" max="21" width="21" hidden="1" customWidth="1"/>
    <col min="22" max="22" width="39.28515625" style="625" hidden="1" customWidth="1"/>
    <col min="23" max="23" width="16.5703125" style="625" hidden="1" customWidth="1"/>
    <col min="24" max="24" width="17.85546875" style="625" hidden="1" customWidth="1"/>
    <col min="25" max="25" width="15.5703125" style="625" hidden="1" customWidth="1"/>
    <col min="26" max="26" width="16.42578125" style="625" hidden="1" customWidth="1"/>
    <col min="27" max="27" width="11.42578125" style="625" customWidth="1"/>
    <col min="28" max="16384" width="11.42578125" style="625"/>
  </cols>
  <sheetData>
    <row r="1" spans="1:25" ht="33.75" customHeight="1" x14ac:dyDescent="0.3">
      <c r="A1" s="1"/>
      <c r="B1" s="5"/>
      <c r="C1" s="621"/>
      <c r="D1" s="621"/>
      <c r="E1" s="238"/>
      <c r="F1" s="622"/>
      <c r="G1" s="623"/>
      <c r="H1" s="624"/>
      <c r="I1" s="134"/>
      <c r="J1" s="121"/>
      <c r="K1" s="121"/>
      <c r="L1" s="121"/>
      <c r="M1" s="3"/>
      <c r="N1" s="3"/>
      <c r="O1" s="3"/>
      <c r="P1" s="4"/>
      <c r="Q1" s="85"/>
      <c r="R1" s="369"/>
      <c r="S1" s="2"/>
      <c r="T1" s="2"/>
      <c r="U1" s="2"/>
    </row>
    <row r="2" spans="1:25" ht="28.5" customHeight="1" x14ac:dyDescent="0.3">
      <c r="A2" s="1"/>
      <c r="B2" s="5"/>
      <c r="C2" s="621"/>
      <c r="D2" s="621"/>
      <c r="E2" s="238"/>
      <c r="F2" s="622"/>
      <c r="G2" s="623"/>
      <c r="H2" s="624"/>
      <c r="I2" s="134"/>
      <c r="J2" s="121"/>
      <c r="K2" s="121"/>
      <c r="L2" s="121"/>
      <c r="M2" s="3"/>
      <c r="N2" s="3"/>
      <c r="O2" s="3"/>
      <c r="P2" s="4"/>
      <c r="Q2" s="85"/>
      <c r="R2" s="369"/>
      <c r="S2" s="2"/>
      <c r="T2" s="2"/>
      <c r="U2" s="2"/>
      <c r="V2" s="626"/>
    </row>
    <row r="3" spans="1:25" ht="35.25" customHeight="1" x14ac:dyDescent="0.3">
      <c r="A3" s="1"/>
      <c r="B3" s="5"/>
      <c r="C3" s="621"/>
      <c r="D3" s="621"/>
      <c r="E3" s="238"/>
      <c r="F3" s="622"/>
      <c r="G3" s="623"/>
      <c r="H3" s="624"/>
      <c r="I3" s="134"/>
      <c r="J3" s="121"/>
      <c r="K3" s="121"/>
      <c r="L3" s="121"/>
      <c r="M3" s="3"/>
      <c r="N3" s="3"/>
      <c r="O3" s="3"/>
      <c r="P3" s="4"/>
      <c r="Q3" s="85"/>
      <c r="R3" s="369"/>
      <c r="S3" s="2"/>
      <c r="T3" s="2"/>
      <c r="U3" s="2"/>
      <c r="V3" s="627"/>
      <c r="W3" s="628"/>
    </row>
    <row r="4" spans="1:25" ht="25.5" customHeight="1" x14ac:dyDescent="0.25">
      <c r="A4" s="1"/>
      <c r="B4" s="5"/>
      <c r="C4" s="815" t="s">
        <v>1007</v>
      </c>
      <c r="D4" s="815"/>
      <c r="E4" s="815"/>
      <c r="F4" s="815"/>
      <c r="G4" s="815"/>
      <c r="H4" s="815"/>
      <c r="I4" s="135"/>
      <c r="J4" s="7"/>
      <c r="K4" s="205"/>
      <c r="L4" s="205"/>
      <c r="M4" s="3"/>
      <c r="N4" s="3"/>
      <c r="O4" s="3"/>
      <c r="P4" s="4"/>
      <c r="Q4" s="85"/>
      <c r="R4" s="369"/>
      <c r="S4" s="2"/>
      <c r="T4" s="2"/>
      <c r="U4" s="2"/>
      <c r="V4" s="271">
        <f>G447*0.4</f>
        <v>270.26799999999997</v>
      </c>
    </row>
    <row r="5" spans="1:25" ht="33.75" customHeight="1" x14ac:dyDescent="0.25">
      <c r="A5" s="1"/>
      <c r="B5" s="5"/>
      <c r="C5" s="816"/>
      <c r="D5" s="816"/>
      <c r="E5" s="816"/>
      <c r="F5" s="816"/>
      <c r="G5" s="816"/>
      <c r="H5" s="816"/>
      <c r="I5" s="135"/>
      <c r="J5" s="6"/>
      <c r="K5" s="6"/>
      <c r="L5" s="6"/>
      <c r="M5" s="3"/>
      <c r="N5" s="402"/>
      <c r="O5" s="402"/>
      <c r="P5" s="403"/>
      <c r="Q5" s="85"/>
      <c r="R5" s="369"/>
      <c r="S5" s="2"/>
      <c r="T5" s="2"/>
      <c r="U5" s="2"/>
      <c r="V5" s="666">
        <v>11552</v>
      </c>
      <c r="X5" s="628"/>
      <c r="Y5" s="630"/>
    </row>
    <row r="6" spans="1:25" customFormat="1" ht="27" hidden="1" customHeight="1" x14ac:dyDescent="0.25">
      <c r="A6" s="8" t="s">
        <v>0</v>
      </c>
      <c r="B6" s="8" t="s">
        <v>1</v>
      </c>
      <c r="C6" s="9" t="s">
        <v>1</v>
      </c>
      <c r="D6" s="9" t="s">
        <v>2</v>
      </c>
      <c r="E6" s="9" t="s">
        <v>3</v>
      </c>
      <c r="F6" s="9" t="s">
        <v>4</v>
      </c>
      <c r="G6" s="9" t="s">
        <v>5</v>
      </c>
      <c r="H6" s="209" t="s">
        <v>6</v>
      </c>
      <c r="I6" s="136" t="s">
        <v>7</v>
      </c>
      <c r="J6" s="791" t="s">
        <v>8</v>
      </c>
      <c r="K6" s="792"/>
      <c r="L6" s="404" t="s">
        <v>988</v>
      </c>
      <c r="M6" s="10" t="s">
        <v>10</v>
      </c>
      <c r="N6" s="10" t="s">
        <v>11</v>
      </c>
      <c r="O6" s="10" t="s">
        <v>991</v>
      </c>
      <c r="P6" s="620" t="s">
        <v>996</v>
      </c>
      <c r="Q6" s="10" t="s">
        <v>12</v>
      </c>
      <c r="R6" s="10" t="s">
        <v>9</v>
      </c>
      <c r="S6" s="10" t="s">
        <v>10</v>
      </c>
      <c r="T6" s="10" t="s">
        <v>999</v>
      </c>
      <c r="U6" s="10" t="s">
        <v>1002</v>
      </c>
      <c r="V6" s="10"/>
    </row>
    <row r="7" spans="1:25" ht="14.45"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row>
    <row r="8" spans="1:25" customFormat="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row>
    <row r="9" spans="1:25" customFormat="1" ht="42.75" hidden="1" x14ac:dyDescent="0.25">
      <c r="A9" s="1"/>
      <c r="B9" s="178">
        <v>11</v>
      </c>
      <c r="C9" s="122" t="s">
        <v>17</v>
      </c>
      <c r="D9" s="113" t="s">
        <v>18</v>
      </c>
      <c r="E9" s="107"/>
      <c r="F9" s="107" t="s">
        <v>19</v>
      </c>
      <c r="G9" s="108">
        <v>533.37</v>
      </c>
      <c r="H9" s="208">
        <v>6161490</v>
      </c>
      <c r="I9" s="137"/>
      <c r="J9" s="16"/>
      <c r="K9" s="16">
        <v>0</v>
      </c>
      <c r="L9" s="17" t="s">
        <v>20</v>
      </c>
      <c r="M9" s="13">
        <v>100</v>
      </c>
      <c r="N9" s="40" t="s">
        <v>484</v>
      </c>
      <c r="O9" s="19" t="s">
        <v>22</v>
      </c>
      <c r="P9" s="254"/>
      <c r="Q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7" t="s">
        <v>20</v>
      </c>
      <c r="S9" s="18">
        <v>100</v>
      </c>
      <c r="T9" s="2" t="s">
        <v>1001</v>
      </c>
      <c r="U9" s="2" t="s">
        <v>1001</v>
      </c>
      <c r="V9" s="206"/>
    </row>
    <row r="10" spans="1:25" customFormat="1" ht="71.25" x14ac:dyDescent="0.25">
      <c r="A10" s="1"/>
      <c r="B10" s="178">
        <v>90011</v>
      </c>
      <c r="C10" s="107">
        <v>90011</v>
      </c>
      <c r="D10" s="114" t="s">
        <v>23</v>
      </c>
      <c r="E10" s="107"/>
      <c r="F10" s="107" t="s">
        <v>19</v>
      </c>
      <c r="G10" s="108">
        <v>0</v>
      </c>
      <c r="H10" s="208">
        <v>0</v>
      </c>
      <c r="I10" s="137"/>
      <c r="J10" s="16"/>
      <c r="K10" s="16">
        <v>0</v>
      </c>
      <c r="L10" s="17" t="s">
        <v>20</v>
      </c>
      <c r="M10" s="19">
        <v>0</v>
      </c>
      <c r="N10" s="40" t="s">
        <v>484</v>
      </c>
      <c r="O10" s="19" t="s">
        <v>22</v>
      </c>
      <c r="P10" s="254"/>
      <c r="Q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0" t="s">
        <v>20</v>
      </c>
      <c r="S10" s="18">
        <v>0</v>
      </c>
      <c r="T10" s="2" t="s">
        <v>1001</v>
      </c>
      <c r="U10" s="2" t="s">
        <v>1001</v>
      </c>
      <c r="V10" s="206"/>
    </row>
    <row r="11" spans="1:25" customFormat="1" ht="128.25" hidden="1"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19" t="s">
        <v>22</v>
      </c>
      <c r="P11" s="254"/>
      <c r="Q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0" t="s">
        <v>20</v>
      </c>
      <c r="S11" s="18">
        <v>40</v>
      </c>
      <c r="T11" s="2" t="s">
        <v>1001</v>
      </c>
      <c r="U11" s="2" t="s">
        <v>1001</v>
      </c>
      <c r="V11" s="206"/>
    </row>
    <row r="12" spans="1:25" customFormat="1" ht="128.25" hidden="1"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19" t="s">
        <v>22</v>
      </c>
      <c r="P12" s="254"/>
      <c r="Q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0" t="s">
        <v>20</v>
      </c>
      <c r="S12" s="18">
        <v>50</v>
      </c>
      <c r="T12" s="2" t="s">
        <v>1001</v>
      </c>
      <c r="U12" s="2" t="s">
        <v>1001</v>
      </c>
      <c r="V12" s="206"/>
    </row>
    <row r="13" spans="1:25" customFormat="1" ht="135.75" hidden="1"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19" t="s">
        <v>22</v>
      </c>
      <c r="P13" s="254"/>
      <c r="Q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0" t="s">
        <v>20</v>
      </c>
      <c r="S13" s="18">
        <v>60</v>
      </c>
      <c r="T13" s="2" t="s">
        <v>1001</v>
      </c>
      <c r="U13" s="2" t="s">
        <v>1001</v>
      </c>
      <c r="V13" s="206"/>
    </row>
    <row r="14" spans="1:25" customFormat="1" ht="128.25" hidden="1"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19" t="s">
        <v>22</v>
      </c>
      <c r="P14" s="254"/>
      <c r="Q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0" t="s">
        <v>20</v>
      </c>
      <c r="S14" s="18">
        <v>70</v>
      </c>
      <c r="T14" s="2" t="s">
        <v>1001</v>
      </c>
      <c r="U14" s="2" t="s">
        <v>1001</v>
      </c>
      <c r="V14" s="206"/>
    </row>
    <row r="15" spans="1:25" customFormat="1" ht="128.25" hidden="1"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19" t="s">
        <v>22</v>
      </c>
      <c r="P15" s="254"/>
      <c r="Q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0" t="s">
        <v>20</v>
      </c>
      <c r="S15" s="18">
        <v>80</v>
      </c>
      <c r="T15" s="2" t="s">
        <v>1001</v>
      </c>
      <c r="U15" s="2" t="s">
        <v>1001</v>
      </c>
      <c r="V15" s="206"/>
    </row>
    <row r="16" spans="1:25" customFormat="1" ht="128.25" hidden="1"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19" t="s">
        <v>22</v>
      </c>
      <c r="P16" s="254"/>
      <c r="Q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0" t="s">
        <v>20</v>
      </c>
      <c r="S16" s="18">
        <v>90</v>
      </c>
      <c r="T16" s="2" t="s">
        <v>1001</v>
      </c>
      <c r="U16" s="2" t="s">
        <v>1001</v>
      </c>
      <c r="V16" s="206"/>
    </row>
    <row r="17" spans="1:22" customFormat="1" ht="42.75" hidden="1"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19" t="s">
        <v>22</v>
      </c>
      <c r="P17" s="254"/>
      <c r="Q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8" t="s">
        <v>20</v>
      </c>
      <c r="S17" s="18">
        <v>100</v>
      </c>
      <c r="T17" s="2" t="s">
        <v>1001</v>
      </c>
      <c r="U17" s="2" t="s">
        <v>1001</v>
      </c>
      <c r="V17" s="206"/>
    </row>
    <row r="18" spans="1:22" customFormat="1" ht="71.25" x14ac:dyDescent="0.25">
      <c r="A18" s="1"/>
      <c r="B18" s="178">
        <v>90037</v>
      </c>
      <c r="C18" s="107">
        <v>90037</v>
      </c>
      <c r="D18" s="114" t="s">
        <v>32</v>
      </c>
      <c r="E18" s="107"/>
      <c r="F18" s="107" t="s">
        <v>19</v>
      </c>
      <c r="G18" s="108">
        <v>0</v>
      </c>
      <c r="H18" s="208">
        <v>0</v>
      </c>
      <c r="I18" s="137"/>
      <c r="J18" s="16"/>
      <c r="K18" s="16">
        <v>0</v>
      </c>
      <c r="L18" s="17" t="s">
        <v>20</v>
      </c>
      <c r="M18" s="19">
        <v>0</v>
      </c>
      <c r="N18" s="40" t="s">
        <v>484</v>
      </c>
      <c r="O18" s="19" t="s">
        <v>22</v>
      </c>
      <c r="P18" s="254"/>
      <c r="Q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0" t="s">
        <v>20</v>
      </c>
      <c r="S18" s="18">
        <v>0</v>
      </c>
      <c r="T18" s="2" t="s">
        <v>1001</v>
      </c>
      <c r="U18" s="2" t="s">
        <v>1001</v>
      </c>
      <c r="V18" s="206"/>
    </row>
    <row r="19" spans="1:22" customFormat="1" ht="128.25" hidden="1"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19" t="s">
        <v>22</v>
      </c>
      <c r="P19" s="254"/>
      <c r="Q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0" t="s">
        <v>20</v>
      </c>
      <c r="S19" s="18">
        <v>40</v>
      </c>
      <c r="T19" s="2" t="s">
        <v>1001</v>
      </c>
      <c r="U19" s="2" t="s">
        <v>1001</v>
      </c>
      <c r="V19" s="206"/>
    </row>
    <row r="20" spans="1:22" customFormat="1" ht="128.25" hidden="1"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19" t="s">
        <v>22</v>
      </c>
      <c r="P20" s="254"/>
      <c r="Q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0" t="s">
        <v>20</v>
      </c>
      <c r="S20" s="18">
        <v>50</v>
      </c>
      <c r="T20" s="2" t="s">
        <v>1001</v>
      </c>
      <c r="U20" s="2" t="s">
        <v>1001</v>
      </c>
      <c r="V20" s="206"/>
    </row>
    <row r="21" spans="1:22" customFormat="1" ht="138.75" hidden="1"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19" t="s">
        <v>22</v>
      </c>
      <c r="P21" s="254"/>
      <c r="Q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0" t="s">
        <v>20</v>
      </c>
      <c r="S21" s="18">
        <v>60</v>
      </c>
      <c r="T21" s="2" t="s">
        <v>1001</v>
      </c>
      <c r="U21" s="2" t="s">
        <v>1001</v>
      </c>
      <c r="V21" s="206"/>
    </row>
    <row r="22" spans="1:22" customFormat="1" ht="128.25" hidden="1"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19" t="s">
        <v>22</v>
      </c>
      <c r="P22" s="254"/>
      <c r="Q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0" t="s">
        <v>20</v>
      </c>
      <c r="S22" s="18">
        <v>70</v>
      </c>
      <c r="T22" s="2" t="s">
        <v>1001</v>
      </c>
      <c r="U22" s="2" t="s">
        <v>1001</v>
      </c>
      <c r="V22" s="206"/>
    </row>
    <row r="23" spans="1:22" customFormat="1" ht="128.25" hidden="1"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19" t="s">
        <v>22</v>
      </c>
      <c r="P23" s="254"/>
      <c r="Q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0" t="s">
        <v>20</v>
      </c>
      <c r="S23" s="18">
        <v>80</v>
      </c>
      <c r="T23" s="2" t="s">
        <v>1001</v>
      </c>
      <c r="U23" s="2" t="s">
        <v>1001</v>
      </c>
      <c r="V23" s="206"/>
    </row>
    <row r="24" spans="1:22" customFormat="1" ht="133.5" hidden="1"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19" t="s">
        <v>22</v>
      </c>
      <c r="P24" s="254"/>
      <c r="Q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0" t="s">
        <v>20</v>
      </c>
      <c r="S24" s="18">
        <v>90</v>
      </c>
      <c r="T24" s="2" t="s">
        <v>1001</v>
      </c>
      <c r="U24" s="2" t="s">
        <v>1001</v>
      </c>
      <c r="V24" s="206"/>
    </row>
    <row r="25" spans="1:22" customFormat="1" x14ac:dyDescent="0.25">
      <c r="A25" s="1"/>
      <c r="B25" s="178" t="s">
        <v>39</v>
      </c>
      <c r="C25" s="122" t="s">
        <v>39</v>
      </c>
      <c r="D25" s="197" t="s">
        <v>40</v>
      </c>
      <c r="E25" s="198"/>
      <c r="F25" s="198"/>
      <c r="G25" s="198"/>
      <c r="H25" s="208"/>
      <c r="I25" s="137"/>
      <c r="J25" s="22"/>
      <c r="K25" s="16">
        <v>0</v>
      </c>
      <c r="L25" s="251" t="s">
        <v>42</v>
      </c>
      <c r="M25" s="13" t="s">
        <v>42</v>
      </c>
      <c r="N25" s="13" t="s">
        <v>42</v>
      </c>
      <c r="O25" s="362" t="s">
        <v>42</v>
      </c>
      <c r="P25" s="254"/>
      <c r="Q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370" t="s">
        <v>41</v>
      </c>
      <c r="S25" s="18" t="s">
        <v>41</v>
      </c>
      <c r="T25" s="18" t="s">
        <v>41</v>
      </c>
      <c r="U25" s="18" t="s">
        <v>41</v>
      </c>
      <c r="V25" s="206"/>
    </row>
    <row r="26" spans="1:22" customFormat="1" ht="57" hidden="1"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19" t="s">
        <v>22</v>
      </c>
      <c r="P26" s="252"/>
      <c r="Q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8" t="s">
        <v>20</v>
      </c>
      <c r="S26" s="26">
        <v>100</v>
      </c>
      <c r="T26" s="2" t="s">
        <v>1001</v>
      </c>
      <c r="U26" s="2" t="s">
        <v>1001</v>
      </c>
      <c r="V26" s="206"/>
    </row>
    <row r="27" spans="1:22" customFormat="1" ht="71.25" x14ac:dyDescent="0.25">
      <c r="A27" s="1"/>
      <c r="B27" s="178">
        <v>90012</v>
      </c>
      <c r="C27" s="107">
        <v>90012</v>
      </c>
      <c r="D27" s="113" t="s">
        <v>45</v>
      </c>
      <c r="E27" s="107"/>
      <c r="F27" s="107" t="s">
        <v>19</v>
      </c>
      <c r="G27" s="108">
        <v>0</v>
      </c>
      <c r="H27" s="208">
        <v>0</v>
      </c>
      <c r="I27" s="137"/>
      <c r="J27" s="16"/>
      <c r="K27" s="16">
        <v>0</v>
      </c>
      <c r="L27" s="17" t="s">
        <v>20</v>
      </c>
      <c r="M27" s="24">
        <v>0</v>
      </c>
      <c r="N27" s="40" t="s">
        <v>484</v>
      </c>
      <c r="O27" s="19" t="s">
        <v>22</v>
      </c>
      <c r="P27" s="252"/>
      <c r="Q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8" t="s">
        <v>20</v>
      </c>
      <c r="S27" s="26">
        <v>0</v>
      </c>
      <c r="T27" s="2" t="s">
        <v>1001</v>
      </c>
      <c r="U27" s="2" t="s">
        <v>1001</v>
      </c>
      <c r="V27" s="206"/>
    </row>
    <row r="28" spans="1:22" customFormat="1" ht="57" hidden="1"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19" t="s">
        <v>22</v>
      </c>
      <c r="P28" s="252"/>
      <c r="Q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8" t="s">
        <v>20</v>
      </c>
      <c r="S28" s="26">
        <v>100</v>
      </c>
      <c r="T28" s="2" t="s">
        <v>1001</v>
      </c>
      <c r="U28" s="2" t="s">
        <v>1001</v>
      </c>
      <c r="V28" s="206"/>
    </row>
    <row r="29" spans="1:22" customFormat="1" ht="85.5" x14ac:dyDescent="0.25">
      <c r="A29" s="1"/>
      <c r="B29" s="179">
        <v>90038</v>
      </c>
      <c r="C29" s="107">
        <v>90038</v>
      </c>
      <c r="D29" s="113" t="s">
        <v>48</v>
      </c>
      <c r="E29" s="107"/>
      <c r="F29" s="107" t="s">
        <v>19</v>
      </c>
      <c r="G29" s="108">
        <v>0</v>
      </c>
      <c r="H29" s="208">
        <v>0</v>
      </c>
      <c r="I29" s="137"/>
      <c r="J29" s="16"/>
      <c r="K29" s="16">
        <v>0</v>
      </c>
      <c r="L29" s="17" t="s">
        <v>20</v>
      </c>
      <c r="M29" s="24">
        <v>0</v>
      </c>
      <c r="N29" s="40" t="s">
        <v>484</v>
      </c>
      <c r="O29" s="19" t="s">
        <v>22</v>
      </c>
      <c r="P29" s="252"/>
      <c r="Q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8" t="s">
        <v>20</v>
      </c>
      <c r="S29" s="26">
        <v>0</v>
      </c>
      <c r="T29" s="2" t="s">
        <v>1001</v>
      </c>
      <c r="U29" s="2" t="s">
        <v>1001</v>
      </c>
      <c r="V29" s="206"/>
    </row>
    <row r="30" spans="1:22" customFormat="1" ht="15" customHeight="1" x14ac:dyDescent="0.25">
      <c r="A30" s="1"/>
      <c r="B30" s="5"/>
      <c r="C30" s="817" t="s">
        <v>49</v>
      </c>
      <c r="D30" s="818"/>
      <c r="E30" s="818"/>
      <c r="F30" s="818"/>
      <c r="G30" s="690"/>
      <c r="H30" s="690"/>
      <c r="I30" s="137"/>
      <c r="J30" s="27"/>
      <c r="K30" s="16">
        <v>0</v>
      </c>
      <c r="L30" s="24" t="s">
        <v>41</v>
      </c>
      <c r="M30" s="24" t="s">
        <v>42</v>
      </c>
      <c r="N30" s="24" t="s">
        <v>42</v>
      </c>
      <c r="O30" s="362" t="s">
        <v>42</v>
      </c>
      <c r="P30" s="252"/>
      <c r="Q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4" t="s">
        <v>41</v>
      </c>
      <c r="S30" s="24" t="s">
        <v>41</v>
      </c>
      <c r="T30" s="24" t="s">
        <v>41</v>
      </c>
      <c r="U30" s="24" t="s">
        <v>41</v>
      </c>
      <c r="V30" s="206"/>
    </row>
    <row r="31" spans="1:22" customFormat="1" ht="15.75"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4"/>
      <c r="Q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378" t="s">
        <v>41</v>
      </c>
      <c r="S31" s="378" t="s">
        <v>41</v>
      </c>
      <c r="T31" s="378" t="s">
        <v>41</v>
      </c>
      <c r="U31" s="378" t="s">
        <v>41</v>
      </c>
      <c r="V31" s="206"/>
    </row>
    <row r="32" spans="1:22" customFormat="1" ht="58.5" hidden="1" customHeight="1" x14ac:dyDescent="0.3">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54</v>
      </c>
      <c r="P32" s="259"/>
      <c r="Q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61" t="s">
        <v>20</v>
      </c>
      <c r="S32" s="434">
        <v>100</v>
      </c>
      <c r="T32" s="2" t="s">
        <v>1001</v>
      </c>
      <c r="U32" s="2" t="s">
        <v>1001</v>
      </c>
      <c r="V32" s="206"/>
    </row>
    <row r="33" spans="1:22" customFormat="1" ht="44.25" hidden="1" customHeight="1" x14ac:dyDescent="0.3">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54</v>
      </c>
      <c r="P33" s="252"/>
      <c r="Q33" s="32"/>
      <c r="R33" s="370"/>
      <c r="S33" s="386"/>
      <c r="T33" s="2" t="s">
        <v>1001</v>
      </c>
      <c r="U33" s="2"/>
      <c r="V33" s="206"/>
    </row>
    <row r="34" spans="1:22" customFormat="1" ht="63.75" hidden="1"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54</v>
      </c>
      <c r="P34" s="267"/>
      <c r="Q34" s="268"/>
      <c r="R34" s="371"/>
      <c r="S34" s="391"/>
      <c r="T34" s="2" t="s">
        <v>1001</v>
      </c>
      <c r="U34" s="2"/>
      <c r="V34" s="206"/>
    </row>
    <row r="35" spans="1:22" customFormat="1" ht="75" customHeight="1" x14ac:dyDescent="0.25">
      <c r="A35" s="38" t="s">
        <v>59</v>
      </c>
      <c r="B35" s="39"/>
      <c r="C35" s="703">
        <v>90042</v>
      </c>
      <c r="D35" s="706" t="s">
        <v>60</v>
      </c>
      <c r="E35" s="127">
        <v>1</v>
      </c>
      <c r="F35" s="127" t="s">
        <v>53</v>
      </c>
      <c r="G35" s="128">
        <v>0</v>
      </c>
      <c r="H35" s="317">
        <v>0</v>
      </c>
      <c r="I35" s="139"/>
      <c r="J35" s="31"/>
      <c r="K35" s="437">
        <v>0</v>
      </c>
      <c r="L35" s="438" t="s">
        <v>20</v>
      </c>
      <c r="M35" s="258">
        <v>0</v>
      </c>
      <c r="N35" s="258" t="s">
        <v>484</v>
      </c>
      <c r="O35" s="258" t="s">
        <v>54</v>
      </c>
      <c r="P35" s="259"/>
      <c r="Q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61" t="s">
        <v>20</v>
      </c>
      <c r="S35" s="434">
        <v>0</v>
      </c>
      <c r="T35" s="2" t="s">
        <v>1001</v>
      </c>
      <c r="U35" s="2" t="s">
        <v>1001</v>
      </c>
      <c r="V35" s="206"/>
    </row>
    <row r="36" spans="1:22" customFormat="1" ht="75" customHeight="1" x14ac:dyDescent="0.25">
      <c r="A36" s="41">
        <v>90047</v>
      </c>
      <c r="B36" s="42"/>
      <c r="C36" s="704"/>
      <c r="D36" s="707"/>
      <c r="E36" s="107">
        <v>2</v>
      </c>
      <c r="F36" s="107" t="s">
        <v>56</v>
      </c>
      <c r="G36" s="108">
        <v>0</v>
      </c>
      <c r="H36" s="318">
        <v>0</v>
      </c>
      <c r="I36" s="139"/>
      <c r="J36" s="31"/>
      <c r="K36" s="358">
        <v>0</v>
      </c>
      <c r="L36" s="439" t="s">
        <v>20</v>
      </c>
      <c r="M36" s="40">
        <v>0</v>
      </c>
      <c r="N36" s="40" t="s">
        <v>484</v>
      </c>
      <c r="O36" s="40" t="s">
        <v>54</v>
      </c>
      <c r="P36" s="252"/>
      <c r="Q36" s="32"/>
      <c r="R36" s="370"/>
      <c r="S36" s="386"/>
      <c r="T36" s="2" t="s">
        <v>1001</v>
      </c>
      <c r="U36" s="2"/>
      <c r="V36" s="206"/>
    </row>
    <row r="37" spans="1:22" customFormat="1" ht="75"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54</v>
      </c>
      <c r="P37" s="424"/>
      <c r="Q37" s="425"/>
      <c r="R37" s="443"/>
      <c r="S37" s="444"/>
      <c r="T37" s="2" t="s">
        <v>1001</v>
      </c>
      <c r="U37" s="2"/>
      <c r="V37" s="206"/>
    </row>
    <row r="38" spans="1:22" customFormat="1" ht="96.75" hidden="1" customHeight="1" x14ac:dyDescent="0.3">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54</v>
      </c>
      <c r="P38" s="259"/>
      <c r="Q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61" t="s">
        <v>20</v>
      </c>
      <c r="S38" s="434">
        <v>40</v>
      </c>
      <c r="T38" s="2" t="s">
        <v>1001</v>
      </c>
      <c r="U38" s="2" t="s">
        <v>1001</v>
      </c>
      <c r="V38" s="206"/>
    </row>
    <row r="39" spans="1:22" customFormat="1" ht="96.75" hidden="1" customHeight="1" x14ac:dyDescent="0.3">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54</v>
      </c>
      <c r="P39" s="252"/>
      <c r="Q39" s="32"/>
      <c r="R39" s="370"/>
      <c r="S39" s="386"/>
      <c r="T39" s="2" t="s">
        <v>1001</v>
      </c>
      <c r="U39" s="2"/>
      <c r="V39" s="206"/>
    </row>
    <row r="40" spans="1:22" customFormat="1" ht="96.75" hidden="1"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54</v>
      </c>
      <c r="P40" s="267"/>
      <c r="Q40" s="268"/>
      <c r="R40" s="371"/>
      <c r="S40" s="446"/>
      <c r="T40" s="2" t="s">
        <v>1001</v>
      </c>
      <c r="U40" s="2"/>
      <c r="V40" s="206"/>
    </row>
    <row r="41" spans="1:22" customFormat="1" ht="93.75" hidden="1" customHeight="1" x14ac:dyDescent="0.3">
      <c r="A41" s="38" t="s">
        <v>63</v>
      </c>
      <c r="B41" s="39"/>
      <c r="C41" s="703">
        <v>91008</v>
      </c>
      <c r="D41" s="706" t="s">
        <v>64</v>
      </c>
      <c r="E41" s="127">
        <v>1</v>
      </c>
      <c r="F41" s="127" t="s">
        <v>53</v>
      </c>
      <c r="G41" s="128">
        <v>162.78</v>
      </c>
      <c r="H41" s="317">
        <v>1880435</v>
      </c>
      <c r="I41" s="431"/>
      <c r="J41" s="432"/>
      <c r="K41" s="383">
        <v>0</v>
      </c>
      <c r="L41" s="433" t="s">
        <v>20</v>
      </c>
      <c r="M41" s="258">
        <v>50</v>
      </c>
      <c r="N41" s="258" t="s">
        <v>484</v>
      </c>
      <c r="O41" s="447" t="s">
        <v>54</v>
      </c>
      <c r="P41" s="259"/>
      <c r="Q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61" t="s">
        <v>20</v>
      </c>
      <c r="S41" s="434">
        <v>50</v>
      </c>
      <c r="T41" s="2" t="s">
        <v>1001</v>
      </c>
      <c r="U41" s="2" t="s">
        <v>1001</v>
      </c>
      <c r="V41" s="206"/>
    </row>
    <row r="42" spans="1:22" customFormat="1" ht="93.75" hidden="1" customHeight="1" x14ac:dyDescent="0.3">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54</v>
      </c>
      <c r="P42" s="252"/>
      <c r="Q42" s="32"/>
      <c r="R42" s="370"/>
      <c r="S42" s="386"/>
      <c r="T42" s="2" t="s">
        <v>1001</v>
      </c>
      <c r="U42" s="2"/>
      <c r="V42" s="206"/>
    </row>
    <row r="43" spans="1:22" customFormat="1" ht="93.75" hidden="1"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54</v>
      </c>
      <c r="P43" s="267"/>
      <c r="Q43" s="268"/>
      <c r="R43" s="371"/>
      <c r="S43" s="391"/>
      <c r="T43" s="2" t="s">
        <v>1001</v>
      </c>
      <c r="U43" s="2"/>
      <c r="V43" s="206"/>
    </row>
    <row r="44" spans="1:22" customFormat="1" ht="97.5" hidden="1" customHeight="1" x14ac:dyDescent="0.3">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54</v>
      </c>
      <c r="P44" s="259"/>
      <c r="Q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61" t="s">
        <v>20</v>
      </c>
      <c r="S44" s="434">
        <v>60</v>
      </c>
      <c r="T44" s="2" t="s">
        <v>1001</v>
      </c>
      <c r="U44" s="2" t="s">
        <v>1001</v>
      </c>
      <c r="V44" s="206"/>
    </row>
    <row r="45" spans="1:22" customFormat="1" ht="97.5" hidden="1" customHeight="1" x14ac:dyDescent="0.3">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54</v>
      </c>
      <c r="P45" s="252"/>
      <c r="Q45" s="32"/>
      <c r="R45" s="370"/>
      <c r="S45" s="386"/>
      <c r="T45" s="2" t="s">
        <v>1001</v>
      </c>
      <c r="U45" s="2"/>
      <c r="V45" s="206"/>
    </row>
    <row r="46" spans="1:22" customFormat="1" ht="97.5" hidden="1"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54</v>
      </c>
      <c r="P46" s="267"/>
      <c r="Q46" s="268"/>
      <c r="R46" s="371"/>
      <c r="S46" s="391"/>
      <c r="T46" s="2" t="s">
        <v>1001</v>
      </c>
      <c r="U46" s="2"/>
      <c r="V46" s="206"/>
    </row>
    <row r="47" spans="1:22" customFormat="1" ht="94.5" hidden="1" customHeight="1" x14ac:dyDescent="0.3">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54</v>
      </c>
      <c r="P47" s="259"/>
      <c r="Q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61" t="s">
        <v>20</v>
      </c>
      <c r="S47" s="434">
        <v>70</v>
      </c>
      <c r="T47" s="2" t="s">
        <v>1001</v>
      </c>
      <c r="U47" s="2" t="s">
        <v>1001</v>
      </c>
      <c r="V47" s="206"/>
    </row>
    <row r="48" spans="1:22" customFormat="1" ht="86.25" hidden="1" customHeight="1" x14ac:dyDescent="0.3">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54</v>
      </c>
      <c r="P48" s="252"/>
      <c r="Q48" s="32"/>
      <c r="R48" s="370"/>
      <c r="S48" s="386"/>
      <c r="T48" s="2" t="s">
        <v>1001</v>
      </c>
      <c r="U48" s="2"/>
      <c r="V48" s="206"/>
    </row>
    <row r="49" spans="1:22" customFormat="1" ht="88.5" hidden="1"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54</v>
      </c>
      <c r="P49" s="267"/>
      <c r="Q49" s="268"/>
      <c r="R49" s="371"/>
      <c r="S49" s="391"/>
      <c r="T49" s="2" t="s">
        <v>1001</v>
      </c>
      <c r="U49" s="2"/>
      <c r="V49" s="206"/>
    </row>
    <row r="50" spans="1:22" customFormat="1" ht="87" hidden="1" customHeight="1" x14ac:dyDescent="0.3">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58" t="s">
        <v>54</v>
      </c>
      <c r="P50" s="259"/>
      <c r="Q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61" t="s">
        <v>20</v>
      </c>
      <c r="S50" s="434">
        <v>80</v>
      </c>
      <c r="T50" s="2" t="s">
        <v>1001</v>
      </c>
      <c r="U50" s="2" t="s">
        <v>1001</v>
      </c>
      <c r="V50" s="206"/>
    </row>
    <row r="51" spans="1:22" customFormat="1" ht="105" hidden="1" customHeight="1" x14ac:dyDescent="0.3">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40" t="s">
        <v>54</v>
      </c>
      <c r="P51" s="252"/>
      <c r="Q51" s="32"/>
      <c r="R51" s="370"/>
      <c r="S51" s="386"/>
      <c r="T51" s="2" t="s">
        <v>1001</v>
      </c>
      <c r="U51" s="2"/>
      <c r="V51" s="206"/>
    </row>
    <row r="52" spans="1:22" customFormat="1" ht="98.25" hidden="1"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50" t="s">
        <v>54</v>
      </c>
      <c r="P52" s="424"/>
      <c r="Q52" s="425"/>
      <c r="R52" s="443"/>
      <c r="S52" s="444"/>
      <c r="T52" s="2" t="s">
        <v>1001</v>
      </c>
      <c r="U52" s="2"/>
      <c r="V52" s="206"/>
    </row>
    <row r="53" spans="1:22" customFormat="1" ht="93.75" hidden="1" customHeight="1" x14ac:dyDescent="0.3">
      <c r="A53" s="38" t="s">
        <v>71</v>
      </c>
      <c r="B53" s="42"/>
      <c r="C53" s="700">
        <v>92009</v>
      </c>
      <c r="D53" s="706" t="s">
        <v>72</v>
      </c>
      <c r="E53" s="127">
        <v>1</v>
      </c>
      <c r="F53" s="127" t="s">
        <v>53</v>
      </c>
      <c r="G53" s="128">
        <v>292.94</v>
      </c>
      <c r="H53" s="317">
        <v>3384043</v>
      </c>
      <c r="I53" s="431"/>
      <c r="J53" s="432"/>
      <c r="K53" s="383">
        <v>0</v>
      </c>
      <c r="L53" s="433" t="s">
        <v>20</v>
      </c>
      <c r="M53" s="258">
        <v>90</v>
      </c>
      <c r="N53" s="258" t="s">
        <v>484</v>
      </c>
      <c r="O53" s="258" t="s">
        <v>54</v>
      </c>
      <c r="P53" s="259"/>
      <c r="Q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61" t="s">
        <v>20</v>
      </c>
      <c r="S53" s="434">
        <v>90</v>
      </c>
      <c r="T53" s="2" t="s">
        <v>1001</v>
      </c>
      <c r="U53" s="2" t="s">
        <v>1001</v>
      </c>
      <c r="V53" s="206"/>
    </row>
    <row r="54" spans="1:22" customFormat="1" ht="93.75" hidden="1" customHeight="1" x14ac:dyDescent="0.3">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40" t="s">
        <v>54</v>
      </c>
      <c r="P54" s="252"/>
      <c r="Q54" s="32"/>
      <c r="R54" s="370"/>
      <c r="S54" s="386"/>
      <c r="T54" s="2" t="s">
        <v>1001</v>
      </c>
      <c r="U54" s="2"/>
      <c r="V54" s="206"/>
    </row>
    <row r="55" spans="1:22" customFormat="1" ht="93.75" hidden="1"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54</v>
      </c>
      <c r="P55" s="267"/>
      <c r="Q55" s="268"/>
      <c r="R55" s="371"/>
      <c r="S55" s="391"/>
      <c r="T55" s="2" t="s">
        <v>1001</v>
      </c>
      <c r="U55" s="2"/>
      <c r="V55" s="206"/>
    </row>
    <row r="56" spans="1:22" customFormat="1" ht="15" customHeight="1" x14ac:dyDescent="0.25">
      <c r="A56" s="1"/>
      <c r="B56" s="5"/>
      <c r="C56" s="831" t="s">
        <v>73</v>
      </c>
      <c r="D56" s="832"/>
      <c r="E56" s="832"/>
      <c r="F56" s="832"/>
      <c r="G56" s="690"/>
      <c r="H56" s="690"/>
      <c r="I56" s="140"/>
      <c r="J56" s="448"/>
      <c r="K56" s="343">
        <v>0</v>
      </c>
      <c r="L56" s="449" t="s">
        <v>42</v>
      </c>
      <c r="M56" s="449" t="s">
        <v>42</v>
      </c>
      <c r="N56" s="449" t="s">
        <v>42</v>
      </c>
      <c r="O56" s="449" t="s">
        <v>42</v>
      </c>
      <c r="P56" s="427"/>
      <c r="Q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450" t="s">
        <v>41</v>
      </c>
      <c r="S56" s="450" t="s">
        <v>41</v>
      </c>
      <c r="T56" s="450" t="s">
        <v>41</v>
      </c>
      <c r="U56" s="378" t="s">
        <v>41</v>
      </c>
      <c r="V56" s="206"/>
    </row>
    <row r="57" spans="1:22" customFormat="1" ht="15.75"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24"/>
      <c r="Q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402" t="s">
        <v>41</v>
      </c>
      <c r="S57" s="402" t="s">
        <v>41</v>
      </c>
      <c r="T57" s="402" t="s">
        <v>41</v>
      </c>
      <c r="U57" s="378" t="s">
        <v>41</v>
      </c>
      <c r="V57" s="206"/>
    </row>
    <row r="58" spans="1:22" customFormat="1" ht="41.25" hidden="1" customHeigh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v>5247</v>
      </c>
      <c r="P58" s="259"/>
      <c r="Q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61" t="s">
        <v>20</v>
      </c>
      <c r="S58" s="385">
        <v>100</v>
      </c>
      <c r="T58" s="2" t="s">
        <v>1001</v>
      </c>
      <c r="U58" s="2" t="s">
        <v>1001</v>
      </c>
      <c r="V58" s="206"/>
    </row>
    <row r="59" spans="1:22" customFormat="1" ht="41.25" hidden="1" customHeigh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40">
        <v>5247</v>
      </c>
      <c r="P59" s="252"/>
      <c r="Q59" s="32"/>
      <c r="R59" s="370"/>
      <c r="S59" s="386"/>
      <c r="T59" s="2" t="s">
        <v>1001</v>
      </c>
      <c r="U59" s="2"/>
      <c r="V59" s="206"/>
    </row>
    <row r="60" spans="1:22" customFormat="1" ht="41.25" hidden="1"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66">
        <v>5247</v>
      </c>
      <c r="P60" s="267"/>
      <c r="Q60" s="268"/>
      <c r="R60" s="371"/>
      <c r="S60" s="391"/>
      <c r="T60" s="2" t="s">
        <v>1001</v>
      </c>
      <c r="U60" s="2"/>
      <c r="V60" s="206"/>
    </row>
    <row r="61" spans="1:22" customFormat="1" ht="57.75" customHeight="1" x14ac:dyDescent="0.25">
      <c r="A61" s="52">
        <v>90090</v>
      </c>
      <c r="B61" s="53"/>
      <c r="C61" s="703">
        <v>90090</v>
      </c>
      <c r="D61" s="706" t="s">
        <v>81</v>
      </c>
      <c r="E61" s="127">
        <v>1</v>
      </c>
      <c r="F61" s="127" t="s">
        <v>76</v>
      </c>
      <c r="G61" s="128">
        <v>0</v>
      </c>
      <c r="H61" s="317">
        <v>0</v>
      </c>
      <c r="I61" s="431"/>
      <c r="J61" s="432"/>
      <c r="K61" s="383">
        <v>0</v>
      </c>
      <c r="L61" s="433" t="s">
        <v>20</v>
      </c>
      <c r="M61" s="258">
        <v>0</v>
      </c>
      <c r="N61" s="258" t="s">
        <v>484</v>
      </c>
      <c r="O61" s="258">
        <v>5247</v>
      </c>
      <c r="P61" s="259"/>
      <c r="Q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454" t="s">
        <v>20</v>
      </c>
      <c r="S61" s="455">
        <v>0</v>
      </c>
      <c r="T61" s="2" t="s">
        <v>1001</v>
      </c>
      <c r="U61" s="2" t="s">
        <v>1001</v>
      </c>
      <c r="V61" s="206"/>
    </row>
    <row r="62" spans="1:22" customFormat="1" ht="57.75" customHeight="1" x14ac:dyDescent="0.25">
      <c r="A62" s="41">
        <v>90089</v>
      </c>
      <c r="B62" s="53"/>
      <c r="C62" s="704"/>
      <c r="D62" s="707"/>
      <c r="E62" s="107">
        <v>2</v>
      </c>
      <c r="F62" s="107" t="s">
        <v>78</v>
      </c>
      <c r="G62" s="108">
        <v>0</v>
      </c>
      <c r="H62" s="318">
        <v>0</v>
      </c>
      <c r="I62" s="139"/>
      <c r="J62" s="31"/>
      <c r="K62" s="16">
        <v>0</v>
      </c>
      <c r="L62" s="17" t="s">
        <v>20</v>
      </c>
      <c r="M62" s="40">
        <v>0</v>
      </c>
      <c r="N62" s="40" t="s">
        <v>484</v>
      </c>
      <c r="O62" s="40">
        <v>5247</v>
      </c>
      <c r="P62" s="252"/>
      <c r="Q62" s="32"/>
      <c r="R62" s="370"/>
      <c r="S62" s="386"/>
      <c r="T62" s="2" t="s">
        <v>1001</v>
      </c>
      <c r="U62" s="2"/>
      <c r="V62" s="206"/>
    </row>
    <row r="63" spans="1:22" customFormat="1" ht="57.75"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66">
        <v>5247</v>
      </c>
      <c r="P63" s="267"/>
      <c r="Q63" s="268"/>
      <c r="R63" s="371"/>
      <c r="S63" s="391"/>
      <c r="T63" s="2" t="s">
        <v>1001</v>
      </c>
      <c r="U63" s="2"/>
      <c r="V63" s="206"/>
    </row>
    <row r="64" spans="1:22" customFormat="1" ht="76.5" hidden="1" customHeight="1" x14ac:dyDescent="0.3">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v>5247</v>
      </c>
      <c r="P64" s="259"/>
      <c r="Q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454" t="s">
        <v>20</v>
      </c>
      <c r="S64" s="455">
        <v>40</v>
      </c>
      <c r="T64" s="2" t="s">
        <v>1001</v>
      </c>
      <c r="U64" s="2" t="s">
        <v>1001</v>
      </c>
      <c r="V64" s="206"/>
    </row>
    <row r="65" spans="1:22" customFormat="1" ht="76.5" hidden="1" customHeight="1" x14ac:dyDescent="0.3">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40">
        <v>5247</v>
      </c>
      <c r="P65" s="252"/>
      <c r="Q65" s="32"/>
      <c r="R65" s="370"/>
      <c r="S65" s="386"/>
      <c r="T65" s="2" t="s">
        <v>1001</v>
      </c>
      <c r="U65" s="2"/>
      <c r="V65" s="206"/>
    </row>
    <row r="66" spans="1:22" customFormat="1" ht="76.5" hidden="1"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66">
        <v>5247</v>
      </c>
      <c r="P66" s="267"/>
      <c r="Q66" s="268"/>
      <c r="R66" s="371"/>
      <c r="S66" s="391"/>
      <c r="T66" s="2" t="s">
        <v>1001</v>
      </c>
      <c r="U66" s="2"/>
      <c r="V66" s="206"/>
    </row>
    <row r="67" spans="1:22" customFormat="1" ht="78" hidden="1" customHeight="1" x14ac:dyDescent="0.3">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v>5247</v>
      </c>
      <c r="P67" s="259"/>
      <c r="Q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454" t="s">
        <v>20</v>
      </c>
      <c r="S67" s="455">
        <v>50</v>
      </c>
      <c r="T67" s="2" t="s">
        <v>1001</v>
      </c>
      <c r="U67" s="2" t="s">
        <v>1001</v>
      </c>
      <c r="V67" s="206"/>
    </row>
    <row r="68" spans="1:22" customFormat="1" ht="78" hidden="1" customHeight="1" x14ac:dyDescent="0.3">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40">
        <v>5247</v>
      </c>
      <c r="P68" s="252"/>
      <c r="Q68" s="32"/>
      <c r="R68" s="370"/>
      <c r="S68" s="386"/>
      <c r="T68" s="2" t="s">
        <v>1001</v>
      </c>
      <c r="U68" s="2"/>
      <c r="V68" s="206"/>
    </row>
    <row r="69" spans="1:22" customFormat="1" ht="78" hidden="1"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66">
        <v>5247</v>
      </c>
      <c r="P69" s="267"/>
      <c r="Q69" s="268"/>
      <c r="R69" s="371"/>
      <c r="S69" s="391"/>
      <c r="T69" s="2" t="s">
        <v>1001</v>
      </c>
      <c r="U69" s="2"/>
      <c r="V69" s="206"/>
    </row>
    <row r="70" spans="1:22" customFormat="1" ht="75.75" hidden="1" customHeight="1" x14ac:dyDescent="0.3">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v>5247</v>
      </c>
      <c r="P70" s="259"/>
      <c r="Q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454" t="s">
        <v>20</v>
      </c>
      <c r="S70" s="455">
        <v>60</v>
      </c>
      <c r="T70" s="2" t="s">
        <v>1001</v>
      </c>
      <c r="U70" s="2" t="s">
        <v>1001</v>
      </c>
      <c r="V70" s="206"/>
    </row>
    <row r="71" spans="1:22" customFormat="1" ht="75.75" hidden="1" customHeight="1" x14ac:dyDescent="0.3">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40">
        <v>5247</v>
      </c>
      <c r="P71" s="252"/>
      <c r="Q71" s="32"/>
      <c r="R71" s="370"/>
      <c r="S71" s="386"/>
      <c r="T71" s="2" t="s">
        <v>1001</v>
      </c>
      <c r="U71" s="2"/>
      <c r="V71" s="206"/>
    </row>
    <row r="72" spans="1:22" customFormat="1" ht="75.75" hidden="1"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66">
        <v>5247</v>
      </c>
      <c r="P72" s="267"/>
      <c r="Q72" s="268"/>
      <c r="R72" s="371"/>
      <c r="S72" s="391"/>
      <c r="T72" s="2" t="s">
        <v>1001</v>
      </c>
      <c r="U72" s="2"/>
      <c r="V72" s="206"/>
    </row>
    <row r="73" spans="1:22" customFormat="1" ht="77.25" hidden="1" customHeight="1" x14ac:dyDescent="0.3">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v>5247</v>
      </c>
      <c r="P73" s="259"/>
      <c r="Q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454" t="s">
        <v>20</v>
      </c>
      <c r="S73" s="455">
        <v>70</v>
      </c>
      <c r="T73" s="2" t="s">
        <v>1001</v>
      </c>
      <c r="U73" s="2" t="s">
        <v>1001</v>
      </c>
      <c r="V73" s="206"/>
    </row>
    <row r="74" spans="1:22" customFormat="1" ht="77.25" hidden="1" customHeight="1" x14ac:dyDescent="0.3">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40">
        <v>5247</v>
      </c>
      <c r="P74" s="252"/>
      <c r="Q74" s="32"/>
      <c r="R74" s="370"/>
      <c r="S74" s="386"/>
      <c r="T74" s="2" t="s">
        <v>1001</v>
      </c>
      <c r="U74" s="2"/>
      <c r="V74" s="206"/>
    </row>
    <row r="75" spans="1:22" customFormat="1" ht="77.25" hidden="1"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66">
        <v>5247</v>
      </c>
      <c r="P75" s="267"/>
      <c r="Q75" s="268"/>
      <c r="R75" s="371"/>
      <c r="S75" s="391"/>
      <c r="T75" s="2" t="s">
        <v>1001</v>
      </c>
      <c r="U75" s="2"/>
      <c r="V75" s="206"/>
    </row>
    <row r="76" spans="1:22" customFormat="1" ht="83.25" hidden="1" customHeight="1" x14ac:dyDescent="0.3">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v>5247</v>
      </c>
      <c r="P76" s="259"/>
      <c r="Q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454" t="s">
        <v>20</v>
      </c>
      <c r="S76" s="455">
        <v>80</v>
      </c>
      <c r="T76" s="2" t="s">
        <v>1001</v>
      </c>
      <c r="U76" s="2" t="s">
        <v>1001</v>
      </c>
      <c r="V76" s="206"/>
    </row>
    <row r="77" spans="1:22" customFormat="1" ht="78.75" hidden="1" customHeight="1" x14ac:dyDescent="0.3">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40">
        <v>5247</v>
      </c>
      <c r="P77" s="252"/>
      <c r="Q77" s="32"/>
      <c r="R77" s="370"/>
      <c r="S77" s="386"/>
      <c r="T77" s="2" t="s">
        <v>1001</v>
      </c>
      <c r="U77" s="2"/>
      <c r="V77" s="206"/>
    </row>
    <row r="78" spans="1:22" customFormat="1" ht="78.75" hidden="1"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66">
        <v>5247</v>
      </c>
      <c r="P78" s="267"/>
      <c r="Q78" s="268"/>
      <c r="R78" s="371"/>
      <c r="S78" s="391"/>
      <c r="T78" s="2" t="s">
        <v>1001</v>
      </c>
      <c r="U78" s="2"/>
      <c r="V78" s="206"/>
    </row>
    <row r="79" spans="1:22" customFormat="1" ht="83.25" hidden="1" customHeight="1" x14ac:dyDescent="0.3">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v>5247</v>
      </c>
      <c r="P79" s="259"/>
      <c r="Q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454" t="s">
        <v>20</v>
      </c>
      <c r="S79" s="455">
        <v>90</v>
      </c>
      <c r="T79" s="2" t="s">
        <v>1001</v>
      </c>
      <c r="U79" s="2" t="s">
        <v>1001</v>
      </c>
      <c r="V79" s="206"/>
    </row>
    <row r="80" spans="1:22" customFormat="1" ht="83.25" hidden="1" customHeight="1" x14ac:dyDescent="0.3">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40">
        <v>5247</v>
      </c>
      <c r="P80" s="252"/>
      <c r="Q80" s="32"/>
      <c r="R80" s="370"/>
      <c r="S80" s="386"/>
      <c r="T80" s="2" t="s">
        <v>1001</v>
      </c>
      <c r="U80" s="2"/>
      <c r="V80" s="206"/>
    </row>
    <row r="81" spans="1:22" customFormat="1" ht="83.25" hidden="1"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66">
        <v>5247</v>
      </c>
      <c r="P81" s="267"/>
      <c r="Q81" s="268"/>
      <c r="R81" s="371"/>
      <c r="S81" s="391"/>
      <c r="T81" s="2" t="s">
        <v>1001</v>
      </c>
      <c r="U81" s="2"/>
      <c r="V81" s="206"/>
    </row>
    <row r="82" spans="1:22" customFormat="1" ht="19.5" customHeight="1" x14ac:dyDescent="0.25">
      <c r="A82" s="1"/>
      <c r="B82" s="5"/>
      <c r="C82" s="831" t="s">
        <v>88</v>
      </c>
      <c r="D82" s="832"/>
      <c r="E82" s="832"/>
      <c r="F82" s="832"/>
      <c r="G82" s="690"/>
      <c r="H82" s="690"/>
      <c r="I82" s="139"/>
      <c r="J82" s="59"/>
      <c r="K82" s="343">
        <v>0</v>
      </c>
      <c r="L82" s="449" t="s">
        <v>42</v>
      </c>
      <c r="M82" s="449" t="s">
        <v>42</v>
      </c>
      <c r="N82" s="449" t="s">
        <v>42</v>
      </c>
      <c r="O82" s="449" t="s">
        <v>42</v>
      </c>
      <c r="P82" s="427"/>
      <c r="Q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44" t="s">
        <v>41</v>
      </c>
      <c r="S82" s="344" t="s">
        <v>41</v>
      </c>
      <c r="T82" s="344" t="s">
        <v>41</v>
      </c>
      <c r="U82" s="378" t="s">
        <v>41</v>
      </c>
      <c r="V82" s="206"/>
    </row>
    <row r="83" spans="1:22" customFormat="1" ht="15.75" thickBot="1" x14ac:dyDescent="0.3">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24"/>
      <c r="Q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78" t="s">
        <v>41</v>
      </c>
      <c r="S83" s="378" t="s">
        <v>41</v>
      </c>
      <c r="T83" s="378" t="s">
        <v>41</v>
      </c>
      <c r="U83" s="378" t="s">
        <v>41</v>
      </c>
      <c r="V83" s="206"/>
    </row>
    <row r="84" spans="1:22" customFormat="1" ht="15" hidden="1" customHeight="1" x14ac:dyDescent="0.3">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91</v>
      </c>
      <c r="P84" s="457"/>
      <c r="Q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61" t="s">
        <v>20</v>
      </c>
      <c r="S84" s="385">
        <v>100</v>
      </c>
      <c r="T84" s="2" t="s">
        <v>1001</v>
      </c>
      <c r="U84" s="2" t="s">
        <v>1001</v>
      </c>
      <c r="V84" s="206"/>
    </row>
    <row r="85" spans="1:22" customFormat="1" ht="42.75" hidden="1" customHeight="1" x14ac:dyDescent="0.3">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40" t="s">
        <v>91</v>
      </c>
      <c r="P85" s="405"/>
      <c r="Q85" s="32"/>
      <c r="R85" s="406"/>
      <c r="S85" s="386"/>
      <c r="T85" s="2" t="s">
        <v>1001</v>
      </c>
      <c r="U85" s="2"/>
      <c r="V85" s="206"/>
    </row>
    <row r="86" spans="1:22" customFormat="1" ht="42.75" hidden="1" customHeight="1" x14ac:dyDescent="0.3">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40" t="s">
        <v>91</v>
      </c>
      <c r="P86" s="405"/>
      <c r="Q86" s="32"/>
      <c r="R86" s="406"/>
      <c r="S86" s="386"/>
      <c r="T86" s="2" t="s">
        <v>1001</v>
      </c>
      <c r="U86" s="2"/>
      <c r="V86" s="206"/>
    </row>
    <row r="87" spans="1:22" customFormat="1" ht="28.5" hidden="1" customHeight="1" x14ac:dyDescent="0.3">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40" t="s">
        <v>91</v>
      </c>
      <c r="P87" s="405"/>
      <c r="Q87" s="32"/>
      <c r="R87" s="406"/>
      <c r="S87" s="386"/>
      <c r="T87" s="2" t="s">
        <v>1001</v>
      </c>
      <c r="U87" s="2"/>
      <c r="V87" s="206"/>
    </row>
    <row r="88" spans="1:22" customFormat="1" ht="28.5" hidden="1" customHeight="1" x14ac:dyDescent="0.3">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40" t="s">
        <v>91</v>
      </c>
      <c r="P88" s="405"/>
      <c r="Q88" s="32"/>
      <c r="R88" s="406"/>
      <c r="S88" s="386"/>
      <c r="T88" s="2" t="s">
        <v>1001</v>
      </c>
      <c r="U88" s="2"/>
      <c r="V88" s="206"/>
    </row>
    <row r="89" spans="1:22" customFormat="1" ht="28.5" hidden="1" customHeight="1" x14ac:dyDescent="0.3">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40" t="s">
        <v>91</v>
      </c>
      <c r="P89" s="405"/>
      <c r="Q89" s="32"/>
      <c r="R89" s="406"/>
      <c r="S89" s="386"/>
      <c r="T89" s="2" t="s">
        <v>1001</v>
      </c>
      <c r="U89" s="2"/>
      <c r="V89" s="206"/>
    </row>
    <row r="90" spans="1:22" customFormat="1" ht="28.5" hidden="1" customHeight="1" x14ac:dyDescent="0.3">
      <c r="A90" s="41" t="s">
        <v>102</v>
      </c>
      <c r="B90" s="42"/>
      <c r="C90" s="713"/>
      <c r="D90" s="707"/>
      <c r="E90" s="107">
        <v>7</v>
      </c>
      <c r="F90" s="107" t="s">
        <v>103</v>
      </c>
      <c r="G90" s="108">
        <v>3261.44</v>
      </c>
      <c r="H90" s="318">
        <v>37676155</v>
      </c>
      <c r="I90" s="139">
        <f>+G90-G84</f>
        <v>2060.12</v>
      </c>
      <c r="J90" s="31"/>
      <c r="K90" s="16">
        <v>0</v>
      </c>
      <c r="L90" s="17" t="s">
        <v>20</v>
      </c>
      <c r="M90" s="24">
        <v>100</v>
      </c>
      <c r="N90" s="40" t="s">
        <v>484</v>
      </c>
      <c r="O90" s="40" t="s">
        <v>91</v>
      </c>
      <c r="P90" s="405"/>
      <c r="Q90" s="32"/>
      <c r="R90" s="406"/>
      <c r="S90" s="386"/>
      <c r="T90" s="2" t="s">
        <v>1001</v>
      </c>
      <c r="U90" s="2"/>
      <c r="V90" s="206"/>
    </row>
    <row r="91" spans="1:22" customFormat="1" ht="28.5" hidden="1" customHeight="1" x14ac:dyDescent="0.3">
      <c r="A91" s="41" t="s">
        <v>104</v>
      </c>
      <c r="B91" s="42"/>
      <c r="C91" s="713"/>
      <c r="D91" s="707"/>
      <c r="E91" s="107">
        <v>8</v>
      </c>
      <c r="F91" s="107" t="s">
        <v>105</v>
      </c>
      <c r="G91" s="108">
        <v>3937.7</v>
      </c>
      <c r="H91" s="318">
        <v>45488310</v>
      </c>
      <c r="I91" s="139">
        <f>+G91-G84</f>
        <v>2736.38</v>
      </c>
      <c r="J91" s="31"/>
      <c r="K91" s="16">
        <v>0</v>
      </c>
      <c r="L91" s="17" t="s">
        <v>20</v>
      </c>
      <c r="M91" s="24">
        <v>100</v>
      </c>
      <c r="N91" s="40" t="s">
        <v>484</v>
      </c>
      <c r="O91" s="40" t="s">
        <v>91</v>
      </c>
      <c r="P91" s="405"/>
      <c r="Q91" s="32"/>
      <c r="R91" s="406"/>
      <c r="S91" s="386"/>
      <c r="T91" s="2" t="s">
        <v>1001</v>
      </c>
      <c r="U91" s="2"/>
      <c r="V91" s="206"/>
    </row>
    <row r="92" spans="1:22" customFormat="1" ht="29.25" hidden="1"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66" t="s">
        <v>91</v>
      </c>
      <c r="P92" s="458"/>
      <c r="Q92" s="268"/>
      <c r="R92" s="459"/>
      <c r="S92" s="391"/>
      <c r="T92" s="2" t="s">
        <v>1001</v>
      </c>
      <c r="U92" s="2"/>
      <c r="V92" s="206"/>
    </row>
    <row r="93" spans="1:22" customFormat="1" ht="32.25" customHeight="1" x14ac:dyDescent="0.25">
      <c r="A93" s="52"/>
      <c r="B93" s="42"/>
      <c r="C93" s="703">
        <v>90025</v>
      </c>
      <c r="D93" s="706" t="s">
        <v>108</v>
      </c>
      <c r="E93" s="127">
        <v>1</v>
      </c>
      <c r="F93" s="127" t="s">
        <v>90</v>
      </c>
      <c r="G93" s="128">
        <v>0</v>
      </c>
      <c r="H93" s="317">
        <v>0</v>
      </c>
      <c r="I93" s="431"/>
      <c r="J93" s="460"/>
      <c r="K93" s="383">
        <v>0</v>
      </c>
      <c r="L93" s="433" t="s">
        <v>20</v>
      </c>
      <c r="M93" s="258">
        <v>0</v>
      </c>
      <c r="N93" s="258" t="s">
        <v>484</v>
      </c>
      <c r="O93" s="258" t="s">
        <v>91</v>
      </c>
      <c r="P93" s="457"/>
      <c r="Q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454" t="s">
        <v>20</v>
      </c>
      <c r="S93" s="455">
        <v>0</v>
      </c>
      <c r="T93" s="2" t="s">
        <v>1001</v>
      </c>
      <c r="U93" s="2" t="s">
        <v>1001</v>
      </c>
      <c r="V93" s="206"/>
    </row>
    <row r="94" spans="1:22" customFormat="1" ht="42.75" customHeight="1" x14ac:dyDescent="0.25">
      <c r="A94" s="45">
        <v>90016</v>
      </c>
      <c r="B94" s="42"/>
      <c r="C94" s="704"/>
      <c r="D94" s="707"/>
      <c r="E94" s="107">
        <v>2</v>
      </c>
      <c r="F94" s="107" t="s">
        <v>93</v>
      </c>
      <c r="G94" s="108">
        <v>0</v>
      </c>
      <c r="H94" s="318">
        <v>0</v>
      </c>
      <c r="I94" s="139"/>
      <c r="J94" s="56"/>
      <c r="K94" s="16">
        <v>0</v>
      </c>
      <c r="L94" s="17" t="s">
        <v>20</v>
      </c>
      <c r="M94" s="40">
        <v>0</v>
      </c>
      <c r="N94" s="40" t="s">
        <v>484</v>
      </c>
      <c r="O94" s="40" t="s">
        <v>91</v>
      </c>
      <c r="P94" s="405"/>
      <c r="Q94" s="32"/>
      <c r="R94" s="406"/>
      <c r="S94" s="386"/>
      <c r="T94" s="2" t="s">
        <v>1001</v>
      </c>
      <c r="U94" s="2"/>
      <c r="V94" s="206"/>
    </row>
    <row r="95" spans="1:22" customFormat="1" ht="42.75" customHeight="1" x14ac:dyDescent="0.25">
      <c r="A95" s="45">
        <v>90017</v>
      </c>
      <c r="B95" s="42"/>
      <c r="C95" s="704"/>
      <c r="D95" s="707"/>
      <c r="E95" s="107">
        <v>3</v>
      </c>
      <c r="F95" s="107" t="s">
        <v>95</v>
      </c>
      <c r="G95" s="108">
        <v>0</v>
      </c>
      <c r="H95" s="318">
        <v>0</v>
      </c>
      <c r="I95" s="139"/>
      <c r="J95" s="56"/>
      <c r="K95" s="16">
        <v>0</v>
      </c>
      <c r="L95" s="17" t="s">
        <v>20</v>
      </c>
      <c r="M95" s="40">
        <v>0</v>
      </c>
      <c r="N95" s="40" t="s">
        <v>484</v>
      </c>
      <c r="O95" s="40" t="s">
        <v>91</v>
      </c>
      <c r="P95" s="405"/>
      <c r="Q95" s="32"/>
      <c r="R95" s="406"/>
      <c r="S95" s="386"/>
      <c r="T95" s="2" t="s">
        <v>1001</v>
      </c>
      <c r="U95" s="2"/>
      <c r="V95" s="206"/>
    </row>
    <row r="96" spans="1:22" customFormat="1" ht="28.5" customHeight="1" x14ac:dyDescent="0.25">
      <c r="A96" s="61">
        <v>90073</v>
      </c>
      <c r="B96" s="42"/>
      <c r="C96" s="704"/>
      <c r="D96" s="707"/>
      <c r="E96" s="107">
        <v>4</v>
      </c>
      <c r="F96" s="107" t="s">
        <v>97</v>
      </c>
      <c r="G96" s="108">
        <v>0</v>
      </c>
      <c r="H96" s="318">
        <v>0</v>
      </c>
      <c r="I96" s="139"/>
      <c r="J96" s="56"/>
      <c r="K96" s="16">
        <v>0</v>
      </c>
      <c r="L96" s="17" t="s">
        <v>20</v>
      </c>
      <c r="M96" s="40">
        <v>0</v>
      </c>
      <c r="N96" s="40" t="s">
        <v>484</v>
      </c>
      <c r="O96" s="40" t="s">
        <v>91</v>
      </c>
      <c r="P96" s="405"/>
      <c r="Q96" s="32"/>
      <c r="R96" s="406"/>
      <c r="S96" s="386"/>
      <c r="T96" s="2" t="s">
        <v>1001</v>
      </c>
      <c r="U96" s="2"/>
      <c r="V96" s="206"/>
    </row>
    <row r="97" spans="1:22" customFormat="1" ht="28.5" customHeight="1" x14ac:dyDescent="0.25">
      <c r="A97" s="45">
        <v>90074</v>
      </c>
      <c r="B97" s="42"/>
      <c r="C97" s="704"/>
      <c r="D97" s="707"/>
      <c r="E97" s="107">
        <v>5</v>
      </c>
      <c r="F97" s="107" t="s">
        <v>99</v>
      </c>
      <c r="G97" s="108">
        <v>0</v>
      </c>
      <c r="H97" s="318">
        <v>0</v>
      </c>
      <c r="I97" s="139"/>
      <c r="J97" s="56"/>
      <c r="K97" s="16">
        <v>0</v>
      </c>
      <c r="L97" s="17" t="s">
        <v>20</v>
      </c>
      <c r="M97" s="40">
        <v>0</v>
      </c>
      <c r="N97" s="40" t="s">
        <v>484</v>
      </c>
      <c r="O97" s="40" t="s">
        <v>91</v>
      </c>
      <c r="P97" s="405"/>
      <c r="Q97" s="32"/>
      <c r="R97" s="406"/>
      <c r="S97" s="386"/>
      <c r="T97" s="2" t="s">
        <v>1001</v>
      </c>
      <c r="U97" s="2"/>
      <c r="V97" s="206"/>
    </row>
    <row r="98" spans="1:22" customFormat="1" ht="28.5" customHeight="1" x14ac:dyDescent="0.25">
      <c r="A98" s="41">
        <v>90075</v>
      </c>
      <c r="B98" s="42"/>
      <c r="C98" s="704"/>
      <c r="D98" s="707"/>
      <c r="E98" s="107">
        <v>6</v>
      </c>
      <c r="F98" s="107" t="s">
        <v>101</v>
      </c>
      <c r="G98" s="108">
        <v>0</v>
      </c>
      <c r="H98" s="318">
        <v>0</v>
      </c>
      <c r="I98" s="139"/>
      <c r="J98" s="56"/>
      <c r="K98" s="16">
        <v>0</v>
      </c>
      <c r="L98" s="17" t="s">
        <v>20</v>
      </c>
      <c r="M98" s="40">
        <v>0</v>
      </c>
      <c r="N98" s="40" t="s">
        <v>484</v>
      </c>
      <c r="O98" s="40" t="s">
        <v>91</v>
      </c>
      <c r="P98" s="405"/>
      <c r="Q98" s="32"/>
      <c r="R98" s="406"/>
      <c r="S98" s="386"/>
      <c r="T98" s="2" t="s">
        <v>1001</v>
      </c>
      <c r="U98" s="2"/>
      <c r="V98" s="206"/>
    </row>
    <row r="99" spans="1:22" customFormat="1" ht="28.5" customHeight="1" x14ac:dyDescent="0.25">
      <c r="A99" s="45">
        <v>90076</v>
      </c>
      <c r="B99" s="42"/>
      <c r="C99" s="704"/>
      <c r="D99" s="707"/>
      <c r="E99" s="107">
        <v>7</v>
      </c>
      <c r="F99" s="107" t="s">
        <v>103</v>
      </c>
      <c r="G99" s="108">
        <v>0</v>
      </c>
      <c r="H99" s="318">
        <v>0</v>
      </c>
      <c r="I99" s="139"/>
      <c r="J99" s="56"/>
      <c r="K99" s="16">
        <v>0</v>
      </c>
      <c r="L99" s="17" t="s">
        <v>20</v>
      </c>
      <c r="M99" s="40">
        <v>0</v>
      </c>
      <c r="N99" s="40" t="s">
        <v>484</v>
      </c>
      <c r="O99" s="40" t="s">
        <v>91</v>
      </c>
      <c r="P99" s="405"/>
      <c r="Q99" s="32"/>
      <c r="R99" s="406"/>
      <c r="S99" s="386"/>
      <c r="T99" s="2" t="s">
        <v>1001</v>
      </c>
      <c r="U99" s="2"/>
      <c r="V99" s="206"/>
    </row>
    <row r="100" spans="1:22" customFormat="1" ht="28.5" customHeight="1" x14ac:dyDescent="0.25">
      <c r="A100" s="61">
        <v>90077</v>
      </c>
      <c r="B100" s="42"/>
      <c r="C100" s="704"/>
      <c r="D100" s="707"/>
      <c r="E100" s="107">
        <v>8</v>
      </c>
      <c r="F100" s="107" t="s">
        <v>105</v>
      </c>
      <c r="G100" s="108">
        <v>0</v>
      </c>
      <c r="H100" s="318">
        <v>0</v>
      </c>
      <c r="I100" s="139"/>
      <c r="J100" s="56"/>
      <c r="K100" s="16">
        <v>0</v>
      </c>
      <c r="L100" s="17" t="s">
        <v>20</v>
      </c>
      <c r="M100" s="40">
        <v>0</v>
      </c>
      <c r="N100" s="40" t="s">
        <v>484</v>
      </c>
      <c r="O100" s="40" t="s">
        <v>91</v>
      </c>
      <c r="P100" s="405"/>
      <c r="Q100" s="32"/>
      <c r="R100" s="406"/>
      <c r="S100" s="386"/>
      <c r="T100" s="2" t="s">
        <v>1001</v>
      </c>
      <c r="U100" s="2"/>
      <c r="V100" s="206"/>
    </row>
    <row r="101" spans="1:22" customFormat="1" ht="29.25"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66" t="s">
        <v>91</v>
      </c>
      <c r="P101" s="458"/>
      <c r="Q101" s="268"/>
      <c r="R101" s="459"/>
      <c r="S101" s="391"/>
      <c r="T101" s="2" t="s">
        <v>1001</v>
      </c>
      <c r="U101" s="2"/>
      <c r="V101" s="206"/>
    </row>
    <row r="102" spans="1:22" customFormat="1" ht="40.5" hidden="1" customHeight="1" x14ac:dyDescent="0.3">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91</v>
      </c>
      <c r="P102" s="457"/>
      <c r="Q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454" t="s">
        <v>20</v>
      </c>
      <c r="S102" s="455">
        <v>40</v>
      </c>
      <c r="T102" s="2" t="s">
        <v>1001</v>
      </c>
      <c r="U102" s="2" t="s">
        <v>1001</v>
      </c>
      <c r="V102" s="206"/>
    </row>
    <row r="103" spans="1:22" customFormat="1" ht="40.5" hidden="1" customHeight="1" x14ac:dyDescent="0.3">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40" t="s">
        <v>91</v>
      </c>
      <c r="P103" s="405"/>
      <c r="Q103" s="32"/>
      <c r="R103" s="406"/>
      <c r="S103" s="386"/>
      <c r="T103" s="2" t="s">
        <v>1001</v>
      </c>
      <c r="U103" s="2"/>
      <c r="V103" s="206"/>
    </row>
    <row r="104" spans="1:22" customFormat="1" ht="40.5" hidden="1" customHeight="1" x14ac:dyDescent="0.3">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40" t="s">
        <v>91</v>
      </c>
      <c r="P104" s="405"/>
      <c r="Q104" s="32"/>
      <c r="R104" s="406"/>
      <c r="S104" s="386"/>
      <c r="T104" s="2" t="s">
        <v>1001</v>
      </c>
      <c r="U104" s="2"/>
      <c r="V104" s="206"/>
    </row>
    <row r="105" spans="1:22" customFormat="1" ht="40.5" hidden="1" customHeight="1" x14ac:dyDescent="0.3">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40" t="s">
        <v>91</v>
      </c>
      <c r="P105" s="405"/>
      <c r="Q105" s="32"/>
      <c r="R105" s="406"/>
      <c r="S105" s="386"/>
      <c r="T105" s="2" t="s">
        <v>1001</v>
      </c>
      <c r="U105" s="2"/>
      <c r="V105" s="206"/>
    </row>
    <row r="106" spans="1:22" customFormat="1" ht="40.5" hidden="1" customHeight="1" x14ac:dyDescent="0.3">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40" t="s">
        <v>91</v>
      </c>
      <c r="P106" s="405"/>
      <c r="Q106" s="32"/>
      <c r="R106" s="406"/>
      <c r="S106" s="386"/>
      <c r="T106" s="2" t="s">
        <v>1001</v>
      </c>
      <c r="U106" s="2"/>
      <c r="V106" s="206"/>
    </row>
    <row r="107" spans="1:22" customFormat="1" ht="40.5" hidden="1" customHeight="1" x14ac:dyDescent="0.3">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40" t="s">
        <v>91</v>
      </c>
      <c r="P107" s="405"/>
      <c r="Q107" s="32"/>
      <c r="R107" s="406"/>
      <c r="S107" s="386"/>
      <c r="T107" s="2" t="s">
        <v>1001</v>
      </c>
      <c r="U107" s="667"/>
      <c r="V107" s="206"/>
    </row>
    <row r="108" spans="1:22" customFormat="1" ht="40.5" hidden="1" customHeight="1" x14ac:dyDescent="0.3">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40" t="s">
        <v>91</v>
      </c>
      <c r="P108" s="405"/>
      <c r="Q108" s="32"/>
      <c r="R108" s="406"/>
      <c r="S108" s="386"/>
      <c r="T108" s="2" t="s">
        <v>1001</v>
      </c>
      <c r="U108" s="667"/>
      <c r="V108" s="206"/>
    </row>
    <row r="109" spans="1:22" customFormat="1" ht="40.5" hidden="1" customHeight="1" x14ac:dyDescent="0.3">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40" t="s">
        <v>91</v>
      </c>
      <c r="P109" s="405"/>
      <c r="Q109" s="32"/>
      <c r="R109" s="406"/>
      <c r="S109" s="386"/>
      <c r="T109" s="2" t="s">
        <v>1001</v>
      </c>
      <c r="U109" s="667"/>
      <c r="V109" s="206"/>
    </row>
    <row r="110" spans="1:22" customFormat="1" ht="40.5" hidden="1"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66" t="s">
        <v>91</v>
      </c>
      <c r="P110" s="458"/>
      <c r="Q110" s="268"/>
      <c r="R110" s="459"/>
      <c r="S110" s="391"/>
      <c r="T110" s="2" t="s">
        <v>1001</v>
      </c>
      <c r="U110" s="667"/>
      <c r="V110" s="206"/>
    </row>
    <row r="111" spans="1:22" customFormat="1" ht="39.75" hidden="1" customHeight="1" x14ac:dyDescent="0.3">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91</v>
      </c>
      <c r="P111" s="457"/>
      <c r="Q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454" t="s">
        <v>20</v>
      </c>
      <c r="S111" s="455">
        <v>50</v>
      </c>
      <c r="T111" s="2" t="s">
        <v>1001</v>
      </c>
      <c r="U111" s="667" t="s">
        <v>1000</v>
      </c>
      <c r="V111" s="206"/>
    </row>
    <row r="112" spans="1:22" customFormat="1" ht="44.25" hidden="1" customHeight="1" x14ac:dyDescent="0.3">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40" t="s">
        <v>91</v>
      </c>
      <c r="P112" s="405"/>
      <c r="Q112" s="32"/>
      <c r="R112" s="406"/>
      <c r="S112" s="386"/>
      <c r="T112" s="2" t="s">
        <v>1001</v>
      </c>
      <c r="U112" s="667"/>
      <c r="V112" s="206"/>
    </row>
    <row r="113" spans="1:22" customFormat="1" ht="43.5" hidden="1" customHeight="1" x14ac:dyDescent="0.3">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40" t="s">
        <v>91</v>
      </c>
      <c r="P113" s="405"/>
      <c r="Q113" s="32"/>
      <c r="R113" s="406"/>
      <c r="S113" s="386"/>
      <c r="T113" s="2" t="s">
        <v>1001</v>
      </c>
      <c r="U113" s="667"/>
      <c r="V113" s="206"/>
    </row>
    <row r="114" spans="1:22" customFormat="1" ht="39.75" hidden="1" customHeight="1" x14ac:dyDescent="0.3">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40" t="s">
        <v>91</v>
      </c>
      <c r="P114" s="405"/>
      <c r="Q114" s="32"/>
      <c r="R114" s="406"/>
      <c r="S114" s="386"/>
      <c r="T114" s="2" t="s">
        <v>1001</v>
      </c>
      <c r="U114" s="667"/>
      <c r="V114" s="206"/>
    </row>
    <row r="115" spans="1:22" customFormat="1" ht="39.75" hidden="1" customHeight="1" x14ac:dyDescent="0.3">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40" t="s">
        <v>91</v>
      </c>
      <c r="P115" s="405"/>
      <c r="Q115" s="32"/>
      <c r="R115" s="406"/>
      <c r="S115" s="386"/>
      <c r="T115" s="2" t="s">
        <v>1001</v>
      </c>
      <c r="U115" s="667"/>
      <c r="V115" s="206"/>
    </row>
    <row r="116" spans="1:22" customFormat="1" ht="39.75" hidden="1" customHeight="1" x14ac:dyDescent="0.3">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40" t="s">
        <v>91</v>
      </c>
      <c r="P116" s="405"/>
      <c r="Q116" s="32"/>
      <c r="R116" s="406"/>
      <c r="S116" s="386"/>
      <c r="T116" s="2" t="s">
        <v>1001</v>
      </c>
      <c r="U116" s="667"/>
      <c r="V116" s="206"/>
    </row>
    <row r="117" spans="1:22" customFormat="1" ht="39.75" hidden="1" customHeight="1" x14ac:dyDescent="0.3">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40" t="s">
        <v>91</v>
      </c>
      <c r="P117" s="405"/>
      <c r="Q117" s="32"/>
      <c r="R117" s="406"/>
      <c r="S117" s="386"/>
      <c r="T117" s="2" t="s">
        <v>1001</v>
      </c>
      <c r="U117" s="667"/>
      <c r="V117" s="206"/>
    </row>
    <row r="118" spans="1:22" customFormat="1" ht="39.75" hidden="1" customHeight="1" x14ac:dyDescent="0.3">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40" t="s">
        <v>91</v>
      </c>
      <c r="P118" s="405"/>
      <c r="Q118" s="32"/>
      <c r="R118" s="406"/>
      <c r="S118" s="386"/>
      <c r="T118" s="2" t="s">
        <v>1001</v>
      </c>
      <c r="U118" s="667"/>
      <c r="V118" s="206"/>
    </row>
    <row r="119" spans="1:22" customFormat="1" ht="39.75" hidden="1"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66" t="s">
        <v>91</v>
      </c>
      <c r="P119" s="458"/>
      <c r="Q119" s="268"/>
      <c r="R119" s="459"/>
      <c r="S119" s="391"/>
      <c r="T119" s="2" t="s">
        <v>1001</v>
      </c>
      <c r="U119" s="25"/>
      <c r="V119" s="206"/>
    </row>
    <row r="120" spans="1:22" customFormat="1" ht="31.5" hidden="1" customHeight="1" x14ac:dyDescent="0.3">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91</v>
      </c>
      <c r="P120" s="457"/>
      <c r="Q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454" t="s">
        <v>20</v>
      </c>
      <c r="S120" s="455">
        <v>60</v>
      </c>
      <c r="T120" s="2" t="s">
        <v>1001</v>
      </c>
      <c r="U120" s="25" t="s">
        <v>1001</v>
      </c>
      <c r="V120" s="206"/>
    </row>
    <row r="121" spans="1:22" customFormat="1" ht="40.5" hidden="1" customHeight="1" x14ac:dyDescent="0.3">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40" t="s">
        <v>91</v>
      </c>
      <c r="P121" s="405"/>
      <c r="Q121" s="32"/>
      <c r="R121" s="406"/>
      <c r="S121" s="386"/>
      <c r="T121" s="2" t="s">
        <v>1001</v>
      </c>
      <c r="U121" s="25"/>
      <c r="V121" s="206"/>
    </row>
    <row r="122" spans="1:22" customFormat="1" ht="40.5" hidden="1" customHeight="1" x14ac:dyDescent="0.3">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40" t="s">
        <v>91</v>
      </c>
      <c r="P122" s="405"/>
      <c r="Q122" s="32"/>
      <c r="R122" s="406"/>
      <c r="S122" s="386"/>
      <c r="T122" s="2" t="s">
        <v>1001</v>
      </c>
      <c r="U122" s="25"/>
      <c r="V122" s="206"/>
    </row>
    <row r="123" spans="1:22" customFormat="1" ht="40.5" hidden="1" customHeight="1" x14ac:dyDescent="0.3">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40" t="s">
        <v>91</v>
      </c>
      <c r="P123" s="405"/>
      <c r="Q123" s="32"/>
      <c r="R123" s="406"/>
      <c r="S123" s="386"/>
      <c r="T123" s="2" t="s">
        <v>1001</v>
      </c>
      <c r="U123" s="25"/>
      <c r="V123" s="206"/>
    </row>
    <row r="124" spans="1:22" customFormat="1" ht="40.5" hidden="1" customHeight="1" x14ac:dyDescent="0.3">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40" t="s">
        <v>91</v>
      </c>
      <c r="P124" s="405"/>
      <c r="Q124" s="32"/>
      <c r="R124" s="406"/>
      <c r="S124" s="386"/>
      <c r="T124" s="2" t="s">
        <v>1001</v>
      </c>
      <c r="U124" s="25"/>
      <c r="V124" s="206"/>
    </row>
    <row r="125" spans="1:22" customFormat="1" ht="40.5" hidden="1" customHeight="1" x14ac:dyDescent="0.3">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40" t="s">
        <v>91</v>
      </c>
      <c r="P125" s="405"/>
      <c r="Q125" s="32"/>
      <c r="R125" s="406"/>
      <c r="S125" s="386"/>
      <c r="T125" s="2" t="s">
        <v>1001</v>
      </c>
      <c r="U125" s="25"/>
      <c r="V125" s="206"/>
    </row>
    <row r="126" spans="1:22" customFormat="1" ht="40.5" hidden="1" customHeight="1" x14ac:dyDescent="0.3">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40" t="s">
        <v>91</v>
      </c>
      <c r="P126" s="405"/>
      <c r="Q126" s="32"/>
      <c r="R126" s="406"/>
      <c r="S126" s="386"/>
      <c r="T126" s="2" t="s">
        <v>1001</v>
      </c>
      <c r="U126" s="25"/>
      <c r="V126" s="206"/>
    </row>
    <row r="127" spans="1:22" customFormat="1" ht="40.5" hidden="1" customHeight="1" x14ac:dyDescent="0.3">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40" t="s">
        <v>91</v>
      </c>
      <c r="P127" s="405"/>
      <c r="Q127" s="32"/>
      <c r="R127" s="406"/>
      <c r="S127" s="386"/>
      <c r="T127" s="2" t="s">
        <v>1001</v>
      </c>
      <c r="U127" s="25"/>
      <c r="V127" s="206"/>
    </row>
    <row r="128" spans="1:22" customFormat="1" ht="32.25" hidden="1"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66" t="s">
        <v>91</v>
      </c>
      <c r="P128" s="458"/>
      <c r="Q128" s="268"/>
      <c r="R128" s="459"/>
      <c r="S128" s="391"/>
      <c r="T128" s="2" t="s">
        <v>1001</v>
      </c>
      <c r="U128" s="25"/>
      <c r="V128" s="206"/>
    </row>
    <row r="129" spans="1:22" customFormat="1" ht="36.75" hidden="1" customHeight="1" x14ac:dyDescent="0.3">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91</v>
      </c>
      <c r="P129" s="457"/>
      <c r="Q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454" t="s">
        <v>20</v>
      </c>
      <c r="S129" s="455">
        <v>70</v>
      </c>
      <c r="T129" s="2" t="s">
        <v>1001</v>
      </c>
      <c r="U129" s="25" t="s">
        <v>1001</v>
      </c>
      <c r="V129" s="206"/>
    </row>
    <row r="130" spans="1:22" customFormat="1" ht="42.75" hidden="1" customHeight="1" x14ac:dyDescent="0.3">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40" t="s">
        <v>91</v>
      </c>
      <c r="P130" s="405"/>
      <c r="Q130" s="32"/>
      <c r="R130" s="406"/>
      <c r="S130" s="386"/>
      <c r="T130" s="2" t="s">
        <v>1001</v>
      </c>
      <c r="U130" s="25"/>
      <c r="V130" s="206"/>
    </row>
    <row r="131" spans="1:22" customFormat="1" ht="42.75" hidden="1" customHeight="1" x14ac:dyDescent="0.3">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40" t="s">
        <v>91</v>
      </c>
      <c r="P131" s="405"/>
      <c r="Q131" s="32"/>
      <c r="R131" s="406"/>
      <c r="S131" s="386"/>
      <c r="T131" s="2" t="s">
        <v>1001</v>
      </c>
      <c r="U131" s="25"/>
      <c r="V131" s="206"/>
    </row>
    <row r="132" spans="1:22" customFormat="1" ht="42.75" hidden="1" customHeight="1" x14ac:dyDescent="0.3">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40" t="s">
        <v>91</v>
      </c>
      <c r="P132" s="405"/>
      <c r="Q132" s="32"/>
      <c r="R132" s="406"/>
      <c r="S132" s="386"/>
      <c r="T132" s="2" t="s">
        <v>1001</v>
      </c>
      <c r="U132" s="25"/>
      <c r="V132" s="206"/>
    </row>
    <row r="133" spans="1:22" customFormat="1" ht="42.75" hidden="1" customHeight="1" x14ac:dyDescent="0.3">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40" t="s">
        <v>91</v>
      </c>
      <c r="P133" s="405"/>
      <c r="Q133" s="32"/>
      <c r="R133" s="406"/>
      <c r="S133" s="386"/>
      <c r="T133" s="2" t="s">
        <v>1001</v>
      </c>
      <c r="U133" s="25"/>
      <c r="V133" s="206"/>
    </row>
    <row r="134" spans="1:22" customFormat="1" ht="42.75" hidden="1" customHeight="1" x14ac:dyDescent="0.3">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40" t="s">
        <v>91</v>
      </c>
      <c r="P134" s="405"/>
      <c r="Q134" s="32"/>
      <c r="R134" s="406"/>
      <c r="S134" s="386"/>
      <c r="T134" s="2" t="s">
        <v>1001</v>
      </c>
      <c r="U134" s="25"/>
      <c r="V134" s="206"/>
    </row>
    <row r="135" spans="1:22" customFormat="1" ht="31.5" hidden="1" customHeight="1" x14ac:dyDescent="0.3">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40" t="s">
        <v>91</v>
      </c>
      <c r="P135" s="405"/>
      <c r="Q135" s="32"/>
      <c r="R135" s="406"/>
      <c r="S135" s="386"/>
      <c r="T135" s="2" t="s">
        <v>1001</v>
      </c>
      <c r="U135" s="25"/>
      <c r="V135" s="206"/>
    </row>
    <row r="136" spans="1:22" customFormat="1" ht="32.25" hidden="1" customHeight="1" x14ac:dyDescent="0.3">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40" t="s">
        <v>91</v>
      </c>
      <c r="P136" s="405"/>
      <c r="Q136" s="32"/>
      <c r="R136" s="406"/>
      <c r="S136" s="386"/>
      <c r="T136" s="2" t="s">
        <v>1001</v>
      </c>
      <c r="U136" s="25"/>
      <c r="V136" s="206"/>
    </row>
    <row r="137" spans="1:22" customFormat="1" ht="30.75" hidden="1"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66" t="s">
        <v>91</v>
      </c>
      <c r="P137" s="458"/>
      <c r="Q137" s="268"/>
      <c r="R137" s="459"/>
      <c r="S137" s="391"/>
      <c r="T137" s="2" t="s">
        <v>1001</v>
      </c>
      <c r="U137" s="25"/>
      <c r="V137" s="206"/>
    </row>
    <row r="138" spans="1:22" customFormat="1" ht="37.5" hidden="1" customHeight="1" x14ac:dyDescent="0.3">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91</v>
      </c>
      <c r="P138" s="457"/>
      <c r="Q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454" t="s">
        <v>20</v>
      </c>
      <c r="S138" s="455">
        <v>80</v>
      </c>
      <c r="T138" s="2" t="s">
        <v>1001</v>
      </c>
      <c r="U138" s="25" t="s">
        <v>1001</v>
      </c>
      <c r="V138" s="206"/>
    </row>
    <row r="139" spans="1:22" customFormat="1" ht="40.5" hidden="1" customHeight="1" x14ac:dyDescent="0.3">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40" t="s">
        <v>91</v>
      </c>
      <c r="P139" s="405"/>
      <c r="Q139" s="32"/>
      <c r="R139" s="406"/>
      <c r="S139" s="386"/>
      <c r="T139" s="2" t="s">
        <v>1001</v>
      </c>
      <c r="U139" s="25"/>
      <c r="V139" s="206"/>
    </row>
    <row r="140" spans="1:22" customFormat="1" ht="40.5" hidden="1" customHeight="1" x14ac:dyDescent="0.3">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40" t="s">
        <v>91</v>
      </c>
      <c r="P140" s="405"/>
      <c r="Q140" s="32"/>
      <c r="R140" s="406"/>
      <c r="S140" s="386"/>
      <c r="T140" s="2" t="s">
        <v>1001</v>
      </c>
      <c r="U140" s="25"/>
      <c r="V140" s="206"/>
    </row>
    <row r="141" spans="1:22" customFormat="1" ht="40.5" hidden="1" customHeight="1" x14ac:dyDescent="0.3">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40" t="s">
        <v>91</v>
      </c>
      <c r="P141" s="405"/>
      <c r="Q141" s="32"/>
      <c r="R141" s="406"/>
      <c r="S141" s="386"/>
      <c r="T141" s="2" t="s">
        <v>1001</v>
      </c>
      <c r="U141" s="25"/>
      <c r="V141" s="206"/>
    </row>
    <row r="142" spans="1:22" customFormat="1" ht="40.5" hidden="1" customHeight="1" x14ac:dyDescent="0.3">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40" t="s">
        <v>91</v>
      </c>
      <c r="P142" s="405"/>
      <c r="Q142" s="32"/>
      <c r="R142" s="406"/>
      <c r="S142" s="386"/>
      <c r="T142" s="2" t="s">
        <v>1001</v>
      </c>
      <c r="U142" s="25"/>
      <c r="V142" s="206"/>
    </row>
    <row r="143" spans="1:22" customFormat="1" ht="40.5" hidden="1" customHeight="1" x14ac:dyDescent="0.3">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40" t="s">
        <v>91</v>
      </c>
      <c r="P143" s="405"/>
      <c r="Q143" s="32"/>
      <c r="R143" s="406"/>
      <c r="S143" s="386"/>
      <c r="T143" s="2" t="s">
        <v>1001</v>
      </c>
      <c r="U143" s="25"/>
      <c r="V143" s="206"/>
    </row>
    <row r="144" spans="1:22" customFormat="1" ht="40.5" hidden="1" customHeight="1" x14ac:dyDescent="0.3">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40" t="s">
        <v>91</v>
      </c>
      <c r="P144" s="405"/>
      <c r="Q144" s="32"/>
      <c r="R144" s="406"/>
      <c r="S144" s="386"/>
      <c r="T144" s="2" t="s">
        <v>1001</v>
      </c>
      <c r="U144" s="25"/>
      <c r="V144" s="206"/>
    </row>
    <row r="145" spans="1:22" customFormat="1" ht="40.5" hidden="1" customHeight="1" x14ac:dyDescent="0.3">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40" t="s">
        <v>91</v>
      </c>
      <c r="P145" s="405"/>
      <c r="Q145" s="32"/>
      <c r="R145" s="406"/>
      <c r="S145" s="386"/>
      <c r="T145" s="2" t="s">
        <v>1001</v>
      </c>
      <c r="U145" s="25"/>
      <c r="V145" s="206"/>
    </row>
    <row r="146" spans="1:22" customFormat="1" ht="40.5" hidden="1"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66" t="s">
        <v>91</v>
      </c>
      <c r="P146" s="458"/>
      <c r="Q146" s="268"/>
      <c r="R146" s="459"/>
      <c r="S146" s="391"/>
      <c r="T146" s="2" t="s">
        <v>1001</v>
      </c>
      <c r="U146" s="25"/>
      <c r="V146" s="206"/>
    </row>
    <row r="147" spans="1:22" customFormat="1" ht="27" hidden="1" customHeight="1" x14ac:dyDescent="0.3">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91</v>
      </c>
      <c r="P147" s="457"/>
      <c r="Q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454" t="s">
        <v>20</v>
      </c>
      <c r="S147" s="455">
        <v>90</v>
      </c>
      <c r="T147" s="2" t="s">
        <v>1001</v>
      </c>
      <c r="U147" s="25" t="s">
        <v>1001</v>
      </c>
      <c r="V147" s="206"/>
    </row>
    <row r="148" spans="1:22" customFormat="1" ht="40.5" hidden="1" customHeight="1" x14ac:dyDescent="0.3">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40" t="s">
        <v>91</v>
      </c>
      <c r="P148" s="405"/>
      <c r="Q148" s="32"/>
      <c r="R148" s="406"/>
      <c r="S148" s="386"/>
      <c r="T148" s="2" t="s">
        <v>1001</v>
      </c>
      <c r="U148" s="25"/>
      <c r="V148" s="206"/>
    </row>
    <row r="149" spans="1:22" customFormat="1" ht="40.5" hidden="1" customHeight="1" x14ac:dyDescent="0.3">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40" t="s">
        <v>91</v>
      </c>
      <c r="P149" s="405"/>
      <c r="Q149" s="32"/>
      <c r="R149" s="406"/>
      <c r="S149" s="386"/>
      <c r="T149" s="2" t="s">
        <v>1001</v>
      </c>
      <c r="U149" s="25"/>
      <c r="V149" s="206"/>
    </row>
    <row r="150" spans="1:22" customFormat="1" ht="40.5" hidden="1" customHeight="1" x14ac:dyDescent="0.3">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40" t="s">
        <v>91</v>
      </c>
      <c r="P150" s="405"/>
      <c r="Q150" s="32"/>
      <c r="R150" s="406"/>
      <c r="S150" s="386"/>
      <c r="T150" s="2" t="s">
        <v>1001</v>
      </c>
      <c r="U150" s="25"/>
      <c r="V150" s="206"/>
    </row>
    <row r="151" spans="1:22" customFormat="1" ht="40.5" hidden="1" customHeight="1" x14ac:dyDescent="0.3">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40" t="s">
        <v>91</v>
      </c>
      <c r="P151" s="405"/>
      <c r="Q151" s="32"/>
      <c r="R151" s="406"/>
      <c r="S151" s="386"/>
      <c r="T151" s="2" t="s">
        <v>1001</v>
      </c>
      <c r="U151" s="25"/>
      <c r="V151" s="206"/>
    </row>
    <row r="152" spans="1:22" customFormat="1" ht="40.5" hidden="1" customHeight="1" x14ac:dyDescent="0.3">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40" t="s">
        <v>91</v>
      </c>
      <c r="P152" s="405"/>
      <c r="Q152" s="32"/>
      <c r="R152" s="406"/>
      <c r="S152" s="386"/>
      <c r="T152" s="2" t="s">
        <v>1001</v>
      </c>
      <c r="U152" s="25"/>
      <c r="V152" s="206"/>
    </row>
    <row r="153" spans="1:22" customFormat="1" ht="40.5" hidden="1" customHeight="1" x14ac:dyDescent="0.3">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40" t="s">
        <v>91</v>
      </c>
      <c r="P153" s="405"/>
      <c r="Q153" s="32"/>
      <c r="R153" s="406"/>
      <c r="S153" s="386"/>
      <c r="T153" s="2" t="s">
        <v>1001</v>
      </c>
      <c r="U153" s="25"/>
      <c r="V153" s="206"/>
    </row>
    <row r="154" spans="1:22" customFormat="1" ht="40.5" hidden="1" customHeight="1" x14ac:dyDescent="0.3">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40" t="s">
        <v>91</v>
      </c>
      <c r="P154" s="405"/>
      <c r="Q154" s="32"/>
      <c r="R154" s="406"/>
      <c r="S154" s="386"/>
      <c r="T154" s="2" t="s">
        <v>1001</v>
      </c>
      <c r="U154" s="25"/>
      <c r="V154" s="206"/>
    </row>
    <row r="155" spans="1:22" customFormat="1" ht="40.5" hidden="1"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66" t="s">
        <v>91</v>
      </c>
      <c r="P155" s="458"/>
      <c r="Q155" s="268"/>
      <c r="R155" s="459"/>
      <c r="S155" s="391"/>
      <c r="T155" s="2" t="s">
        <v>1001</v>
      </c>
      <c r="U155" s="25"/>
      <c r="V155" s="206"/>
    </row>
    <row r="156" spans="1:22" customFormat="1" ht="34.5" hidden="1" customHeight="1" thickBot="1" x14ac:dyDescent="0.3">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464" t="s">
        <v>91</v>
      </c>
      <c r="P156" s="465"/>
      <c r="Q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467" t="s">
        <v>20</v>
      </c>
      <c r="S156" s="463">
        <v>100</v>
      </c>
      <c r="T156" s="2" t="s">
        <v>1001</v>
      </c>
      <c r="U156" s="25" t="s">
        <v>1001</v>
      </c>
      <c r="V156" s="206"/>
    </row>
    <row r="157" spans="1:22" customFormat="1" ht="22.5" hidden="1" customHeight="1" x14ac:dyDescent="0.3">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91</v>
      </c>
      <c r="P157" s="259" t="s">
        <v>120</v>
      </c>
      <c r="Q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61" t="s">
        <v>20</v>
      </c>
      <c r="S157" s="385">
        <v>100</v>
      </c>
      <c r="T157" s="2" t="s">
        <v>1001</v>
      </c>
      <c r="U157" s="25" t="s">
        <v>1001</v>
      </c>
      <c r="V157" s="206"/>
    </row>
    <row r="158" spans="1:22" customFormat="1" ht="42.75" hidden="1" customHeight="1" x14ac:dyDescent="0.3">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40" t="s">
        <v>91</v>
      </c>
      <c r="P158" s="252"/>
      <c r="Q158" s="32"/>
      <c r="R158" s="370"/>
      <c r="S158" s="386"/>
      <c r="T158" s="2" t="s">
        <v>1001</v>
      </c>
      <c r="U158" s="25"/>
      <c r="V158" s="206"/>
    </row>
    <row r="159" spans="1:22" customFormat="1" ht="42.75" hidden="1" customHeight="1" x14ac:dyDescent="0.3">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40" t="s">
        <v>91</v>
      </c>
      <c r="P159" s="252"/>
      <c r="Q159" s="32"/>
      <c r="R159" s="370"/>
      <c r="S159" s="386"/>
      <c r="T159" s="2" t="s">
        <v>1001</v>
      </c>
      <c r="U159" s="25"/>
      <c r="V159" s="206"/>
    </row>
    <row r="160" spans="1:22" customFormat="1" ht="28.5" hidden="1" customHeight="1" x14ac:dyDescent="0.3">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40" t="s">
        <v>91</v>
      </c>
      <c r="P160" s="252"/>
      <c r="Q160" s="32"/>
      <c r="R160" s="370"/>
      <c r="S160" s="386"/>
      <c r="T160" s="2" t="s">
        <v>1001</v>
      </c>
      <c r="U160" s="25"/>
      <c r="V160" s="206"/>
    </row>
    <row r="161" spans="1:22" customFormat="1" ht="28.5" hidden="1" customHeight="1" x14ac:dyDescent="0.3">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40" t="s">
        <v>91</v>
      </c>
      <c r="P161" s="252"/>
      <c r="Q161" s="32"/>
      <c r="R161" s="370"/>
      <c r="S161" s="386"/>
      <c r="T161" s="2" t="s">
        <v>1001</v>
      </c>
      <c r="U161" s="25"/>
      <c r="V161" s="206"/>
    </row>
    <row r="162" spans="1:22" customFormat="1" ht="28.5" hidden="1" customHeight="1" x14ac:dyDescent="0.3">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40" t="s">
        <v>91</v>
      </c>
      <c r="P162" s="252"/>
      <c r="Q162" s="32"/>
      <c r="R162" s="370"/>
      <c r="S162" s="386"/>
      <c r="T162" s="2" t="s">
        <v>1001</v>
      </c>
      <c r="U162" s="25"/>
      <c r="V162" s="206"/>
    </row>
    <row r="163" spans="1:22" customFormat="1" ht="28.5" hidden="1" customHeight="1" x14ac:dyDescent="0.3">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40" t="s">
        <v>91</v>
      </c>
      <c r="P163" s="252"/>
      <c r="Q163" s="32"/>
      <c r="R163" s="370"/>
      <c r="S163" s="386"/>
      <c r="T163" s="2" t="s">
        <v>1001</v>
      </c>
      <c r="U163" s="25"/>
      <c r="V163" s="206"/>
    </row>
    <row r="164" spans="1:22" customFormat="1" ht="28.5" hidden="1" customHeight="1" x14ac:dyDescent="0.3">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40" t="s">
        <v>91</v>
      </c>
      <c r="P164" s="252"/>
      <c r="Q164" s="32"/>
      <c r="R164" s="370"/>
      <c r="S164" s="386"/>
      <c r="T164" s="2" t="s">
        <v>1001</v>
      </c>
      <c r="U164" s="25"/>
      <c r="V164" s="206"/>
    </row>
    <row r="165" spans="1:22" customFormat="1" ht="29.25" hidden="1"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66" t="s">
        <v>91</v>
      </c>
      <c r="P165" s="267"/>
      <c r="Q165" s="268"/>
      <c r="R165" s="371"/>
      <c r="S165" s="391"/>
      <c r="T165" s="2" t="s">
        <v>1001</v>
      </c>
      <c r="U165" s="25"/>
      <c r="V165" s="206"/>
    </row>
    <row r="166" spans="1:22" customFormat="1" ht="19.5" customHeight="1" x14ac:dyDescent="0.25">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91</v>
      </c>
      <c r="P166" s="259" t="s">
        <v>120</v>
      </c>
      <c r="Q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454" t="s">
        <v>20</v>
      </c>
      <c r="S166" s="455">
        <v>0</v>
      </c>
      <c r="T166" s="2" t="s">
        <v>1001</v>
      </c>
      <c r="U166" s="25" t="s">
        <v>1001</v>
      </c>
      <c r="V166" s="206"/>
    </row>
    <row r="167" spans="1:22" customFormat="1" ht="47.25" customHeight="1" x14ac:dyDescent="0.25">
      <c r="A167" s="15">
        <v>90027</v>
      </c>
      <c r="B167" s="64"/>
      <c r="C167" s="704"/>
      <c r="D167" s="707"/>
      <c r="E167" s="107">
        <v>2</v>
      </c>
      <c r="F167" s="107" t="s">
        <v>93</v>
      </c>
      <c r="G167" s="108">
        <v>0</v>
      </c>
      <c r="H167" s="318">
        <v>0</v>
      </c>
      <c r="I167" s="139"/>
      <c r="J167" s="31"/>
      <c r="K167" s="16">
        <v>0</v>
      </c>
      <c r="L167" s="17" t="s">
        <v>20</v>
      </c>
      <c r="M167" s="40">
        <v>0</v>
      </c>
      <c r="N167" s="40" t="s">
        <v>484</v>
      </c>
      <c r="O167" s="40" t="s">
        <v>91</v>
      </c>
      <c r="P167" s="252"/>
      <c r="Q167" s="407"/>
      <c r="R167" s="370"/>
      <c r="S167" s="386"/>
      <c r="T167" s="2" t="s">
        <v>1001</v>
      </c>
      <c r="U167" s="25"/>
      <c r="V167" s="206"/>
    </row>
    <row r="168" spans="1:22" customFormat="1" ht="41.25" customHeight="1" x14ac:dyDescent="0.25">
      <c r="A168" s="15">
        <v>90021</v>
      </c>
      <c r="B168" s="64"/>
      <c r="C168" s="704"/>
      <c r="D168" s="707"/>
      <c r="E168" s="107">
        <v>3</v>
      </c>
      <c r="F168" s="107" t="s">
        <v>95</v>
      </c>
      <c r="G168" s="108">
        <v>0</v>
      </c>
      <c r="H168" s="318">
        <v>0</v>
      </c>
      <c r="I168" s="139"/>
      <c r="J168" s="31"/>
      <c r="K168" s="16">
        <v>0</v>
      </c>
      <c r="L168" s="17" t="s">
        <v>20</v>
      </c>
      <c r="M168" s="40">
        <v>0</v>
      </c>
      <c r="N168" s="40" t="s">
        <v>484</v>
      </c>
      <c r="O168" s="40" t="s">
        <v>91</v>
      </c>
      <c r="P168" s="252"/>
      <c r="Q168" s="407"/>
      <c r="R168" s="370"/>
      <c r="S168" s="386"/>
      <c r="T168" s="2" t="s">
        <v>1001</v>
      </c>
      <c r="U168" s="25"/>
      <c r="V168" s="206"/>
    </row>
    <row r="169" spans="1:22" customFormat="1" ht="34.5" customHeight="1" x14ac:dyDescent="0.25">
      <c r="A169" s="15">
        <v>90028</v>
      </c>
      <c r="B169" s="64"/>
      <c r="C169" s="704"/>
      <c r="D169" s="707"/>
      <c r="E169" s="107">
        <v>4</v>
      </c>
      <c r="F169" s="107" t="s">
        <v>97</v>
      </c>
      <c r="G169" s="108">
        <v>0</v>
      </c>
      <c r="H169" s="318">
        <v>0</v>
      </c>
      <c r="I169" s="139"/>
      <c r="J169" s="31"/>
      <c r="K169" s="16">
        <v>0</v>
      </c>
      <c r="L169" s="17" t="s">
        <v>20</v>
      </c>
      <c r="M169" s="40">
        <v>0</v>
      </c>
      <c r="N169" s="40" t="s">
        <v>484</v>
      </c>
      <c r="O169" s="40" t="s">
        <v>91</v>
      </c>
      <c r="P169" s="252"/>
      <c r="Q169" s="407"/>
      <c r="R169" s="370"/>
      <c r="S169" s="386"/>
      <c r="T169" s="2" t="s">
        <v>1001</v>
      </c>
      <c r="U169" s="25"/>
      <c r="V169" s="206"/>
    </row>
    <row r="170" spans="1:22" customFormat="1" ht="34.5" customHeight="1" x14ac:dyDescent="0.25">
      <c r="A170" s="15">
        <v>90029</v>
      </c>
      <c r="B170" s="64"/>
      <c r="C170" s="704"/>
      <c r="D170" s="707"/>
      <c r="E170" s="107">
        <v>5</v>
      </c>
      <c r="F170" s="107" t="s">
        <v>125</v>
      </c>
      <c r="G170" s="108">
        <v>0</v>
      </c>
      <c r="H170" s="318">
        <v>0</v>
      </c>
      <c r="I170" s="139"/>
      <c r="J170" s="31"/>
      <c r="K170" s="16">
        <v>0</v>
      </c>
      <c r="L170" s="17" t="s">
        <v>20</v>
      </c>
      <c r="M170" s="40">
        <v>0</v>
      </c>
      <c r="N170" s="40" t="s">
        <v>484</v>
      </c>
      <c r="O170" s="40" t="s">
        <v>91</v>
      </c>
      <c r="P170" s="252"/>
      <c r="Q170" s="407"/>
      <c r="R170" s="370"/>
      <c r="S170" s="386"/>
      <c r="T170" s="2" t="s">
        <v>1001</v>
      </c>
      <c r="U170" s="25"/>
      <c r="V170" s="206"/>
    </row>
    <row r="171" spans="1:22" customFormat="1" ht="34.5" customHeight="1" x14ac:dyDescent="0.25">
      <c r="A171" s="15">
        <v>90030</v>
      </c>
      <c r="B171" s="64"/>
      <c r="C171" s="704"/>
      <c r="D171" s="707"/>
      <c r="E171" s="107">
        <v>6</v>
      </c>
      <c r="F171" s="107" t="s">
        <v>101</v>
      </c>
      <c r="G171" s="108">
        <v>0</v>
      </c>
      <c r="H171" s="318">
        <v>0</v>
      </c>
      <c r="I171" s="139"/>
      <c r="J171" s="31"/>
      <c r="K171" s="16">
        <v>0</v>
      </c>
      <c r="L171" s="17" t="s">
        <v>20</v>
      </c>
      <c r="M171" s="40">
        <v>0</v>
      </c>
      <c r="N171" s="40" t="s">
        <v>484</v>
      </c>
      <c r="O171" s="40" t="s">
        <v>91</v>
      </c>
      <c r="P171" s="252"/>
      <c r="Q171" s="407"/>
      <c r="R171" s="370"/>
      <c r="S171" s="386"/>
      <c r="T171" s="2" t="s">
        <v>1001</v>
      </c>
      <c r="U171" s="25"/>
      <c r="V171" s="206"/>
    </row>
    <row r="172" spans="1:22" customFormat="1" ht="34.5" customHeight="1" x14ac:dyDescent="0.25">
      <c r="A172" s="15">
        <v>90031</v>
      </c>
      <c r="B172" s="64"/>
      <c r="C172" s="704"/>
      <c r="D172" s="707"/>
      <c r="E172" s="107">
        <v>7</v>
      </c>
      <c r="F172" s="107" t="s">
        <v>103</v>
      </c>
      <c r="G172" s="108">
        <v>0</v>
      </c>
      <c r="H172" s="318">
        <v>0</v>
      </c>
      <c r="I172" s="139"/>
      <c r="J172" s="31"/>
      <c r="K172" s="16">
        <v>0</v>
      </c>
      <c r="L172" s="17" t="s">
        <v>20</v>
      </c>
      <c r="M172" s="40">
        <v>0</v>
      </c>
      <c r="N172" s="40" t="s">
        <v>484</v>
      </c>
      <c r="O172" s="40" t="s">
        <v>91</v>
      </c>
      <c r="P172" s="252"/>
      <c r="Q172" s="407"/>
      <c r="R172" s="370"/>
      <c r="S172" s="386"/>
      <c r="T172" s="2" t="s">
        <v>1001</v>
      </c>
      <c r="U172" s="25"/>
      <c r="V172" s="206"/>
    </row>
    <row r="173" spans="1:22" customFormat="1" ht="34.5" customHeight="1" x14ac:dyDescent="0.25">
      <c r="A173" s="15">
        <v>90022</v>
      </c>
      <c r="B173" s="64"/>
      <c r="C173" s="704"/>
      <c r="D173" s="707"/>
      <c r="E173" s="107">
        <v>8</v>
      </c>
      <c r="F173" s="107" t="s">
        <v>105</v>
      </c>
      <c r="G173" s="108">
        <v>0</v>
      </c>
      <c r="H173" s="318">
        <v>0</v>
      </c>
      <c r="I173" s="139"/>
      <c r="J173" s="31"/>
      <c r="K173" s="16">
        <v>0</v>
      </c>
      <c r="L173" s="17" t="s">
        <v>20</v>
      </c>
      <c r="M173" s="40">
        <v>0</v>
      </c>
      <c r="N173" s="40" t="s">
        <v>484</v>
      </c>
      <c r="O173" s="40" t="s">
        <v>91</v>
      </c>
      <c r="P173" s="252"/>
      <c r="Q173" s="407"/>
      <c r="R173" s="370"/>
      <c r="S173" s="386"/>
      <c r="T173" s="2" t="s">
        <v>1001</v>
      </c>
      <c r="U173" s="25"/>
      <c r="V173" s="206"/>
    </row>
    <row r="174" spans="1:22" customFormat="1" ht="38.25"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66" t="s">
        <v>91</v>
      </c>
      <c r="P174" s="267"/>
      <c r="Q174" s="472"/>
      <c r="R174" s="371"/>
      <c r="S174" s="391"/>
      <c r="T174" s="2" t="s">
        <v>1001</v>
      </c>
      <c r="U174" s="25"/>
      <c r="V174" s="206"/>
    </row>
    <row r="175" spans="1:22" customFormat="1" ht="37.5" hidden="1" customHeight="1" x14ac:dyDescent="0.25">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91</v>
      </c>
      <c r="P175" s="259" t="s">
        <v>120</v>
      </c>
      <c r="Q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454" t="s">
        <v>20</v>
      </c>
      <c r="S175" s="455">
        <v>40</v>
      </c>
      <c r="T175" s="2" t="s">
        <v>1001</v>
      </c>
      <c r="U175" s="25" t="s">
        <v>1001</v>
      </c>
      <c r="V175" s="206"/>
    </row>
    <row r="176" spans="1:22" customFormat="1" ht="42.75" hidden="1" customHeight="1" x14ac:dyDescent="0.25">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40" t="s">
        <v>91</v>
      </c>
      <c r="P176" s="252"/>
      <c r="Q176" s="32"/>
      <c r="R176" s="370"/>
      <c r="S176" s="386"/>
      <c r="T176" s="2" t="s">
        <v>1001</v>
      </c>
      <c r="U176" s="25"/>
      <c r="V176" s="206"/>
    </row>
    <row r="177" spans="1:22" customFormat="1" ht="42.75" hidden="1" customHeight="1" x14ac:dyDescent="0.25">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40" t="s">
        <v>91</v>
      </c>
      <c r="P177" s="252"/>
      <c r="Q177" s="32"/>
      <c r="R177" s="370"/>
      <c r="S177" s="386"/>
      <c r="T177" s="2" t="s">
        <v>1001</v>
      </c>
      <c r="U177" s="25"/>
      <c r="V177" s="206"/>
    </row>
    <row r="178" spans="1:22" customFormat="1" ht="42.75" hidden="1" customHeight="1" x14ac:dyDescent="0.25">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40" t="s">
        <v>91</v>
      </c>
      <c r="P178" s="252"/>
      <c r="Q178" s="32"/>
      <c r="R178" s="370"/>
      <c r="S178" s="386"/>
      <c r="T178" s="2" t="s">
        <v>1001</v>
      </c>
      <c r="U178" s="25"/>
      <c r="V178" s="206"/>
    </row>
    <row r="179" spans="1:22" customFormat="1" ht="42.75" hidden="1" customHeight="1" x14ac:dyDescent="0.25">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40" t="s">
        <v>91</v>
      </c>
      <c r="P179" s="252"/>
      <c r="Q179" s="32"/>
      <c r="R179" s="370"/>
      <c r="S179" s="386"/>
      <c r="T179" s="2" t="s">
        <v>1001</v>
      </c>
      <c r="U179" s="25"/>
      <c r="V179" s="206"/>
    </row>
    <row r="180" spans="1:22" customFormat="1" ht="42.75" hidden="1" customHeight="1" x14ac:dyDescent="0.25">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40" t="s">
        <v>91</v>
      </c>
      <c r="P180" s="252"/>
      <c r="Q180" s="32"/>
      <c r="R180" s="370"/>
      <c r="S180" s="386"/>
      <c r="T180" s="2" t="s">
        <v>1001</v>
      </c>
      <c r="U180" s="25"/>
      <c r="V180" s="206"/>
    </row>
    <row r="181" spans="1:22" customFormat="1" ht="42.75" hidden="1" customHeight="1" x14ac:dyDescent="0.25">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40" t="s">
        <v>91</v>
      </c>
      <c r="P181" s="252"/>
      <c r="Q181" s="32"/>
      <c r="R181" s="370"/>
      <c r="S181" s="386"/>
      <c r="T181" s="2" t="s">
        <v>1001</v>
      </c>
      <c r="U181" s="25"/>
      <c r="V181" s="206"/>
    </row>
    <row r="182" spans="1:22" customFormat="1" ht="42.75" hidden="1" customHeight="1" x14ac:dyDescent="0.25">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40" t="s">
        <v>91</v>
      </c>
      <c r="P182" s="252"/>
      <c r="Q182" s="32"/>
      <c r="R182" s="370"/>
      <c r="S182" s="386"/>
      <c r="T182" s="2" t="s">
        <v>1001</v>
      </c>
      <c r="U182" s="25"/>
      <c r="V182" s="206"/>
    </row>
    <row r="183" spans="1:22" customFormat="1" ht="42.75" hidden="1"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66" t="s">
        <v>91</v>
      </c>
      <c r="P183" s="267"/>
      <c r="Q183" s="268"/>
      <c r="R183" s="371"/>
      <c r="S183" s="391"/>
      <c r="T183" s="2" t="s">
        <v>1001</v>
      </c>
      <c r="U183" s="25"/>
      <c r="V183" s="206"/>
    </row>
    <row r="184" spans="1:22" customFormat="1" ht="43.5" hidden="1" customHeight="1" x14ac:dyDescent="0.25">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91</v>
      </c>
      <c r="P184" s="259" t="s">
        <v>120</v>
      </c>
      <c r="Q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454" t="s">
        <v>20</v>
      </c>
      <c r="S184" s="455">
        <v>50</v>
      </c>
      <c r="T184" s="2" t="s">
        <v>1001</v>
      </c>
      <c r="U184" s="25" t="s">
        <v>1001</v>
      </c>
      <c r="V184" s="206"/>
    </row>
    <row r="185" spans="1:22" customFormat="1" ht="43.5" hidden="1" customHeight="1" x14ac:dyDescent="0.25">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40" t="s">
        <v>91</v>
      </c>
      <c r="P185" s="252"/>
      <c r="Q185" s="32"/>
      <c r="R185" s="370"/>
      <c r="S185" s="386"/>
      <c r="T185" s="2" t="s">
        <v>1001</v>
      </c>
      <c r="U185" s="25"/>
      <c r="V185" s="206"/>
    </row>
    <row r="186" spans="1:22" customFormat="1" ht="43.5" hidden="1" customHeight="1" x14ac:dyDescent="0.25">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40" t="s">
        <v>91</v>
      </c>
      <c r="P186" s="252"/>
      <c r="Q186" s="32"/>
      <c r="R186" s="370"/>
      <c r="S186" s="386"/>
      <c r="T186" s="2" t="s">
        <v>1001</v>
      </c>
      <c r="U186" s="25"/>
      <c r="V186" s="206"/>
    </row>
    <row r="187" spans="1:22" customFormat="1" ht="43.5" hidden="1" customHeight="1" x14ac:dyDescent="0.25">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40" t="s">
        <v>91</v>
      </c>
      <c r="P187" s="252"/>
      <c r="Q187" s="32"/>
      <c r="R187" s="370"/>
      <c r="S187" s="386"/>
      <c r="T187" s="2" t="s">
        <v>1001</v>
      </c>
      <c r="U187" s="25"/>
      <c r="V187" s="206"/>
    </row>
    <row r="188" spans="1:22" customFormat="1" ht="43.5" hidden="1" customHeight="1" x14ac:dyDescent="0.25">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40" t="s">
        <v>91</v>
      </c>
      <c r="P188" s="252"/>
      <c r="Q188" s="32"/>
      <c r="R188" s="370"/>
      <c r="S188" s="386"/>
      <c r="T188" s="2" t="s">
        <v>1001</v>
      </c>
      <c r="U188" s="25"/>
      <c r="V188" s="206"/>
    </row>
    <row r="189" spans="1:22" customFormat="1" ht="43.5" hidden="1" customHeight="1" x14ac:dyDescent="0.25">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40" t="s">
        <v>91</v>
      </c>
      <c r="P189" s="252"/>
      <c r="Q189" s="32"/>
      <c r="R189" s="370"/>
      <c r="S189" s="386"/>
      <c r="T189" s="2" t="s">
        <v>1001</v>
      </c>
      <c r="U189" s="25"/>
      <c r="V189" s="206"/>
    </row>
    <row r="190" spans="1:22" customFormat="1" ht="43.5" hidden="1" customHeight="1" x14ac:dyDescent="0.25">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40" t="s">
        <v>91</v>
      </c>
      <c r="P190" s="252"/>
      <c r="Q190" s="32"/>
      <c r="R190" s="370"/>
      <c r="S190" s="386"/>
      <c r="T190" s="2" t="s">
        <v>1001</v>
      </c>
      <c r="U190" s="25"/>
      <c r="V190" s="206"/>
    </row>
    <row r="191" spans="1:22" customFormat="1" ht="43.5" hidden="1" customHeight="1" x14ac:dyDescent="0.25">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40" t="s">
        <v>91</v>
      </c>
      <c r="P191" s="252"/>
      <c r="Q191" s="32"/>
      <c r="R191" s="370"/>
      <c r="S191" s="386"/>
      <c r="T191" s="2" t="s">
        <v>1001</v>
      </c>
      <c r="U191" s="25"/>
      <c r="V191" s="206"/>
    </row>
    <row r="192" spans="1:22" customFormat="1" ht="43.5" hidden="1"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66" t="s">
        <v>91</v>
      </c>
      <c r="P192" s="267"/>
      <c r="Q192" s="268"/>
      <c r="R192" s="371"/>
      <c r="S192" s="391"/>
      <c r="T192" s="2" t="s">
        <v>1001</v>
      </c>
      <c r="U192" s="25"/>
      <c r="V192" s="206"/>
    </row>
    <row r="193" spans="1:22" customFormat="1" ht="39" hidden="1" customHeight="1" x14ac:dyDescent="0.25">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91</v>
      </c>
      <c r="P193" s="259" t="s">
        <v>120</v>
      </c>
      <c r="Q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454" t="s">
        <v>20</v>
      </c>
      <c r="S193" s="455">
        <v>60</v>
      </c>
      <c r="T193" s="2" t="s">
        <v>1001</v>
      </c>
      <c r="U193" s="25" t="s">
        <v>1001</v>
      </c>
      <c r="V193" s="206"/>
    </row>
    <row r="194" spans="1:22" customFormat="1" ht="44.25" hidden="1" customHeight="1" x14ac:dyDescent="0.25">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40" t="s">
        <v>91</v>
      </c>
      <c r="P194" s="252"/>
      <c r="Q194" s="32"/>
      <c r="R194" s="370"/>
      <c r="S194" s="386"/>
      <c r="T194" s="2" t="s">
        <v>1001</v>
      </c>
      <c r="U194" s="25"/>
      <c r="V194" s="206"/>
    </row>
    <row r="195" spans="1:22" customFormat="1" ht="44.25" hidden="1" customHeight="1" x14ac:dyDescent="0.25">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40" t="s">
        <v>91</v>
      </c>
      <c r="P195" s="252"/>
      <c r="Q195" s="32"/>
      <c r="R195" s="370"/>
      <c r="S195" s="386"/>
      <c r="T195" s="2" t="s">
        <v>1001</v>
      </c>
      <c r="U195" s="25"/>
      <c r="V195" s="206"/>
    </row>
    <row r="196" spans="1:22" customFormat="1" ht="44.25" hidden="1" customHeight="1" x14ac:dyDescent="0.25">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40" t="s">
        <v>91</v>
      </c>
      <c r="P196" s="252"/>
      <c r="Q196" s="32"/>
      <c r="R196" s="370"/>
      <c r="S196" s="386"/>
      <c r="T196" s="2" t="s">
        <v>1001</v>
      </c>
      <c r="U196" s="25"/>
      <c r="V196" s="206"/>
    </row>
    <row r="197" spans="1:22" customFormat="1" ht="44.25" hidden="1" customHeight="1" x14ac:dyDescent="0.25">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40" t="s">
        <v>91</v>
      </c>
      <c r="P197" s="252"/>
      <c r="Q197" s="32"/>
      <c r="R197" s="370"/>
      <c r="S197" s="386"/>
      <c r="T197" s="2" t="s">
        <v>1001</v>
      </c>
      <c r="U197" s="25"/>
      <c r="V197" s="206"/>
    </row>
    <row r="198" spans="1:22" customFormat="1" ht="44.25" hidden="1" customHeight="1" x14ac:dyDescent="0.25">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40" t="s">
        <v>91</v>
      </c>
      <c r="P198" s="252"/>
      <c r="Q198" s="32"/>
      <c r="R198" s="370"/>
      <c r="S198" s="386"/>
      <c r="T198" s="2" t="s">
        <v>1001</v>
      </c>
      <c r="U198" s="25"/>
      <c r="V198" s="206"/>
    </row>
    <row r="199" spans="1:22" customFormat="1" ht="44.25" hidden="1" customHeight="1" x14ac:dyDescent="0.25">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40" t="s">
        <v>91</v>
      </c>
      <c r="P199" s="252"/>
      <c r="Q199" s="32"/>
      <c r="R199" s="370"/>
      <c r="S199" s="386"/>
      <c r="T199" s="2" t="s">
        <v>1001</v>
      </c>
      <c r="U199" s="25"/>
      <c r="V199" s="206"/>
    </row>
    <row r="200" spans="1:22" customFormat="1" ht="44.25" hidden="1" customHeight="1" x14ac:dyDescent="0.25">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40" t="s">
        <v>91</v>
      </c>
      <c r="P200" s="252"/>
      <c r="Q200" s="32"/>
      <c r="R200" s="370"/>
      <c r="S200" s="386"/>
      <c r="T200" s="2" t="s">
        <v>1001</v>
      </c>
      <c r="U200" s="25"/>
      <c r="V200" s="206"/>
    </row>
    <row r="201" spans="1:22" customFormat="1" ht="44.25" hidden="1"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66" t="s">
        <v>91</v>
      </c>
      <c r="P201" s="267"/>
      <c r="Q201" s="268"/>
      <c r="R201" s="371"/>
      <c r="S201" s="391"/>
      <c r="T201" s="2" t="s">
        <v>1001</v>
      </c>
      <c r="U201" s="25"/>
      <c r="V201" s="206"/>
    </row>
    <row r="202" spans="1:22" customFormat="1" ht="43.5" hidden="1" customHeight="1" x14ac:dyDescent="0.25">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91</v>
      </c>
      <c r="P202" s="259" t="s">
        <v>120</v>
      </c>
      <c r="Q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454" t="s">
        <v>20</v>
      </c>
      <c r="S202" s="455">
        <v>70</v>
      </c>
      <c r="T202" s="2" t="s">
        <v>1001</v>
      </c>
      <c r="U202" s="25" t="s">
        <v>1001</v>
      </c>
      <c r="V202" s="206"/>
    </row>
    <row r="203" spans="1:22" customFormat="1" ht="43.5" hidden="1" customHeight="1" x14ac:dyDescent="0.25">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40" t="s">
        <v>91</v>
      </c>
      <c r="P203" s="252"/>
      <c r="Q203" s="32"/>
      <c r="R203" s="370"/>
      <c r="S203" s="386"/>
      <c r="T203" s="2" t="s">
        <v>1001</v>
      </c>
      <c r="U203" s="25"/>
      <c r="V203" s="206"/>
    </row>
    <row r="204" spans="1:22" customFormat="1" ht="43.5" hidden="1" customHeight="1" x14ac:dyDescent="0.25">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40" t="s">
        <v>91</v>
      </c>
      <c r="P204" s="252"/>
      <c r="Q204" s="32"/>
      <c r="R204" s="370"/>
      <c r="S204" s="386"/>
      <c r="T204" s="2" t="s">
        <v>1001</v>
      </c>
      <c r="U204" s="25"/>
      <c r="V204" s="206"/>
    </row>
    <row r="205" spans="1:22" customFormat="1" ht="43.5" hidden="1" customHeight="1" x14ac:dyDescent="0.25">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40" t="s">
        <v>91</v>
      </c>
      <c r="P205" s="252"/>
      <c r="Q205" s="32"/>
      <c r="R205" s="370"/>
      <c r="S205" s="386"/>
      <c r="T205" s="2" t="s">
        <v>1001</v>
      </c>
      <c r="U205" s="25"/>
      <c r="V205" s="206"/>
    </row>
    <row r="206" spans="1:22" customFormat="1" ht="43.5" hidden="1" customHeight="1" x14ac:dyDescent="0.25">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40" t="s">
        <v>91</v>
      </c>
      <c r="P206" s="252"/>
      <c r="Q206" s="32"/>
      <c r="R206" s="370"/>
      <c r="S206" s="386"/>
      <c r="T206" s="2" t="s">
        <v>1001</v>
      </c>
      <c r="U206" s="25"/>
      <c r="V206" s="206"/>
    </row>
    <row r="207" spans="1:22" customFormat="1" ht="43.5" hidden="1" customHeight="1" x14ac:dyDescent="0.25">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40" t="s">
        <v>91</v>
      </c>
      <c r="P207" s="252"/>
      <c r="Q207" s="32"/>
      <c r="R207" s="370"/>
      <c r="S207" s="386"/>
      <c r="T207" s="2" t="s">
        <v>1001</v>
      </c>
      <c r="U207" s="25"/>
      <c r="V207" s="206"/>
    </row>
    <row r="208" spans="1:22" customFormat="1" ht="43.5" hidden="1" customHeight="1" x14ac:dyDescent="0.25">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40" t="s">
        <v>91</v>
      </c>
      <c r="P208" s="252"/>
      <c r="Q208" s="32"/>
      <c r="R208" s="370"/>
      <c r="S208" s="386"/>
      <c r="T208" s="2" t="s">
        <v>1001</v>
      </c>
      <c r="U208" s="25"/>
      <c r="V208" s="206"/>
    </row>
    <row r="209" spans="1:22" customFormat="1" ht="43.5" hidden="1" customHeight="1" x14ac:dyDescent="0.25">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40" t="s">
        <v>91</v>
      </c>
      <c r="P209" s="252"/>
      <c r="Q209" s="32"/>
      <c r="R209" s="370"/>
      <c r="S209" s="386"/>
      <c r="T209" s="2" t="s">
        <v>1001</v>
      </c>
      <c r="U209" s="25"/>
      <c r="V209" s="206"/>
    </row>
    <row r="210" spans="1:22" customFormat="1" ht="43.5" hidden="1"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66" t="s">
        <v>91</v>
      </c>
      <c r="P210" s="267"/>
      <c r="Q210" s="268"/>
      <c r="R210" s="371"/>
      <c r="S210" s="391"/>
      <c r="T210" s="2" t="s">
        <v>1001</v>
      </c>
      <c r="U210" s="25"/>
      <c r="V210" s="206"/>
    </row>
    <row r="211" spans="1:22" customFormat="1" ht="42.75" hidden="1" customHeight="1" x14ac:dyDescent="0.25">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91</v>
      </c>
      <c r="P211" s="259" t="s">
        <v>120</v>
      </c>
      <c r="Q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454" t="s">
        <v>20</v>
      </c>
      <c r="S211" s="455">
        <v>80</v>
      </c>
      <c r="T211" s="2" t="s">
        <v>1001</v>
      </c>
      <c r="U211" s="25" t="s">
        <v>1001</v>
      </c>
      <c r="V211" s="206"/>
    </row>
    <row r="212" spans="1:22" customFormat="1" ht="42.75" hidden="1" customHeight="1" x14ac:dyDescent="0.25">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40" t="s">
        <v>91</v>
      </c>
      <c r="P212" s="252"/>
      <c r="Q212" s="32"/>
      <c r="R212" s="370"/>
      <c r="S212" s="386"/>
      <c r="T212" s="2" t="s">
        <v>1001</v>
      </c>
      <c r="U212" s="25"/>
      <c r="V212" s="206"/>
    </row>
    <row r="213" spans="1:22" customFormat="1" ht="42.75" hidden="1" customHeight="1" x14ac:dyDescent="0.25">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40" t="s">
        <v>91</v>
      </c>
      <c r="P213" s="252"/>
      <c r="Q213" s="32"/>
      <c r="R213" s="370"/>
      <c r="S213" s="386"/>
      <c r="T213" s="2" t="s">
        <v>1001</v>
      </c>
      <c r="U213" s="25"/>
      <c r="V213" s="206"/>
    </row>
    <row r="214" spans="1:22" customFormat="1" ht="42.75" hidden="1" customHeight="1" x14ac:dyDescent="0.25">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40" t="s">
        <v>91</v>
      </c>
      <c r="P214" s="252"/>
      <c r="Q214" s="32"/>
      <c r="R214" s="370"/>
      <c r="S214" s="386"/>
      <c r="T214" s="2" t="s">
        <v>1001</v>
      </c>
      <c r="U214" s="25"/>
      <c r="V214" s="206"/>
    </row>
    <row r="215" spans="1:22" customFormat="1" ht="42.75" hidden="1" customHeight="1" x14ac:dyDescent="0.25">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40" t="s">
        <v>91</v>
      </c>
      <c r="P215" s="252"/>
      <c r="Q215" s="32"/>
      <c r="R215" s="370"/>
      <c r="S215" s="386"/>
      <c r="T215" s="2" t="s">
        <v>1001</v>
      </c>
      <c r="U215" s="25"/>
      <c r="V215" s="206"/>
    </row>
    <row r="216" spans="1:22" customFormat="1" ht="42.75" hidden="1" customHeight="1" x14ac:dyDescent="0.25">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40" t="s">
        <v>91</v>
      </c>
      <c r="P216" s="252"/>
      <c r="Q216" s="32"/>
      <c r="R216" s="370"/>
      <c r="S216" s="386"/>
      <c r="T216" s="2" t="s">
        <v>1001</v>
      </c>
      <c r="U216" s="25"/>
      <c r="V216" s="206"/>
    </row>
    <row r="217" spans="1:22" customFormat="1" ht="42.75" hidden="1" customHeight="1" x14ac:dyDescent="0.25">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40" t="s">
        <v>91</v>
      </c>
      <c r="P217" s="252"/>
      <c r="Q217" s="32"/>
      <c r="R217" s="370"/>
      <c r="S217" s="386"/>
      <c r="T217" s="2" t="s">
        <v>1001</v>
      </c>
      <c r="U217" s="25"/>
      <c r="V217" s="206"/>
    </row>
    <row r="218" spans="1:22" customFormat="1" ht="42.75" hidden="1" customHeight="1" x14ac:dyDescent="0.25">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40" t="s">
        <v>91</v>
      </c>
      <c r="P218" s="252"/>
      <c r="Q218" s="32"/>
      <c r="R218" s="370"/>
      <c r="S218" s="386"/>
      <c r="T218" s="2" t="s">
        <v>1001</v>
      </c>
      <c r="U218" s="25"/>
      <c r="V218" s="206"/>
    </row>
    <row r="219" spans="1:22" customFormat="1" ht="42.75" hidden="1"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66" t="s">
        <v>91</v>
      </c>
      <c r="P219" s="267"/>
      <c r="Q219" s="268"/>
      <c r="R219" s="371"/>
      <c r="S219" s="391"/>
      <c r="T219" s="2" t="s">
        <v>1001</v>
      </c>
      <c r="U219" s="25"/>
      <c r="V219" s="206"/>
    </row>
    <row r="220" spans="1:22" customFormat="1" ht="44.25" hidden="1" customHeight="1" x14ac:dyDescent="0.25">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91</v>
      </c>
      <c r="P220" s="259" t="s">
        <v>120</v>
      </c>
      <c r="Q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454" t="s">
        <v>20</v>
      </c>
      <c r="S220" s="455">
        <v>90</v>
      </c>
      <c r="T220" s="2" t="s">
        <v>1001</v>
      </c>
      <c r="U220" s="25" t="s">
        <v>1001</v>
      </c>
      <c r="V220" s="206"/>
    </row>
    <row r="221" spans="1:22" customFormat="1" ht="44.25" hidden="1" customHeight="1" x14ac:dyDescent="0.25">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40" t="s">
        <v>91</v>
      </c>
      <c r="P221" s="252"/>
      <c r="Q221" s="32"/>
      <c r="R221" s="370"/>
      <c r="S221" s="386"/>
      <c r="T221" s="2" t="s">
        <v>1001</v>
      </c>
      <c r="U221" s="25"/>
      <c r="V221" s="206"/>
    </row>
    <row r="222" spans="1:22" customFormat="1" ht="44.25" hidden="1" customHeight="1" x14ac:dyDescent="0.25">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40" t="s">
        <v>91</v>
      </c>
      <c r="P222" s="252"/>
      <c r="Q222" s="32"/>
      <c r="R222" s="370"/>
      <c r="S222" s="386"/>
      <c r="T222" s="2" t="s">
        <v>1001</v>
      </c>
      <c r="U222" s="25"/>
      <c r="V222" s="206"/>
    </row>
    <row r="223" spans="1:22" customFormat="1" ht="44.25" hidden="1" customHeight="1" x14ac:dyDescent="0.25">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40" t="s">
        <v>91</v>
      </c>
      <c r="P223" s="252"/>
      <c r="Q223" s="32"/>
      <c r="R223" s="370"/>
      <c r="S223" s="386"/>
      <c r="T223" s="2" t="s">
        <v>1001</v>
      </c>
      <c r="U223" s="25"/>
      <c r="V223" s="206"/>
    </row>
    <row r="224" spans="1:22" customFormat="1" ht="44.25" hidden="1" customHeight="1" x14ac:dyDescent="0.25">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40" t="s">
        <v>91</v>
      </c>
      <c r="P224" s="252"/>
      <c r="Q224" s="32"/>
      <c r="R224" s="370"/>
      <c r="S224" s="386"/>
      <c r="T224" s="2" t="s">
        <v>1001</v>
      </c>
      <c r="U224" s="25"/>
      <c r="V224" s="206"/>
    </row>
    <row r="225" spans="1:22" customFormat="1" ht="44.25" hidden="1" customHeight="1" x14ac:dyDescent="0.25">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40" t="s">
        <v>91</v>
      </c>
      <c r="P225" s="252"/>
      <c r="Q225" s="32"/>
      <c r="R225" s="370"/>
      <c r="S225" s="386"/>
      <c r="T225" s="2" t="s">
        <v>1001</v>
      </c>
      <c r="U225" s="25"/>
      <c r="V225" s="206"/>
    </row>
    <row r="226" spans="1:22" customFormat="1" ht="44.25" hidden="1" customHeight="1" x14ac:dyDescent="0.25">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40" t="s">
        <v>91</v>
      </c>
      <c r="P226" s="252"/>
      <c r="Q226" s="32"/>
      <c r="R226" s="370"/>
      <c r="S226" s="386"/>
      <c r="T226" s="2" t="s">
        <v>1001</v>
      </c>
      <c r="U226" s="25"/>
      <c r="V226" s="206"/>
    </row>
    <row r="227" spans="1:22" customFormat="1" ht="44.25" hidden="1" customHeight="1" x14ac:dyDescent="0.25">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40" t="s">
        <v>91</v>
      </c>
      <c r="P227" s="252"/>
      <c r="Q227" s="32"/>
      <c r="R227" s="370"/>
      <c r="S227" s="386"/>
      <c r="T227" s="2" t="s">
        <v>1001</v>
      </c>
      <c r="U227" s="25"/>
      <c r="V227" s="206"/>
    </row>
    <row r="228" spans="1:22" customFormat="1" ht="44.25" hidden="1"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66" t="s">
        <v>91</v>
      </c>
      <c r="P228" s="267"/>
      <c r="Q228" s="268"/>
      <c r="R228" s="371"/>
      <c r="S228" s="391"/>
      <c r="T228" s="2" t="s">
        <v>1001</v>
      </c>
      <c r="U228" s="25"/>
      <c r="V228" s="206"/>
    </row>
    <row r="229" spans="1:22" customFormat="1" ht="28.5" hidden="1" x14ac:dyDescent="0.25">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363" t="s">
        <v>91</v>
      </c>
      <c r="P229" s="473"/>
      <c r="Q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452" t="s">
        <v>20</v>
      </c>
      <c r="S229" s="363">
        <v>100</v>
      </c>
      <c r="T229" s="2" t="s">
        <v>1001</v>
      </c>
      <c r="U229" s="25" t="s">
        <v>1001</v>
      </c>
      <c r="V229" s="206"/>
    </row>
    <row r="230" spans="1:22" customFormat="1" ht="57" x14ac:dyDescent="0.25">
      <c r="A230" s="1"/>
      <c r="B230" s="64"/>
      <c r="C230" s="150">
        <v>90133</v>
      </c>
      <c r="D230" s="113" t="s">
        <v>139</v>
      </c>
      <c r="E230" s="107"/>
      <c r="F230" s="107" t="s">
        <v>19</v>
      </c>
      <c r="G230" s="108">
        <v>0</v>
      </c>
      <c r="H230" s="208">
        <v>0</v>
      </c>
      <c r="I230" s="137"/>
      <c r="J230" s="16"/>
      <c r="K230" s="16">
        <v>0</v>
      </c>
      <c r="L230" s="17" t="s">
        <v>20</v>
      </c>
      <c r="M230" s="40">
        <v>0</v>
      </c>
      <c r="N230" s="40" t="s">
        <v>484</v>
      </c>
      <c r="O230" s="40" t="s">
        <v>91</v>
      </c>
      <c r="P230" s="252"/>
      <c r="Q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0" t="s">
        <v>20</v>
      </c>
      <c r="S230" s="40">
        <v>0</v>
      </c>
      <c r="T230" s="2" t="s">
        <v>1001</v>
      </c>
      <c r="U230" s="25" t="s">
        <v>1001</v>
      </c>
      <c r="V230" s="206"/>
    </row>
    <row r="231" spans="1:22" customFormat="1" ht="114" hidden="1" x14ac:dyDescent="0.25">
      <c r="A231" s="1"/>
      <c r="B231" s="64"/>
      <c r="C231" s="150">
        <v>91196</v>
      </c>
      <c r="D231" s="113" t="s">
        <v>140</v>
      </c>
      <c r="E231" s="107"/>
      <c r="F231" s="107" t="s">
        <v>19</v>
      </c>
      <c r="G231" s="108">
        <v>1589.01</v>
      </c>
      <c r="H231" s="208">
        <v>18356244</v>
      </c>
      <c r="I231" s="137"/>
      <c r="J231" s="16"/>
      <c r="K231" s="16">
        <v>0</v>
      </c>
      <c r="L231" s="17" t="s">
        <v>20</v>
      </c>
      <c r="M231" s="40">
        <v>40</v>
      </c>
      <c r="N231" s="40" t="s">
        <v>484</v>
      </c>
      <c r="O231" s="40" t="s">
        <v>91</v>
      </c>
      <c r="P231" s="409"/>
      <c r="Q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0" t="s">
        <v>20</v>
      </c>
      <c r="S231" s="40">
        <v>40</v>
      </c>
      <c r="T231" s="2" t="s">
        <v>1001</v>
      </c>
      <c r="U231" s="25" t="s">
        <v>1001</v>
      </c>
      <c r="V231" s="206"/>
    </row>
    <row r="232" spans="1:22" customFormat="1" ht="114" hidden="1" x14ac:dyDescent="0.25">
      <c r="A232" s="1"/>
      <c r="B232" s="64"/>
      <c r="C232" s="150">
        <v>91197</v>
      </c>
      <c r="D232" s="113" t="s">
        <v>141</v>
      </c>
      <c r="E232" s="107"/>
      <c r="F232" s="107" t="s">
        <v>19</v>
      </c>
      <c r="G232" s="108">
        <v>1986.24</v>
      </c>
      <c r="H232" s="208">
        <v>22945044</v>
      </c>
      <c r="I232" s="137"/>
      <c r="J232" s="16"/>
      <c r="K232" s="16">
        <v>0</v>
      </c>
      <c r="L232" s="17" t="s">
        <v>20</v>
      </c>
      <c r="M232" s="40">
        <v>50</v>
      </c>
      <c r="N232" s="40" t="s">
        <v>484</v>
      </c>
      <c r="O232" s="40" t="s">
        <v>91</v>
      </c>
      <c r="P232" s="252"/>
      <c r="Q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0" t="s">
        <v>20</v>
      </c>
      <c r="S232" s="40">
        <v>50</v>
      </c>
      <c r="T232" s="2" t="s">
        <v>1001</v>
      </c>
      <c r="U232" s="25" t="s">
        <v>1001</v>
      </c>
      <c r="V232" s="206"/>
    </row>
    <row r="233" spans="1:22" customFormat="1" ht="114" hidden="1" x14ac:dyDescent="0.25">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40" t="s">
        <v>91</v>
      </c>
      <c r="P233" s="252"/>
      <c r="Q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0" t="s">
        <v>20</v>
      </c>
      <c r="S233" s="40">
        <v>60</v>
      </c>
      <c r="T233" s="2" t="s">
        <v>1001</v>
      </c>
      <c r="U233" s="25" t="s">
        <v>1001</v>
      </c>
      <c r="V233" s="206"/>
    </row>
    <row r="234" spans="1:22" customFormat="1" ht="114" hidden="1" x14ac:dyDescent="0.25">
      <c r="A234" s="1"/>
      <c r="B234" s="64"/>
      <c r="C234" s="150">
        <v>92196</v>
      </c>
      <c r="D234" s="113" t="s">
        <v>143</v>
      </c>
      <c r="E234" s="107"/>
      <c r="F234" s="107" t="s">
        <v>19</v>
      </c>
      <c r="G234" s="108">
        <v>2780.74</v>
      </c>
      <c r="H234" s="208">
        <v>32123108</v>
      </c>
      <c r="I234" s="137"/>
      <c r="J234" s="16"/>
      <c r="K234" s="16">
        <v>0</v>
      </c>
      <c r="L234" s="17" t="s">
        <v>20</v>
      </c>
      <c r="M234" s="40">
        <v>70</v>
      </c>
      <c r="N234" s="40" t="s">
        <v>484</v>
      </c>
      <c r="O234" s="40" t="s">
        <v>91</v>
      </c>
      <c r="P234" s="252"/>
      <c r="Q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0" t="s">
        <v>20</v>
      </c>
      <c r="S234" s="40">
        <v>70</v>
      </c>
      <c r="T234" s="2" t="s">
        <v>1001</v>
      </c>
      <c r="U234" s="25" t="s">
        <v>1001</v>
      </c>
      <c r="V234" s="206"/>
    </row>
    <row r="235" spans="1:22" customFormat="1" ht="114" hidden="1" x14ac:dyDescent="0.25">
      <c r="A235" s="1"/>
      <c r="B235" s="64"/>
      <c r="C235" s="150">
        <v>92197</v>
      </c>
      <c r="D235" s="113" t="s">
        <v>144</v>
      </c>
      <c r="E235" s="107"/>
      <c r="F235" s="107" t="s">
        <v>19</v>
      </c>
      <c r="G235" s="108">
        <v>3177.97</v>
      </c>
      <c r="H235" s="208">
        <v>36711909</v>
      </c>
      <c r="I235" s="137"/>
      <c r="J235" s="16"/>
      <c r="K235" s="16">
        <v>0</v>
      </c>
      <c r="L235" s="17" t="s">
        <v>20</v>
      </c>
      <c r="M235" s="40">
        <v>80</v>
      </c>
      <c r="N235" s="40" t="s">
        <v>484</v>
      </c>
      <c r="O235" s="40" t="s">
        <v>91</v>
      </c>
      <c r="P235" s="252"/>
      <c r="Q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0" t="s">
        <v>20</v>
      </c>
      <c r="S235" s="40">
        <v>80</v>
      </c>
      <c r="T235" s="2" t="s">
        <v>1001</v>
      </c>
      <c r="U235" s="25" t="s">
        <v>1001</v>
      </c>
      <c r="V235" s="206"/>
    </row>
    <row r="236" spans="1:22" customFormat="1" ht="114" hidden="1" x14ac:dyDescent="0.25">
      <c r="A236" s="1"/>
      <c r="B236" s="64"/>
      <c r="C236" s="150">
        <v>92198</v>
      </c>
      <c r="D236" s="113" t="s">
        <v>145</v>
      </c>
      <c r="E236" s="107"/>
      <c r="F236" s="107" t="s">
        <v>19</v>
      </c>
      <c r="G236" s="108">
        <v>3575.2</v>
      </c>
      <c r="H236" s="208">
        <v>41300710</v>
      </c>
      <c r="I236" s="137"/>
      <c r="J236" s="16"/>
      <c r="K236" s="16">
        <v>0</v>
      </c>
      <c r="L236" s="17" t="s">
        <v>20</v>
      </c>
      <c r="M236" s="40">
        <v>90</v>
      </c>
      <c r="N236" s="40" t="s">
        <v>484</v>
      </c>
      <c r="O236" s="40" t="s">
        <v>91</v>
      </c>
      <c r="P236" s="408"/>
      <c r="Q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0" t="s">
        <v>20</v>
      </c>
      <c r="S236" s="40">
        <v>90</v>
      </c>
      <c r="T236" s="2" t="s">
        <v>1001</v>
      </c>
      <c r="U236" s="25" t="s">
        <v>1001</v>
      </c>
      <c r="V236" s="206"/>
    </row>
    <row r="237" spans="1:22" ht="28.5" hidden="1" x14ac:dyDescent="0.25">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4"/>
      <c r="P237" s="252"/>
      <c r="Q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8" t="s">
        <v>20</v>
      </c>
      <c r="S237" s="24">
        <v>100</v>
      </c>
      <c r="T237" s="2" t="s">
        <v>1001</v>
      </c>
      <c r="U237" s="25" t="s">
        <v>1001</v>
      </c>
      <c r="V237" s="626"/>
    </row>
    <row r="238" spans="1:22" customFormat="1" ht="57" x14ac:dyDescent="0.25">
      <c r="A238" s="1"/>
      <c r="B238" s="64"/>
      <c r="C238" s="107">
        <v>90071</v>
      </c>
      <c r="D238" s="113" t="s">
        <v>147</v>
      </c>
      <c r="E238" s="107"/>
      <c r="F238" s="107" t="s">
        <v>19</v>
      </c>
      <c r="G238" s="108">
        <v>0</v>
      </c>
      <c r="H238" s="208">
        <v>0</v>
      </c>
      <c r="I238" s="137"/>
      <c r="J238" s="16"/>
      <c r="K238" s="16">
        <v>0</v>
      </c>
      <c r="L238" s="17" t="s">
        <v>20</v>
      </c>
      <c r="M238" s="40">
        <v>0</v>
      </c>
      <c r="N238" s="40" t="s">
        <v>484</v>
      </c>
      <c r="O238" s="40">
        <v>928</v>
      </c>
      <c r="P238" s="252"/>
      <c r="Q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0" t="s">
        <v>20</v>
      </c>
      <c r="S238" s="40">
        <v>0</v>
      </c>
      <c r="T238" s="2" t="s">
        <v>1001</v>
      </c>
      <c r="U238" s="25" t="s">
        <v>1001</v>
      </c>
      <c r="V238" s="206"/>
    </row>
    <row r="239" spans="1:22" customFormat="1" ht="114" hidden="1" x14ac:dyDescent="0.25">
      <c r="A239" s="1"/>
      <c r="B239" s="64"/>
      <c r="C239" s="107">
        <v>91085</v>
      </c>
      <c r="D239" s="113" t="s">
        <v>148</v>
      </c>
      <c r="E239" s="107"/>
      <c r="F239" s="107" t="s">
        <v>19</v>
      </c>
      <c r="G239" s="108">
        <v>62.3</v>
      </c>
      <c r="H239" s="208">
        <v>719690</v>
      </c>
      <c r="I239" s="137"/>
      <c r="J239" s="16"/>
      <c r="K239" s="16">
        <v>0</v>
      </c>
      <c r="L239" s="17" t="s">
        <v>20</v>
      </c>
      <c r="M239" s="40">
        <v>40</v>
      </c>
      <c r="N239" s="40" t="s">
        <v>484</v>
      </c>
      <c r="O239" s="40">
        <v>928</v>
      </c>
      <c r="P239" s="252"/>
      <c r="Q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0" t="s">
        <v>20</v>
      </c>
      <c r="S239" s="40">
        <v>40</v>
      </c>
      <c r="T239" s="2" t="s">
        <v>1001</v>
      </c>
      <c r="U239" s="25" t="s">
        <v>1001</v>
      </c>
      <c r="V239" s="206"/>
    </row>
    <row r="240" spans="1:22" customFormat="1" ht="114" hidden="1" x14ac:dyDescent="0.25">
      <c r="A240" s="1"/>
      <c r="B240" s="64"/>
      <c r="C240" s="107">
        <v>91086</v>
      </c>
      <c r="D240" s="113" t="s">
        <v>149</v>
      </c>
      <c r="E240" s="107"/>
      <c r="F240" s="107" t="s">
        <v>19</v>
      </c>
      <c r="G240" s="108">
        <v>77.83</v>
      </c>
      <c r="H240" s="208">
        <v>899092</v>
      </c>
      <c r="I240" s="137"/>
      <c r="J240" s="16"/>
      <c r="K240" s="16">
        <v>0</v>
      </c>
      <c r="L240" s="17" t="s">
        <v>20</v>
      </c>
      <c r="M240" s="40">
        <v>50</v>
      </c>
      <c r="N240" s="40" t="s">
        <v>484</v>
      </c>
      <c r="O240" s="40">
        <v>928</v>
      </c>
      <c r="P240" s="252"/>
      <c r="Q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0" t="s">
        <v>20</v>
      </c>
      <c r="S240" s="40">
        <v>50</v>
      </c>
      <c r="T240" s="2" t="s">
        <v>1001</v>
      </c>
      <c r="U240" s="25" t="s">
        <v>1001</v>
      </c>
      <c r="V240" s="206"/>
    </row>
    <row r="241" spans="1:22" customFormat="1" ht="128.25" hidden="1" x14ac:dyDescent="0.25">
      <c r="A241" s="1"/>
      <c r="B241" s="64"/>
      <c r="C241" s="107">
        <v>91087</v>
      </c>
      <c r="D241" s="113" t="s">
        <v>150</v>
      </c>
      <c r="E241" s="107"/>
      <c r="F241" s="107" t="s">
        <v>19</v>
      </c>
      <c r="G241" s="108">
        <v>93.43</v>
      </c>
      <c r="H241" s="208">
        <v>1079303</v>
      </c>
      <c r="I241" s="137"/>
      <c r="J241" s="16"/>
      <c r="K241" s="16">
        <v>0</v>
      </c>
      <c r="L241" s="17" t="s">
        <v>20</v>
      </c>
      <c r="M241" s="40">
        <v>60</v>
      </c>
      <c r="N241" s="40" t="s">
        <v>484</v>
      </c>
      <c r="O241" s="40">
        <v>928</v>
      </c>
      <c r="P241" s="252"/>
      <c r="Q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0" t="s">
        <v>20</v>
      </c>
      <c r="S241" s="40">
        <v>60</v>
      </c>
      <c r="T241" s="2" t="s">
        <v>1001</v>
      </c>
      <c r="U241" s="25" t="s">
        <v>1001</v>
      </c>
      <c r="V241" s="206"/>
    </row>
    <row r="242" spans="1:22" customFormat="1" ht="114" hidden="1" x14ac:dyDescent="0.25">
      <c r="A242" s="1"/>
      <c r="B242" s="64"/>
      <c r="C242" s="115">
        <v>92085</v>
      </c>
      <c r="D242" s="113" t="s">
        <v>151</v>
      </c>
      <c r="E242" s="107"/>
      <c r="F242" s="107" t="s">
        <v>19</v>
      </c>
      <c r="G242" s="108">
        <v>108.96</v>
      </c>
      <c r="H242" s="208">
        <v>1258706</v>
      </c>
      <c r="I242" s="137"/>
      <c r="J242" s="16"/>
      <c r="K242" s="16">
        <v>0</v>
      </c>
      <c r="L242" s="17" t="s">
        <v>20</v>
      </c>
      <c r="M242" s="40">
        <v>70</v>
      </c>
      <c r="N242" s="40" t="s">
        <v>484</v>
      </c>
      <c r="O242" s="40">
        <v>928</v>
      </c>
      <c r="P242" s="252"/>
      <c r="Q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0" t="s">
        <v>20</v>
      </c>
      <c r="S242" s="40">
        <v>70</v>
      </c>
      <c r="T242" s="2" t="s">
        <v>1001</v>
      </c>
      <c r="U242" s="25" t="s">
        <v>1001</v>
      </c>
      <c r="V242" s="206"/>
    </row>
    <row r="243" spans="1:22" customFormat="1" ht="114" hidden="1" x14ac:dyDescent="0.25">
      <c r="A243" s="1"/>
      <c r="B243" s="64"/>
      <c r="C243" s="115">
        <v>92086</v>
      </c>
      <c r="D243" s="113" t="s">
        <v>152</v>
      </c>
      <c r="E243" s="107"/>
      <c r="F243" s="107" t="s">
        <v>19</v>
      </c>
      <c r="G243" s="108">
        <v>124.56</v>
      </c>
      <c r="H243" s="208">
        <v>1438917</v>
      </c>
      <c r="I243" s="137"/>
      <c r="J243" s="16"/>
      <c r="K243" s="16">
        <v>0</v>
      </c>
      <c r="L243" s="17" t="s">
        <v>20</v>
      </c>
      <c r="M243" s="40">
        <v>80</v>
      </c>
      <c r="N243" s="40" t="s">
        <v>484</v>
      </c>
      <c r="O243" s="40">
        <v>928</v>
      </c>
      <c r="P243" s="252"/>
      <c r="Q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0" t="s">
        <v>20</v>
      </c>
      <c r="S243" s="40">
        <v>80</v>
      </c>
      <c r="T243" s="2" t="s">
        <v>1001</v>
      </c>
      <c r="U243" s="25" t="s">
        <v>1001</v>
      </c>
      <c r="V243" s="206"/>
    </row>
    <row r="244" spans="1:22" customFormat="1" ht="114" hidden="1"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40">
        <v>928</v>
      </c>
      <c r="P244" s="252"/>
      <c r="Q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410" t="s">
        <v>20</v>
      </c>
      <c r="S244" s="71">
        <v>90</v>
      </c>
      <c r="T244" s="2" t="s">
        <v>1001</v>
      </c>
      <c r="U244" s="25" t="s">
        <v>1001</v>
      </c>
      <c r="V244" s="206"/>
    </row>
    <row r="245" spans="1:22" customFormat="1" ht="28.5"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2"/>
      <c r="Q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4" t="s">
        <v>42</v>
      </c>
      <c r="S245" s="24" t="s">
        <v>42</v>
      </c>
      <c r="T245" s="24" t="s">
        <v>42</v>
      </c>
      <c r="U245" s="378" t="s">
        <v>41</v>
      </c>
      <c r="V245" s="206"/>
    </row>
    <row r="246" spans="1:22" customFormat="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2"/>
      <c r="Q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4" t="s">
        <v>42</v>
      </c>
      <c r="S246" s="24" t="s">
        <v>42</v>
      </c>
      <c r="T246" s="24" t="s">
        <v>42</v>
      </c>
      <c r="U246" s="378" t="s">
        <v>41</v>
      </c>
      <c r="V246" s="206"/>
    </row>
    <row r="247" spans="1:22" customFormat="1" ht="48" hidden="1"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91</v>
      </c>
      <c r="P247" s="252"/>
      <c r="Q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8" t="s">
        <v>20</v>
      </c>
      <c r="S247" s="24">
        <v>100</v>
      </c>
      <c r="T247" s="2" t="s">
        <v>1001</v>
      </c>
      <c r="U247" s="25" t="s">
        <v>1001</v>
      </c>
      <c r="V247" s="206"/>
    </row>
    <row r="248" spans="1:22" customFormat="1" ht="75"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91</v>
      </c>
      <c r="P248" s="252"/>
      <c r="Q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0" t="s">
        <v>20</v>
      </c>
      <c r="S248" s="40">
        <v>0</v>
      </c>
      <c r="T248" s="2" t="s">
        <v>1001</v>
      </c>
      <c r="U248" s="25" t="s">
        <v>1001</v>
      </c>
      <c r="V248" s="206"/>
    </row>
    <row r="249" spans="1:22" customFormat="1" ht="114" hidden="1"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91</v>
      </c>
      <c r="P249" s="252"/>
      <c r="Q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0" t="s">
        <v>20</v>
      </c>
      <c r="S249" s="40">
        <v>40</v>
      </c>
      <c r="T249" s="2" t="s">
        <v>1001</v>
      </c>
      <c r="U249" s="25" t="s">
        <v>1001</v>
      </c>
      <c r="V249" s="206"/>
    </row>
    <row r="250" spans="1:22" customFormat="1" ht="114" hidden="1"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91</v>
      </c>
      <c r="P250" s="252"/>
      <c r="Q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0" t="s">
        <v>20</v>
      </c>
      <c r="S250" s="40">
        <v>50</v>
      </c>
      <c r="T250" s="2" t="s">
        <v>1001</v>
      </c>
      <c r="U250" s="25" t="s">
        <v>1001</v>
      </c>
      <c r="V250" s="206"/>
    </row>
    <row r="251" spans="1:22" customFormat="1" ht="128.25" hidden="1"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91</v>
      </c>
      <c r="P251" s="252"/>
      <c r="Q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0" t="s">
        <v>20</v>
      </c>
      <c r="S251" s="40">
        <v>60</v>
      </c>
      <c r="T251" s="2" t="s">
        <v>1001</v>
      </c>
      <c r="U251" s="25" t="s">
        <v>1001</v>
      </c>
      <c r="V251" s="206"/>
    </row>
    <row r="252" spans="1:22" customFormat="1" ht="114" hidden="1"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91</v>
      </c>
      <c r="P252" s="252"/>
      <c r="Q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0" t="s">
        <v>20</v>
      </c>
      <c r="S252" s="40">
        <v>70</v>
      </c>
      <c r="T252" s="2" t="s">
        <v>1001</v>
      </c>
      <c r="U252" s="25" t="s">
        <v>1001</v>
      </c>
      <c r="V252" s="206"/>
    </row>
    <row r="253" spans="1:22" customFormat="1" ht="114" hidden="1"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91</v>
      </c>
      <c r="P253" s="252"/>
      <c r="Q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0" t="s">
        <v>20</v>
      </c>
      <c r="S253" s="40">
        <v>80</v>
      </c>
      <c r="T253" s="2" t="s">
        <v>1001</v>
      </c>
      <c r="U253" s="25" t="s">
        <v>1001</v>
      </c>
      <c r="V253" s="206"/>
    </row>
    <row r="254" spans="1:22" customFormat="1" ht="114" hidden="1"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91</v>
      </c>
      <c r="P254" s="252"/>
      <c r="Q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0" t="s">
        <v>20</v>
      </c>
      <c r="S254" s="40">
        <v>90</v>
      </c>
      <c r="T254" s="2" t="s">
        <v>1001</v>
      </c>
      <c r="U254" s="25" t="s">
        <v>1001</v>
      </c>
      <c r="V254" s="206"/>
    </row>
    <row r="255" spans="1:22" customFormat="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52"/>
      <c r="Q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4" t="s">
        <v>42</v>
      </c>
      <c r="S255" s="24" t="s">
        <v>42</v>
      </c>
      <c r="T255" s="24" t="s">
        <v>42</v>
      </c>
      <c r="U255" s="378" t="s">
        <v>41</v>
      </c>
      <c r="V255" s="206"/>
    </row>
    <row r="256" spans="1:22" ht="50.25" hidden="1"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24"/>
      <c r="P256" s="252"/>
      <c r="Q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8" t="s">
        <v>20</v>
      </c>
      <c r="S256" s="24">
        <v>100</v>
      </c>
      <c r="T256" s="2" t="s">
        <v>1001</v>
      </c>
      <c r="U256" s="25" t="s">
        <v>1001</v>
      </c>
      <c r="V256" s="626"/>
    </row>
    <row r="257" spans="1:27" ht="78.75"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c r="P257" s="252"/>
      <c r="Q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0" t="s">
        <v>20</v>
      </c>
      <c r="S257" s="40">
        <v>0</v>
      </c>
      <c r="T257" s="2" t="s">
        <v>1001</v>
      </c>
      <c r="U257" s="25" t="s">
        <v>1001</v>
      </c>
      <c r="V257" s="626"/>
    </row>
    <row r="258" spans="1:27" ht="114" hidden="1"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c r="P258" s="252"/>
      <c r="Q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0" t="s">
        <v>20</v>
      </c>
      <c r="S258" s="40">
        <v>40</v>
      </c>
      <c r="T258" s="2" t="s">
        <v>1001</v>
      </c>
      <c r="U258" s="25" t="s">
        <v>1001</v>
      </c>
      <c r="V258" s="626"/>
    </row>
    <row r="259" spans="1:27" ht="114" hidden="1"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c r="P259" s="252"/>
      <c r="Q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0" t="s">
        <v>20</v>
      </c>
      <c r="S259" s="40">
        <v>50</v>
      </c>
      <c r="T259" s="2" t="s">
        <v>1001</v>
      </c>
      <c r="U259" s="25" t="s">
        <v>1001</v>
      </c>
      <c r="V259" s="626"/>
    </row>
    <row r="260" spans="1:27" ht="128.25" hidden="1"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c r="P260" s="252"/>
      <c r="Q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0" t="s">
        <v>20</v>
      </c>
      <c r="S260" s="40">
        <v>60</v>
      </c>
      <c r="T260" s="2" t="s">
        <v>1001</v>
      </c>
      <c r="U260" s="25" t="s">
        <v>1001</v>
      </c>
      <c r="V260" s="626"/>
    </row>
    <row r="261" spans="1:27" ht="114" hidden="1"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c r="P261" s="252"/>
      <c r="Q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0" t="s">
        <v>20</v>
      </c>
      <c r="S261" s="40">
        <v>70</v>
      </c>
      <c r="T261" s="2" t="s">
        <v>1001</v>
      </c>
      <c r="U261" s="25" t="s">
        <v>1001</v>
      </c>
      <c r="V261" s="626"/>
    </row>
    <row r="262" spans="1:27" ht="114" hidden="1"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c r="P262" s="252"/>
      <c r="Q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0" t="s">
        <v>20</v>
      </c>
      <c r="S262" s="40">
        <v>80</v>
      </c>
      <c r="T262" s="2" t="s">
        <v>1001</v>
      </c>
      <c r="U262" s="25" t="s">
        <v>1001</v>
      </c>
      <c r="V262" s="626"/>
    </row>
    <row r="263" spans="1:27" ht="114" hidden="1"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c r="P263" s="252"/>
      <c r="Q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0" t="s">
        <v>20</v>
      </c>
      <c r="S263" s="40">
        <v>90</v>
      </c>
      <c r="T263" s="2" t="s">
        <v>1001</v>
      </c>
      <c r="U263" s="25" t="s">
        <v>1001</v>
      </c>
      <c r="V263" s="626"/>
    </row>
    <row r="264" spans="1:27" customFormat="1" ht="27.75" hidden="1"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52"/>
      <c r="Q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4" t="s">
        <v>42</v>
      </c>
      <c r="S264" s="24" t="s">
        <v>42</v>
      </c>
      <c r="T264" s="24" t="s">
        <v>42</v>
      </c>
      <c r="U264" s="378" t="s">
        <v>41</v>
      </c>
      <c r="V264" s="206"/>
    </row>
    <row r="265" spans="1:27" customFormat="1" hidden="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52"/>
      <c r="Q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4" t="s">
        <v>42</v>
      </c>
      <c r="S265" s="24" t="s">
        <v>42</v>
      </c>
      <c r="T265" s="24" t="s">
        <v>42</v>
      </c>
      <c r="U265" s="378" t="s">
        <v>41</v>
      </c>
      <c r="V265" s="206"/>
    </row>
    <row r="266" spans="1:27" customFormat="1" ht="33" hidden="1"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24">
        <v>1654</v>
      </c>
      <c r="P266" s="252"/>
      <c r="Q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8" t="s">
        <v>176</v>
      </c>
      <c r="S266" s="24">
        <v>100</v>
      </c>
      <c r="T266" s="2" t="s">
        <v>1001</v>
      </c>
      <c r="U266" s="25" t="s">
        <v>1001</v>
      </c>
      <c r="V266" s="206"/>
    </row>
    <row r="267" spans="1:27" customFormat="1" ht="28.5" hidden="1"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24">
        <v>1654</v>
      </c>
      <c r="P267" s="252"/>
      <c r="Q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8" t="s">
        <v>176</v>
      </c>
      <c r="S267" s="24">
        <v>100</v>
      </c>
      <c r="T267" s="2" t="s">
        <v>1001</v>
      </c>
      <c r="U267" s="25" t="s">
        <v>1001</v>
      </c>
      <c r="V267" s="206"/>
    </row>
    <row r="268" spans="1:27" customFormat="1" ht="28.5" hidden="1"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24">
        <v>1654</v>
      </c>
      <c r="P268" s="252"/>
      <c r="Q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8" t="s">
        <v>176</v>
      </c>
      <c r="S268" s="24">
        <v>100</v>
      </c>
      <c r="T268" s="2" t="s">
        <v>1001</v>
      </c>
      <c r="U268" s="25" t="s">
        <v>1001</v>
      </c>
      <c r="V268" s="206"/>
    </row>
    <row r="269" spans="1:27" customFormat="1" ht="15"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2"/>
      <c r="Q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4" t="s">
        <v>42</v>
      </c>
      <c r="S269" s="24" t="s">
        <v>42</v>
      </c>
      <c r="T269" s="24" t="s">
        <v>42</v>
      </c>
      <c r="U269" s="378" t="s">
        <v>41</v>
      </c>
      <c r="V269" s="206"/>
    </row>
    <row r="270" spans="1:27" customFormat="1" x14ac:dyDescent="0.25">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2"/>
      <c r="Q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4" t="s">
        <v>42</v>
      </c>
      <c r="S270" s="24" t="s">
        <v>42</v>
      </c>
      <c r="T270" s="24" t="s">
        <v>42</v>
      </c>
      <c r="U270" s="378" t="s">
        <v>41</v>
      </c>
      <c r="V270" s="206"/>
      <c r="X270" s="313"/>
      <c r="Z270" s="276"/>
    </row>
    <row r="271" spans="1:27" customFormat="1" ht="52.5" hidden="1" customHeight="1" x14ac:dyDescent="0.25">
      <c r="A271" s="1"/>
      <c r="B271" s="64">
        <v>2016</v>
      </c>
      <c r="C271" s="76">
        <v>2016</v>
      </c>
      <c r="D271" s="413" t="s">
        <v>180</v>
      </c>
      <c r="E271" s="339"/>
      <c r="F271" s="339" t="s">
        <v>19</v>
      </c>
      <c r="G271" s="331">
        <v>449.27</v>
      </c>
      <c r="H271" s="633">
        <v>5189967</v>
      </c>
      <c r="I271" s="655"/>
      <c r="J271" s="12"/>
      <c r="K271" s="12"/>
      <c r="L271" s="362" t="s">
        <v>181</v>
      </c>
      <c r="M271" s="24">
        <v>100</v>
      </c>
      <c r="N271" s="40" t="s">
        <v>484</v>
      </c>
      <c r="O271" s="54" t="s">
        <v>182</v>
      </c>
      <c r="P271" s="252"/>
      <c r="Q271" s="407"/>
      <c r="R271" s="26" t="s">
        <v>181</v>
      </c>
      <c r="S271" s="24">
        <v>100</v>
      </c>
      <c r="T271" s="2" t="s">
        <v>1001</v>
      </c>
      <c r="U271" s="25" t="s">
        <v>1001</v>
      </c>
      <c r="V271" s="393"/>
      <c r="W271" s="278"/>
      <c r="X271" s="194"/>
      <c r="Y271" s="315"/>
      <c r="Z271" s="177"/>
      <c r="AA271" s="145"/>
    </row>
    <row r="272" spans="1:27" customFormat="1" ht="109.5" customHeight="1" x14ac:dyDescent="0.25">
      <c r="A272" s="1"/>
      <c r="B272" s="64"/>
      <c r="C272" s="339">
        <v>90044</v>
      </c>
      <c r="D272" s="413" t="s">
        <v>183</v>
      </c>
      <c r="E272" s="339"/>
      <c r="F272" s="339" t="s">
        <v>19</v>
      </c>
      <c r="G272" s="331">
        <v>0</v>
      </c>
      <c r="H272" s="633">
        <v>0</v>
      </c>
      <c r="I272" s="655"/>
      <c r="J272" s="22"/>
      <c r="K272" s="12"/>
      <c r="L272" s="362" t="s">
        <v>181</v>
      </c>
      <c r="M272" s="40">
        <v>0</v>
      </c>
      <c r="N272" s="40" t="s">
        <v>484</v>
      </c>
      <c r="O272" s="54" t="s">
        <v>182</v>
      </c>
      <c r="P272" s="252"/>
      <c r="Q272" s="407"/>
      <c r="R272" s="26" t="s">
        <v>181</v>
      </c>
      <c r="S272" s="40">
        <v>0</v>
      </c>
      <c r="T272" s="2" t="s">
        <v>1001</v>
      </c>
      <c r="U272" s="25" t="s">
        <v>1001</v>
      </c>
      <c r="V272" s="393"/>
      <c r="W272" s="278"/>
      <c r="X272" s="279"/>
      <c r="Y272" s="177"/>
      <c r="Z272" s="177"/>
      <c r="AA272" s="145"/>
    </row>
    <row r="273" spans="1:27" customFormat="1" ht="128.25" hidden="1" x14ac:dyDescent="0.25">
      <c r="A273" s="1"/>
      <c r="B273" s="64"/>
      <c r="C273" s="339">
        <v>91094</v>
      </c>
      <c r="D273" s="413" t="s">
        <v>184</v>
      </c>
      <c r="E273" s="339"/>
      <c r="F273" s="339" t="s">
        <v>19</v>
      </c>
      <c r="G273" s="331">
        <v>179.74</v>
      </c>
      <c r="H273" s="633">
        <v>2076356</v>
      </c>
      <c r="I273" s="655"/>
      <c r="J273" s="12"/>
      <c r="K273" s="12">
        <v>0</v>
      </c>
      <c r="L273" s="362" t="s">
        <v>181</v>
      </c>
      <c r="M273" s="40">
        <v>40</v>
      </c>
      <c r="N273" s="40" t="s">
        <v>484</v>
      </c>
      <c r="O273" s="54" t="s">
        <v>182</v>
      </c>
      <c r="P273" s="252"/>
      <c r="Q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0" t="s">
        <v>181</v>
      </c>
      <c r="S273" s="40">
        <v>40</v>
      </c>
      <c r="T273" s="2" t="s">
        <v>1001</v>
      </c>
      <c r="U273" s="25" t="s">
        <v>1001</v>
      </c>
      <c r="V273" s="393">
        <v>179.74</v>
      </c>
      <c r="W273" s="208"/>
      <c r="X273" s="185"/>
      <c r="Z273" s="270"/>
      <c r="AA273" s="277"/>
    </row>
    <row r="274" spans="1:27" customFormat="1" ht="128.25" hidden="1" x14ac:dyDescent="0.25">
      <c r="A274" s="1"/>
      <c r="B274" s="64"/>
      <c r="C274" s="339">
        <v>91095</v>
      </c>
      <c r="D274" s="413" t="s">
        <v>185</v>
      </c>
      <c r="E274" s="339"/>
      <c r="F274" s="339" t="s">
        <v>19</v>
      </c>
      <c r="G274" s="331">
        <v>224.66</v>
      </c>
      <c r="H274" s="633">
        <v>2595272</v>
      </c>
      <c r="I274" s="655"/>
      <c r="J274" s="12"/>
      <c r="K274" s="12">
        <v>0</v>
      </c>
      <c r="L274" s="362" t="s">
        <v>181</v>
      </c>
      <c r="M274" s="40">
        <v>50</v>
      </c>
      <c r="N274" s="40" t="s">
        <v>484</v>
      </c>
      <c r="O274" s="54" t="s">
        <v>182</v>
      </c>
      <c r="P274" s="252"/>
      <c r="Q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0" t="s">
        <v>181</v>
      </c>
      <c r="S274" s="40">
        <v>50</v>
      </c>
      <c r="T274" s="2" t="s">
        <v>1001</v>
      </c>
      <c r="U274" s="25" t="s">
        <v>1001</v>
      </c>
      <c r="V274" s="393">
        <v>224.66</v>
      </c>
      <c r="W274" s="314"/>
      <c r="X274" s="195"/>
      <c r="Z274" s="194"/>
      <c r="AA274" s="277"/>
    </row>
    <row r="275" spans="1:27" customFormat="1" ht="142.5" hidden="1" x14ac:dyDescent="0.25">
      <c r="A275" s="1"/>
      <c r="B275" s="64"/>
      <c r="C275" s="339">
        <v>91096</v>
      </c>
      <c r="D275" s="413" t="s">
        <v>186</v>
      </c>
      <c r="E275" s="339"/>
      <c r="F275" s="339" t="s">
        <v>19</v>
      </c>
      <c r="G275" s="331">
        <v>269.61</v>
      </c>
      <c r="H275" s="633">
        <v>3114535</v>
      </c>
      <c r="I275" s="655"/>
      <c r="J275" s="12"/>
      <c r="K275" s="12">
        <v>0</v>
      </c>
      <c r="L275" s="362" t="s">
        <v>181</v>
      </c>
      <c r="M275" s="40">
        <v>60</v>
      </c>
      <c r="N275" s="40" t="s">
        <v>484</v>
      </c>
      <c r="O275" s="54" t="s">
        <v>182</v>
      </c>
      <c r="P275" s="252"/>
      <c r="Q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0" t="s">
        <v>181</v>
      </c>
      <c r="S275" s="40">
        <v>60</v>
      </c>
      <c r="T275" s="2" t="s">
        <v>1001</v>
      </c>
      <c r="U275" s="25" t="s">
        <v>1001</v>
      </c>
      <c r="V275" s="393">
        <v>269.61</v>
      </c>
      <c r="W275" s="314"/>
      <c r="X275" s="185"/>
      <c r="Y275">
        <f>+ROUND(G271*60%,2)</f>
        <v>269.56</v>
      </c>
      <c r="AA275" s="277"/>
    </row>
    <row r="276" spans="1:27" customFormat="1" ht="128.25" hidden="1" x14ac:dyDescent="0.25">
      <c r="A276" s="1"/>
      <c r="B276" s="64"/>
      <c r="C276" s="26">
        <v>92094</v>
      </c>
      <c r="D276" s="413" t="s">
        <v>187</v>
      </c>
      <c r="E276" s="339"/>
      <c r="F276" s="339" t="s">
        <v>19</v>
      </c>
      <c r="G276" s="331">
        <v>314.52999999999997</v>
      </c>
      <c r="H276" s="633">
        <v>3633451</v>
      </c>
      <c r="I276" s="655"/>
      <c r="J276" s="12"/>
      <c r="K276" s="12"/>
      <c r="L276" s="362" t="s">
        <v>181</v>
      </c>
      <c r="M276" s="40">
        <v>70</v>
      </c>
      <c r="N276" s="40" t="s">
        <v>484</v>
      </c>
      <c r="O276" s="54" t="s">
        <v>182</v>
      </c>
      <c r="P276" s="252"/>
      <c r="Q276" s="407"/>
      <c r="R276" s="20" t="s">
        <v>181</v>
      </c>
      <c r="S276" s="40">
        <v>70</v>
      </c>
      <c r="T276" s="2" t="s">
        <v>1001</v>
      </c>
      <c r="U276" s="25" t="s">
        <v>1001</v>
      </c>
      <c r="V276" s="393"/>
      <c r="W276" s="278"/>
      <c r="X276" s="279"/>
      <c r="Y276" s="177"/>
      <c r="Z276" s="177"/>
      <c r="AA276" s="145"/>
    </row>
    <row r="277" spans="1:27" customFormat="1" ht="128.25" hidden="1" x14ac:dyDescent="0.25">
      <c r="A277" s="1"/>
      <c r="B277" s="64"/>
      <c r="C277" s="26">
        <v>92095</v>
      </c>
      <c r="D277" s="413" t="s">
        <v>188</v>
      </c>
      <c r="E277" s="339"/>
      <c r="F277" s="339" t="s">
        <v>19</v>
      </c>
      <c r="G277" s="331">
        <v>359.44</v>
      </c>
      <c r="H277" s="633">
        <v>4152251</v>
      </c>
      <c r="I277" s="655"/>
      <c r="J277" s="12"/>
      <c r="K277" s="12"/>
      <c r="L277" s="362" t="s">
        <v>181</v>
      </c>
      <c r="M277" s="40">
        <v>80</v>
      </c>
      <c r="N277" s="40" t="s">
        <v>484</v>
      </c>
      <c r="O277" s="54" t="s">
        <v>182</v>
      </c>
      <c r="P277" s="252"/>
      <c r="Q277" s="407"/>
      <c r="R277" s="20" t="s">
        <v>181</v>
      </c>
      <c r="S277" s="40">
        <v>80</v>
      </c>
      <c r="T277" s="2" t="s">
        <v>1001</v>
      </c>
      <c r="U277" s="25" t="s">
        <v>1001</v>
      </c>
      <c r="V277" s="393"/>
      <c r="W277" s="316"/>
      <c r="X277" s="279"/>
      <c r="Y277" s="177"/>
      <c r="Z277" s="177"/>
      <c r="AA277" s="145"/>
    </row>
    <row r="278" spans="1:27" customFormat="1" ht="128.25" hidden="1" x14ac:dyDescent="0.25">
      <c r="A278" s="1"/>
      <c r="B278" s="64"/>
      <c r="C278" s="26">
        <v>92096</v>
      </c>
      <c r="D278" s="413" t="s">
        <v>189</v>
      </c>
      <c r="E278" s="339"/>
      <c r="F278" s="339" t="s">
        <v>19</v>
      </c>
      <c r="G278" s="331">
        <v>404.4</v>
      </c>
      <c r="H278" s="633">
        <v>4671629</v>
      </c>
      <c r="I278" s="655"/>
      <c r="J278" s="12"/>
      <c r="K278" s="12"/>
      <c r="L278" s="362" t="s">
        <v>181</v>
      </c>
      <c r="M278" s="40">
        <v>90</v>
      </c>
      <c r="N278" s="40" t="s">
        <v>484</v>
      </c>
      <c r="O278" s="54" t="s">
        <v>182</v>
      </c>
      <c r="P278" s="252"/>
      <c r="Q278" s="407"/>
      <c r="R278" s="20" t="s">
        <v>181</v>
      </c>
      <c r="S278" s="40">
        <v>90</v>
      </c>
      <c r="T278" s="2" t="s">
        <v>1001</v>
      </c>
      <c r="U278" s="25" t="s">
        <v>1001</v>
      </c>
      <c r="V278" s="393"/>
      <c r="W278" s="316"/>
      <c r="X278" s="279"/>
      <c r="Y278" s="177"/>
      <c r="Z278" s="177"/>
      <c r="AA278" s="145"/>
    </row>
    <row r="279" spans="1:27" ht="28.5" hidden="1" x14ac:dyDescent="0.25">
      <c r="A279" s="1"/>
      <c r="B279" s="64">
        <v>2017</v>
      </c>
      <c r="C279" s="76">
        <v>2017</v>
      </c>
      <c r="D279" s="413" t="s">
        <v>190</v>
      </c>
      <c r="E279" s="339"/>
      <c r="F279" s="339" t="s">
        <v>19</v>
      </c>
      <c r="G279" s="331">
        <v>470.48</v>
      </c>
      <c r="H279" s="633">
        <v>5434985</v>
      </c>
      <c r="I279" s="655"/>
      <c r="J279" s="12"/>
      <c r="K279" s="12"/>
      <c r="L279" s="362" t="s">
        <v>181</v>
      </c>
      <c r="M279" s="24">
        <v>100</v>
      </c>
      <c r="N279" s="40" t="s">
        <v>484</v>
      </c>
      <c r="O279" s="24"/>
      <c r="P279" s="252"/>
      <c r="Q279" s="407"/>
      <c r="R279" s="20" t="s">
        <v>181</v>
      </c>
      <c r="S279" s="24">
        <v>100</v>
      </c>
      <c r="T279" s="2" t="s">
        <v>1001</v>
      </c>
      <c r="U279" s="25" t="s">
        <v>1001</v>
      </c>
      <c r="V279" s="641"/>
      <c r="W279" s="642"/>
      <c r="X279" s="348"/>
      <c r="Y279" s="349"/>
      <c r="Z279" s="349"/>
      <c r="AA279" s="643"/>
    </row>
    <row r="280" spans="1:27" ht="42.75" x14ac:dyDescent="0.25">
      <c r="A280" s="1"/>
      <c r="B280" s="72"/>
      <c r="C280" s="339">
        <v>90046</v>
      </c>
      <c r="D280" s="413" t="s">
        <v>191</v>
      </c>
      <c r="E280" s="339"/>
      <c r="F280" s="339" t="s">
        <v>19</v>
      </c>
      <c r="G280" s="331">
        <v>0</v>
      </c>
      <c r="H280" s="633">
        <v>0</v>
      </c>
      <c r="I280" s="655"/>
      <c r="J280" s="12"/>
      <c r="K280" s="12"/>
      <c r="L280" s="362" t="s">
        <v>181</v>
      </c>
      <c r="M280" s="40">
        <v>0</v>
      </c>
      <c r="N280" s="40" t="s">
        <v>484</v>
      </c>
      <c r="O280" s="40"/>
      <c r="P280" s="252"/>
      <c r="Q280" s="407"/>
      <c r="R280" s="20" t="s">
        <v>181</v>
      </c>
      <c r="S280" s="40">
        <v>0</v>
      </c>
      <c r="T280" s="2" t="s">
        <v>1001</v>
      </c>
      <c r="U280" s="25" t="s">
        <v>1001</v>
      </c>
      <c r="V280" s="374"/>
      <c r="W280" s="347"/>
      <c r="X280" s="348"/>
      <c r="Y280" s="349"/>
      <c r="Z280" s="349"/>
      <c r="AA280" s="643"/>
    </row>
    <row r="281" spans="1:27" ht="114" hidden="1" x14ac:dyDescent="0.25">
      <c r="A281" s="1"/>
      <c r="B281" s="72"/>
      <c r="C281" s="339">
        <v>91097</v>
      </c>
      <c r="D281" s="413" t="s">
        <v>192</v>
      </c>
      <c r="E281" s="339"/>
      <c r="F281" s="339" t="s">
        <v>19</v>
      </c>
      <c r="G281" s="331">
        <v>188.18</v>
      </c>
      <c r="H281" s="633">
        <v>2173855</v>
      </c>
      <c r="I281" s="655"/>
      <c r="J281" s="12"/>
      <c r="K281" s="12"/>
      <c r="L281" s="362" t="s">
        <v>181</v>
      </c>
      <c r="M281" s="40">
        <v>40</v>
      </c>
      <c r="N281" s="40" t="s">
        <v>484</v>
      </c>
      <c r="O281" s="40"/>
      <c r="P281" s="252"/>
      <c r="Q281" s="407"/>
      <c r="R281" s="20" t="s">
        <v>181</v>
      </c>
      <c r="S281" s="40">
        <v>40</v>
      </c>
      <c r="T281" s="2" t="s">
        <v>1001</v>
      </c>
      <c r="U281" s="25" t="s">
        <v>1001</v>
      </c>
      <c r="V281" s="374"/>
      <c r="W281" s="74"/>
      <c r="X281" s="348"/>
      <c r="Y281" s="349"/>
      <c r="Z281" s="349"/>
      <c r="AA281" s="643"/>
    </row>
    <row r="282" spans="1:27" ht="114" hidden="1" x14ac:dyDescent="0.25">
      <c r="A282" s="1"/>
      <c r="B282" s="72"/>
      <c r="C282" s="339">
        <v>91098</v>
      </c>
      <c r="D282" s="413" t="s">
        <v>193</v>
      </c>
      <c r="E282" s="339"/>
      <c r="F282" s="339" t="s">
        <v>19</v>
      </c>
      <c r="G282" s="331">
        <v>235.26</v>
      </c>
      <c r="H282" s="633">
        <v>2717724</v>
      </c>
      <c r="I282" s="655"/>
      <c r="J282" s="12"/>
      <c r="K282" s="12"/>
      <c r="L282" s="362" t="s">
        <v>181</v>
      </c>
      <c r="M282" s="40">
        <v>50</v>
      </c>
      <c r="N282" s="40" t="s">
        <v>484</v>
      </c>
      <c r="O282" s="40"/>
      <c r="P282" s="252"/>
      <c r="Q282" s="407"/>
      <c r="R282" s="20" t="s">
        <v>181</v>
      </c>
      <c r="S282" s="40">
        <v>50</v>
      </c>
      <c r="T282" s="2" t="s">
        <v>1001</v>
      </c>
      <c r="U282" s="25" t="s">
        <v>1001</v>
      </c>
      <c r="V282" s="374"/>
      <c r="W282" s="74"/>
      <c r="X282" s="348"/>
      <c r="Y282" s="349"/>
      <c r="Z282" s="349"/>
      <c r="AA282" s="643"/>
    </row>
    <row r="283" spans="1:27" ht="128.25" hidden="1" x14ac:dyDescent="0.25">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c r="P283" s="252"/>
      <c r="Q283" s="407"/>
      <c r="R283" s="20" t="s">
        <v>181</v>
      </c>
      <c r="S283" s="40">
        <v>60</v>
      </c>
      <c r="T283" s="2" t="s">
        <v>1001</v>
      </c>
      <c r="U283" s="25" t="s">
        <v>1001</v>
      </c>
      <c r="V283" s="374"/>
      <c r="W283" s="74"/>
      <c r="X283" s="348"/>
      <c r="Y283" s="349"/>
      <c r="Z283" s="349"/>
      <c r="AA283" s="643"/>
    </row>
    <row r="284" spans="1:27" ht="114" hidden="1" x14ac:dyDescent="0.25">
      <c r="A284" s="1"/>
      <c r="B284" s="72"/>
      <c r="C284" s="26">
        <v>92097</v>
      </c>
      <c r="D284" s="413" t="s">
        <v>195</v>
      </c>
      <c r="E284" s="339"/>
      <c r="F284" s="339" t="s">
        <v>19</v>
      </c>
      <c r="G284" s="331">
        <v>329.33</v>
      </c>
      <c r="H284" s="633">
        <v>3804420</v>
      </c>
      <c r="I284" s="655"/>
      <c r="J284" s="12"/>
      <c r="K284" s="12"/>
      <c r="L284" s="362" t="s">
        <v>181</v>
      </c>
      <c r="M284" s="40">
        <v>70</v>
      </c>
      <c r="N284" s="40" t="s">
        <v>484</v>
      </c>
      <c r="O284" s="40"/>
      <c r="P284" s="252"/>
      <c r="Q284" s="407"/>
      <c r="R284" s="20" t="s">
        <v>181</v>
      </c>
      <c r="S284" s="40">
        <v>70</v>
      </c>
      <c r="T284" s="2" t="s">
        <v>1001</v>
      </c>
      <c r="U284" s="25" t="s">
        <v>1001</v>
      </c>
      <c r="V284" s="374"/>
      <c r="W284" s="74"/>
      <c r="X284" s="348"/>
      <c r="Y284" s="349"/>
      <c r="Z284" s="349"/>
      <c r="AA284" s="643"/>
    </row>
    <row r="285" spans="1:27" ht="114" hidden="1" x14ac:dyDescent="0.25">
      <c r="A285" s="1"/>
      <c r="B285" s="72"/>
      <c r="C285" s="26">
        <v>92098</v>
      </c>
      <c r="D285" s="413" t="s">
        <v>196</v>
      </c>
      <c r="E285" s="364"/>
      <c r="F285" s="339" t="s">
        <v>19</v>
      </c>
      <c r="G285" s="331">
        <v>376.41</v>
      </c>
      <c r="H285" s="633">
        <v>4348288</v>
      </c>
      <c r="I285" s="655"/>
      <c r="J285" s="12"/>
      <c r="K285" s="12"/>
      <c r="L285" s="362" t="s">
        <v>181</v>
      </c>
      <c r="M285" s="40">
        <v>80</v>
      </c>
      <c r="N285" s="40" t="s">
        <v>484</v>
      </c>
      <c r="O285" s="40"/>
      <c r="P285" s="252"/>
      <c r="Q285" s="407"/>
      <c r="R285" s="20" t="s">
        <v>181</v>
      </c>
      <c r="S285" s="40">
        <v>80</v>
      </c>
      <c r="T285" s="2" t="s">
        <v>1001</v>
      </c>
      <c r="U285" s="25" t="s">
        <v>1001</v>
      </c>
      <c r="V285" s="374"/>
      <c r="W285" s="74"/>
      <c r="X285" s="348"/>
      <c r="Y285" s="349"/>
      <c r="Z285" s="349"/>
      <c r="AA285" s="643"/>
    </row>
    <row r="286" spans="1:27" ht="114" hidden="1" x14ac:dyDescent="0.25">
      <c r="A286" s="1"/>
      <c r="B286" s="72"/>
      <c r="C286" s="26">
        <v>92099</v>
      </c>
      <c r="D286" s="413" t="s">
        <v>197</v>
      </c>
      <c r="E286" s="364"/>
      <c r="F286" s="339" t="s">
        <v>19</v>
      </c>
      <c r="G286" s="331">
        <v>423.44</v>
      </c>
      <c r="H286" s="633">
        <v>4891579</v>
      </c>
      <c r="I286" s="655"/>
      <c r="J286" s="12"/>
      <c r="K286" s="12"/>
      <c r="L286" s="362" t="s">
        <v>181</v>
      </c>
      <c r="M286" s="40">
        <v>90</v>
      </c>
      <c r="N286" s="40" t="s">
        <v>484</v>
      </c>
      <c r="O286" s="40"/>
      <c r="P286" s="252"/>
      <c r="Q286" s="407"/>
      <c r="R286" s="20" t="s">
        <v>181</v>
      </c>
      <c r="S286" s="40">
        <v>90</v>
      </c>
      <c r="T286" s="2" t="s">
        <v>1001</v>
      </c>
      <c r="U286" s="25" t="s">
        <v>1001</v>
      </c>
      <c r="V286" s="374"/>
      <c r="W286" s="74"/>
      <c r="X286" s="348"/>
      <c r="Y286" s="349"/>
      <c r="Z286" s="349"/>
      <c r="AA286" s="643"/>
    </row>
    <row r="287" spans="1:27" ht="28.5" hidden="1" x14ac:dyDescent="0.25">
      <c r="A287" s="1"/>
      <c r="B287" s="72">
        <v>2018</v>
      </c>
      <c r="C287" s="76">
        <v>2018</v>
      </c>
      <c r="D287" s="413" t="s">
        <v>198</v>
      </c>
      <c r="E287" s="364"/>
      <c r="F287" s="339" t="s">
        <v>19</v>
      </c>
      <c r="G287" s="331">
        <v>466.96</v>
      </c>
      <c r="H287" s="633">
        <v>5394322</v>
      </c>
      <c r="I287" s="655"/>
      <c r="J287" s="12"/>
      <c r="K287" s="12"/>
      <c r="L287" s="362" t="s">
        <v>181</v>
      </c>
      <c r="M287" s="24">
        <v>100</v>
      </c>
      <c r="N287" s="40" t="s">
        <v>484</v>
      </c>
      <c r="O287" s="24"/>
      <c r="P287" s="252"/>
      <c r="Q287" s="407"/>
      <c r="R287" s="20" t="s">
        <v>181</v>
      </c>
      <c r="S287" s="24">
        <v>100</v>
      </c>
      <c r="T287" s="2" t="s">
        <v>1001</v>
      </c>
      <c r="U287" s="25" t="s">
        <v>1001</v>
      </c>
      <c r="V287" s="641"/>
      <c r="W287" s="642"/>
      <c r="X287" s="348"/>
      <c r="Y287" s="349"/>
      <c r="Z287" s="349"/>
      <c r="AA287" s="643"/>
    </row>
    <row r="288" spans="1:27" ht="43.5" thickBot="1" x14ac:dyDescent="0.3">
      <c r="A288" s="1"/>
      <c r="B288" s="72"/>
      <c r="C288" s="339">
        <v>90045</v>
      </c>
      <c r="D288" s="413" t="s">
        <v>199</v>
      </c>
      <c r="E288" s="364"/>
      <c r="F288" s="339" t="s">
        <v>19</v>
      </c>
      <c r="G288" s="331">
        <v>0</v>
      </c>
      <c r="H288" s="633">
        <v>0</v>
      </c>
      <c r="I288" s="655"/>
      <c r="J288" s="12"/>
      <c r="K288" s="12"/>
      <c r="L288" s="362" t="s">
        <v>181</v>
      </c>
      <c r="M288" s="40">
        <v>0</v>
      </c>
      <c r="N288" s="40" t="s">
        <v>484</v>
      </c>
      <c r="O288" s="40"/>
      <c r="P288" s="252"/>
      <c r="Q288" s="407"/>
      <c r="R288" s="20" t="s">
        <v>181</v>
      </c>
      <c r="S288" s="40">
        <v>0</v>
      </c>
      <c r="T288" s="2" t="s">
        <v>1001</v>
      </c>
      <c r="U288" s="25" t="s">
        <v>1001</v>
      </c>
      <c r="V288" s="374"/>
      <c r="W288" s="347"/>
      <c r="X288" s="348"/>
      <c r="Y288" s="349"/>
      <c r="Z288" s="349"/>
      <c r="AA288" s="643"/>
    </row>
    <row r="289" spans="1:27" ht="100.5" hidden="1" thickBot="1" x14ac:dyDescent="0.3">
      <c r="A289" s="1"/>
      <c r="B289" s="72"/>
      <c r="C289" s="339">
        <v>91100</v>
      </c>
      <c r="D289" s="413" t="s">
        <v>200</v>
      </c>
      <c r="E289" s="364"/>
      <c r="F289" s="339" t="s">
        <v>19</v>
      </c>
      <c r="G289" s="331">
        <v>186.78</v>
      </c>
      <c r="H289" s="633">
        <v>2157683</v>
      </c>
      <c r="I289" s="655"/>
      <c r="J289" s="12"/>
      <c r="K289" s="12"/>
      <c r="L289" s="362" t="s">
        <v>181</v>
      </c>
      <c r="M289" s="40">
        <v>40</v>
      </c>
      <c r="N289" s="40" t="s">
        <v>484</v>
      </c>
      <c r="O289" s="40"/>
      <c r="P289" s="252"/>
      <c r="Q289" s="407"/>
      <c r="R289" s="20" t="s">
        <v>181</v>
      </c>
      <c r="S289" s="40">
        <v>40</v>
      </c>
      <c r="T289" s="2" t="s">
        <v>1001</v>
      </c>
      <c r="U289" s="25" t="s">
        <v>1001</v>
      </c>
      <c r="V289" s="374"/>
      <c r="W289" s="74"/>
      <c r="X289" s="348"/>
      <c r="Y289" s="349"/>
      <c r="Z289" s="349"/>
      <c r="AA289" s="643"/>
    </row>
    <row r="290" spans="1:27" ht="100.5" hidden="1" thickBot="1" x14ac:dyDescent="0.3">
      <c r="A290" s="1"/>
      <c r="B290" s="72"/>
      <c r="C290" s="339">
        <v>91101</v>
      </c>
      <c r="D290" s="413" t="s">
        <v>201</v>
      </c>
      <c r="E290" s="364"/>
      <c r="F290" s="339" t="s">
        <v>19</v>
      </c>
      <c r="G290" s="331">
        <v>233.48</v>
      </c>
      <c r="H290" s="633">
        <v>2697161</v>
      </c>
      <c r="I290" s="655"/>
      <c r="J290" s="12"/>
      <c r="K290" s="12"/>
      <c r="L290" s="362" t="s">
        <v>181</v>
      </c>
      <c r="M290" s="40">
        <v>50</v>
      </c>
      <c r="N290" s="40" t="s">
        <v>484</v>
      </c>
      <c r="O290" s="40"/>
      <c r="P290" s="252"/>
      <c r="Q290" s="407"/>
      <c r="R290" s="20" t="s">
        <v>181</v>
      </c>
      <c r="S290" s="40">
        <v>50</v>
      </c>
      <c r="T290" s="2" t="s">
        <v>1001</v>
      </c>
      <c r="U290" s="25" t="s">
        <v>1001</v>
      </c>
      <c r="V290" s="374"/>
      <c r="W290" s="74"/>
      <c r="X290" s="348"/>
      <c r="Y290" s="349"/>
      <c r="Z290" s="349"/>
      <c r="AA290" s="643"/>
    </row>
    <row r="291" spans="1:27" ht="114.75" hidden="1" thickBot="1" x14ac:dyDescent="0.3">
      <c r="A291" s="1"/>
      <c r="B291" s="72"/>
      <c r="C291" s="339">
        <v>91102</v>
      </c>
      <c r="D291" s="413" t="s">
        <v>202</v>
      </c>
      <c r="E291" s="364"/>
      <c r="F291" s="339" t="s">
        <v>19</v>
      </c>
      <c r="G291" s="331">
        <v>280.17</v>
      </c>
      <c r="H291" s="633">
        <v>3236524</v>
      </c>
      <c r="I291" s="655"/>
      <c r="J291" s="12"/>
      <c r="K291" s="12"/>
      <c r="L291" s="362" t="s">
        <v>181</v>
      </c>
      <c r="M291" s="40">
        <v>60</v>
      </c>
      <c r="N291" s="40" t="s">
        <v>484</v>
      </c>
      <c r="O291" s="40"/>
      <c r="P291" s="252"/>
      <c r="Q291" s="407"/>
      <c r="R291" s="20" t="s">
        <v>181</v>
      </c>
      <c r="S291" s="40">
        <v>60</v>
      </c>
      <c r="T291" s="2" t="s">
        <v>1001</v>
      </c>
      <c r="U291" s="25" t="s">
        <v>1001</v>
      </c>
      <c r="V291" s="374"/>
      <c r="W291" s="74"/>
      <c r="X291" s="348"/>
      <c r="Y291" s="349"/>
      <c r="Z291" s="349"/>
      <c r="AA291" s="643"/>
    </row>
    <row r="292" spans="1:27" ht="100.5" hidden="1" thickBot="1" x14ac:dyDescent="0.3">
      <c r="A292" s="1"/>
      <c r="B292" s="72"/>
      <c r="C292" s="26">
        <v>92100</v>
      </c>
      <c r="D292" s="413" t="s">
        <v>203</v>
      </c>
      <c r="E292" s="364"/>
      <c r="F292" s="339" t="s">
        <v>19</v>
      </c>
      <c r="G292" s="331">
        <v>326.87</v>
      </c>
      <c r="H292" s="633">
        <v>3776002</v>
      </c>
      <c r="I292" s="655"/>
      <c r="J292" s="12"/>
      <c r="K292" s="12"/>
      <c r="L292" s="362" t="s">
        <v>181</v>
      </c>
      <c r="M292" s="40">
        <v>70</v>
      </c>
      <c r="N292" s="40" t="s">
        <v>484</v>
      </c>
      <c r="O292" s="40"/>
      <c r="P292" s="252"/>
      <c r="Q292" s="407"/>
      <c r="R292" s="20" t="s">
        <v>181</v>
      </c>
      <c r="S292" s="40">
        <v>70</v>
      </c>
      <c r="T292" s="2" t="s">
        <v>1001</v>
      </c>
      <c r="U292" s="25" t="s">
        <v>1001</v>
      </c>
      <c r="V292" s="374"/>
      <c r="W292" s="74"/>
      <c r="X292" s="348"/>
      <c r="Y292" s="349"/>
      <c r="Z292" s="349"/>
      <c r="AA292" s="643"/>
    </row>
    <row r="293" spans="1:27" ht="100.5" hidden="1" thickBot="1" x14ac:dyDescent="0.3">
      <c r="A293" s="1"/>
      <c r="B293" s="72"/>
      <c r="C293" s="26">
        <v>92101</v>
      </c>
      <c r="D293" s="413" t="s">
        <v>204</v>
      </c>
      <c r="E293" s="364"/>
      <c r="F293" s="339" t="s">
        <v>19</v>
      </c>
      <c r="G293" s="331">
        <v>373.56</v>
      </c>
      <c r="H293" s="633">
        <v>4315365</v>
      </c>
      <c r="I293" s="655"/>
      <c r="J293" s="12"/>
      <c r="K293" s="12"/>
      <c r="L293" s="362" t="s">
        <v>181</v>
      </c>
      <c r="M293" s="40">
        <v>80</v>
      </c>
      <c r="N293" s="40" t="s">
        <v>484</v>
      </c>
      <c r="O293" s="40"/>
      <c r="P293" s="252"/>
      <c r="Q293" s="407"/>
      <c r="R293" s="20" t="s">
        <v>181</v>
      </c>
      <c r="S293" s="40">
        <v>80</v>
      </c>
      <c r="T293" s="2" t="s">
        <v>1001</v>
      </c>
      <c r="U293" s="25" t="s">
        <v>1001</v>
      </c>
      <c r="V293" s="374"/>
      <c r="W293" s="74"/>
      <c r="X293" s="348"/>
      <c r="Y293" s="349"/>
      <c r="Z293" s="349"/>
      <c r="AA293" s="643"/>
    </row>
    <row r="294" spans="1:27" ht="100.5" hidden="1"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250"/>
      <c r="P294" s="424"/>
      <c r="Q294" s="474"/>
      <c r="R294" s="475" t="s">
        <v>181</v>
      </c>
      <c r="S294" s="250">
        <v>90</v>
      </c>
      <c r="T294" s="2" t="s">
        <v>1001</v>
      </c>
      <c r="U294" s="25" t="s">
        <v>1001</v>
      </c>
      <c r="V294" s="375"/>
      <c r="W294" s="74"/>
      <c r="X294" s="348"/>
      <c r="Y294" s="349"/>
      <c r="Z294" s="349"/>
      <c r="AA294" s="643"/>
    </row>
    <row r="295" spans="1:27" ht="30" customHeight="1" x14ac:dyDescent="0.25">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257"/>
      <c r="P295" s="259"/>
      <c r="Q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61" t="s">
        <v>181</v>
      </c>
      <c r="S295" s="385">
        <v>0</v>
      </c>
      <c r="T295" s="2" t="s">
        <v>1001</v>
      </c>
      <c r="U295" s="25" t="s">
        <v>1001</v>
      </c>
      <c r="V295" s="626"/>
    </row>
    <row r="296" spans="1:27" ht="37.5" customHeight="1" x14ac:dyDescent="0.25">
      <c r="A296" s="1">
        <v>90086</v>
      </c>
      <c r="B296" s="72"/>
      <c r="C296" s="737"/>
      <c r="D296" s="740"/>
      <c r="E296" s="364">
        <v>2</v>
      </c>
      <c r="F296" s="339" t="s">
        <v>209</v>
      </c>
      <c r="G296" s="331">
        <v>0</v>
      </c>
      <c r="H296" s="639">
        <v>0</v>
      </c>
      <c r="I296" s="655"/>
      <c r="J296" s="12"/>
      <c r="K296" s="12">
        <v>0</v>
      </c>
      <c r="L296" s="362" t="s">
        <v>181</v>
      </c>
      <c r="M296" s="24">
        <v>0</v>
      </c>
      <c r="N296" s="40" t="s">
        <v>484</v>
      </c>
      <c r="O296" s="24"/>
      <c r="P296" s="252"/>
      <c r="Q296" s="32"/>
      <c r="R296" s="18"/>
      <c r="S296" s="476"/>
      <c r="T296" s="2" t="s">
        <v>1001</v>
      </c>
      <c r="U296" s="25"/>
      <c r="V296" s="626"/>
    </row>
    <row r="297" spans="1:27" ht="49.5"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265"/>
      <c r="P297" s="267"/>
      <c r="Q297" s="268"/>
      <c r="R297" s="477"/>
      <c r="S297" s="478"/>
      <c r="T297" s="2" t="s">
        <v>1001</v>
      </c>
      <c r="U297" s="25"/>
      <c r="V297" s="629">
        <v>11552</v>
      </c>
      <c r="Z297" s="628">
        <f>+ROUND(G302*V5,0)</f>
        <v>10000566</v>
      </c>
    </row>
    <row r="298" spans="1:27" customFormat="1" ht="15"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427"/>
      <c r="Q298" s="428"/>
      <c r="R298" s="449" t="s">
        <v>42</v>
      </c>
      <c r="S298" s="449" t="s">
        <v>42</v>
      </c>
      <c r="T298" s="449" t="s">
        <v>42</v>
      </c>
      <c r="U298" s="378" t="s">
        <v>41</v>
      </c>
      <c r="V298" s="206"/>
      <c r="W298" s="239">
        <v>11552</v>
      </c>
    </row>
    <row r="299" spans="1:27" customFormat="1" ht="26.45"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9"/>
      <c r="Q299" s="425"/>
      <c r="R299" s="451" t="s">
        <v>42</v>
      </c>
      <c r="S299" s="451" t="s">
        <v>42</v>
      </c>
      <c r="T299" s="451" t="s">
        <v>42</v>
      </c>
      <c r="U299" s="378" t="s">
        <v>41</v>
      </c>
      <c r="V299" s="396" t="s">
        <v>5</v>
      </c>
      <c r="W299" s="209" t="s">
        <v>6</v>
      </c>
      <c r="X299" s="242" t="s">
        <v>211</v>
      </c>
    </row>
    <row r="300" spans="1:27" s="177" customFormat="1" ht="18.75" hidden="1" customHeigh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213</v>
      </c>
      <c r="P300" s="259"/>
      <c r="Q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84" t="s">
        <v>181</v>
      </c>
      <c r="S300" s="385">
        <v>100</v>
      </c>
      <c r="T300" s="667" t="s">
        <v>1000</v>
      </c>
      <c r="U300" s="667" t="s">
        <v>1000</v>
      </c>
      <c r="V300" s="393"/>
      <c r="W300" s="299"/>
      <c r="X300" s="321"/>
      <c r="Y300" s="322"/>
      <c r="Z300" s="806"/>
    </row>
    <row r="301" spans="1:27" s="177" customFormat="1" ht="23.25" hidden="1" customHeigh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40" t="s">
        <v>213</v>
      </c>
      <c r="P301" s="252"/>
      <c r="Q301" s="407"/>
      <c r="R301" s="376"/>
      <c r="S301" s="386"/>
      <c r="T301" s="667" t="s">
        <v>1000</v>
      </c>
      <c r="U301" s="25"/>
      <c r="V301" s="393"/>
      <c r="W301" s="299"/>
      <c r="X301" s="321"/>
      <c r="Y301" s="322"/>
      <c r="Z301" s="807"/>
    </row>
    <row r="302" spans="1:27" s="177" customFormat="1" ht="20.25" hidden="1"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0" t="s">
        <v>213</v>
      </c>
      <c r="P302" s="424"/>
      <c r="Q302" s="474"/>
      <c r="R302" s="484"/>
      <c r="S302" s="444"/>
      <c r="T302" s="667" t="s">
        <v>1000</v>
      </c>
      <c r="U302" s="25"/>
      <c r="V302" s="393"/>
      <c r="W302" s="299"/>
      <c r="X302" s="321"/>
      <c r="Y302" s="322"/>
      <c r="Z302" s="808"/>
    </row>
    <row r="303" spans="1:27" s="177" customFormat="1" ht="31.5" customHeight="1" x14ac:dyDescent="0.25">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213</v>
      </c>
      <c r="P303" s="259"/>
      <c r="Q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338" t="s">
        <v>181</v>
      </c>
      <c r="S303" s="455">
        <v>0</v>
      </c>
      <c r="T303" s="667" t="s">
        <v>1000</v>
      </c>
      <c r="U303" s="667" t="s">
        <v>1000</v>
      </c>
      <c r="V303" s="393">
        <v>0</v>
      </c>
      <c r="W303" s="299"/>
      <c r="X303" s="306"/>
    </row>
    <row r="304" spans="1:27" s="177" customFormat="1" ht="40.5" customHeight="1" x14ac:dyDescent="0.25">
      <c r="A304" s="323">
        <v>90040</v>
      </c>
      <c r="B304" s="184"/>
      <c r="C304" s="764"/>
      <c r="D304" s="767"/>
      <c r="E304" s="107">
        <v>2</v>
      </c>
      <c r="F304" s="107" t="s">
        <v>214</v>
      </c>
      <c r="G304" s="108">
        <v>0</v>
      </c>
      <c r="H304" s="327">
        <v>0</v>
      </c>
      <c r="I304" s="655"/>
      <c r="J304" s="362"/>
      <c r="K304" s="362">
        <v>0</v>
      </c>
      <c r="L304" s="362" t="s">
        <v>181</v>
      </c>
      <c r="M304" s="40">
        <v>0</v>
      </c>
      <c r="N304" s="40" t="s">
        <v>484</v>
      </c>
      <c r="O304" s="40" t="s">
        <v>213</v>
      </c>
      <c r="P304" s="252"/>
      <c r="Q304" s="407"/>
      <c r="R304" s="376"/>
      <c r="S304" s="386"/>
      <c r="T304" s="667" t="s">
        <v>1000</v>
      </c>
      <c r="U304" s="25"/>
      <c r="V304" s="393">
        <v>0</v>
      </c>
      <c r="W304" s="299"/>
      <c r="X304" s="306"/>
    </row>
    <row r="305" spans="1:26" s="177" customFormat="1" ht="49.5"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66" t="s">
        <v>213</v>
      </c>
      <c r="P305" s="267"/>
      <c r="Q305" s="472"/>
      <c r="R305" s="390"/>
      <c r="S305" s="391"/>
      <c r="T305" s="667" t="s">
        <v>1000</v>
      </c>
      <c r="U305" s="25"/>
      <c r="V305" s="395">
        <v>0</v>
      </c>
      <c r="W305" s="307"/>
      <c r="X305" s="308"/>
    </row>
    <row r="306" spans="1:26" customFormat="1" ht="71.25" hidden="1" customHeight="1" x14ac:dyDescent="0.3">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213</v>
      </c>
      <c r="P306" s="259"/>
      <c r="Q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454" t="s">
        <v>181</v>
      </c>
      <c r="S306" s="455">
        <v>40</v>
      </c>
      <c r="T306" s="667" t="s">
        <v>1000</v>
      </c>
      <c r="U306" s="667" t="s">
        <v>1000</v>
      </c>
      <c r="V306" s="393"/>
      <c r="W306" s="240"/>
      <c r="X306" s="244"/>
      <c r="Y306" s="194"/>
      <c r="Z306" s="806" t="s">
        <v>216</v>
      </c>
    </row>
    <row r="307" spans="1:26" customFormat="1" ht="57" hidden="1" customHeight="1" x14ac:dyDescent="0.3">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40" t="s">
        <v>213</v>
      </c>
      <c r="P307" s="252"/>
      <c r="Q307" s="32"/>
      <c r="R307" s="370"/>
      <c r="S307" s="386"/>
      <c r="T307" s="667" t="s">
        <v>1000</v>
      </c>
      <c r="U307" s="25"/>
      <c r="V307" s="393"/>
      <c r="W307" s="240"/>
      <c r="X307" s="244"/>
      <c r="Y307" s="194"/>
      <c r="Z307" s="807"/>
    </row>
    <row r="308" spans="1:26" customFormat="1" ht="49.5" hidden="1"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66" t="s">
        <v>213</v>
      </c>
      <c r="P308" s="267"/>
      <c r="Q308" s="268"/>
      <c r="R308" s="371"/>
      <c r="S308" s="391"/>
      <c r="T308" s="667" t="s">
        <v>1000</v>
      </c>
      <c r="U308" s="25"/>
      <c r="V308" s="395"/>
      <c r="W308" s="243"/>
      <c r="X308" s="247">
        <f>+W308-H308</f>
        <v>-4000227</v>
      </c>
      <c r="Z308" s="808"/>
    </row>
    <row r="309" spans="1:26" customFormat="1" ht="54.75" hidden="1" customHeight="1" x14ac:dyDescent="0.3">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213</v>
      </c>
      <c r="P309" s="259"/>
      <c r="Q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454" t="s">
        <v>181</v>
      </c>
      <c r="S309" s="455">
        <v>50</v>
      </c>
      <c r="T309" s="667" t="s">
        <v>1000</v>
      </c>
      <c r="U309" s="667" t="s">
        <v>1000</v>
      </c>
      <c r="V309" s="393"/>
      <c r="W309" s="240"/>
      <c r="X309" s="241"/>
      <c r="Z309" s="807"/>
    </row>
    <row r="310" spans="1:26" customFormat="1" ht="54.75" hidden="1" customHeight="1" x14ac:dyDescent="0.3">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40" t="s">
        <v>213</v>
      </c>
      <c r="P310" s="252"/>
      <c r="Q310" s="32"/>
      <c r="R310" s="370"/>
      <c r="S310" s="386"/>
      <c r="T310" s="667" t="s">
        <v>1000</v>
      </c>
      <c r="U310" s="25"/>
      <c r="V310" s="393"/>
      <c r="W310" s="240"/>
      <c r="X310" s="241"/>
      <c r="Z310" s="807"/>
    </row>
    <row r="311" spans="1:26" customFormat="1" ht="54" hidden="1"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66" t="s">
        <v>213</v>
      </c>
      <c r="P311" s="267"/>
      <c r="Q311" s="268"/>
      <c r="R311" s="371"/>
      <c r="S311" s="391"/>
      <c r="T311" s="667" t="s">
        <v>1000</v>
      </c>
      <c r="U311" s="25"/>
      <c r="V311" s="393"/>
      <c r="W311" s="240"/>
      <c r="X311" s="241"/>
      <c r="Z311" s="808"/>
    </row>
    <row r="312" spans="1:26" customFormat="1" ht="56.25" hidden="1" customHeight="1" x14ac:dyDescent="0.3">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213</v>
      </c>
      <c r="P312" s="259"/>
      <c r="Q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454" t="s">
        <v>181</v>
      </c>
      <c r="S312" s="455">
        <v>60</v>
      </c>
      <c r="T312" s="667" t="s">
        <v>1000</v>
      </c>
      <c r="U312" s="667" t="s">
        <v>1000</v>
      </c>
      <c r="V312" s="397"/>
      <c r="W312" s="208"/>
      <c r="X312" s="185">
        <f t="shared" ref="X312:X326" si="0">+W312-H312</f>
        <v>-4680524</v>
      </c>
    </row>
    <row r="313" spans="1:26" customFormat="1" ht="54" hidden="1" customHeight="1" x14ac:dyDescent="0.3">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40" t="s">
        <v>213</v>
      </c>
      <c r="P313" s="252"/>
      <c r="Q313" s="32"/>
      <c r="R313" s="370"/>
      <c r="S313" s="386"/>
      <c r="T313" s="667" t="s">
        <v>1000</v>
      </c>
      <c r="U313" s="25"/>
      <c r="V313" s="393"/>
      <c r="W313" s="208"/>
      <c r="X313" s="185">
        <f t="shared" si="0"/>
        <v>-5236753</v>
      </c>
    </row>
    <row r="314" spans="1:26" customFormat="1" ht="67.5" hidden="1"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66" t="s">
        <v>213</v>
      </c>
      <c r="P314" s="267"/>
      <c r="Q314" s="268"/>
      <c r="R314" s="371"/>
      <c r="S314" s="391"/>
      <c r="T314" s="667" t="s">
        <v>1000</v>
      </c>
      <c r="U314" s="25"/>
      <c r="V314" s="398"/>
      <c r="W314" s="208"/>
      <c r="X314" s="185">
        <f t="shared" si="0"/>
        <v>-6000340</v>
      </c>
    </row>
    <row r="315" spans="1:26" customFormat="1" ht="71.25" hidden="1" customHeight="1" x14ac:dyDescent="0.3">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213</v>
      </c>
      <c r="P315" s="259"/>
      <c r="Q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454" t="s">
        <v>181</v>
      </c>
      <c r="S315" s="455">
        <v>70</v>
      </c>
      <c r="T315" s="667" t="s">
        <v>1000</v>
      </c>
      <c r="U315" s="667" t="s">
        <v>1000</v>
      </c>
      <c r="V315" s="397"/>
      <c r="W315" s="208"/>
      <c r="X315" s="185">
        <f t="shared" si="0"/>
        <v>-5460630</v>
      </c>
      <c r="Z315" s="809" t="s">
        <v>217</v>
      </c>
    </row>
    <row r="316" spans="1:26" customFormat="1" ht="66" hidden="1" customHeight="1" x14ac:dyDescent="0.3">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40" t="s">
        <v>213</v>
      </c>
      <c r="P316" s="252"/>
      <c r="Q316" s="32"/>
      <c r="R316" s="370"/>
      <c r="S316" s="386"/>
      <c r="T316" s="667" t="s">
        <v>1000</v>
      </c>
      <c r="U316" s="25"/>
      <c r="V316" s="393"/>
      <c r="W316" s="208"/>
      <c r="X316" s="185">
        <f t="shared" si="0"/>
        <v>-6109622</v>
      </c>
      <c r="Z316" s="810"/>
    </row>
    <row r="317" spans="1:26" customFormat="1" ht="45" hidden="1"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66" t="s">
        <v>213</v>
      </c>
      <c r="P317" s="267"/>
      <c r="Q317" s="268"/>
      <c r="R317" s="371"/>
      <c r="S317" s="391"/>
      <c r="T317" s="667" t="s">
        <v>1000</v>
      </c>
      <c r="U317" s="25"/>
      <c r="V317" s="398"/>
      <c r="W317" s="208"/>
      <c r="X317" s="185">
        <f t="shared" si="0"/>
        <v>-7000396</v>
      </c>
      <c r="Z317" s="811"/>
    </row>
    <row r="318" spans="1:26" customFormat="1" ht="57.75" hidden="1" customHeight="1" x14ac:dyDescent="0.3">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213</v>
      </c>
      <c r="P318" s="259"/>
      <c r="Q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454" t="s">
        <v>181</v>
      </c>
      <c r="S318" s="455">
        <v>80</v>
      </c>
      <c r="T318" s="667" t="s">
        <v>1000</v>
      </c>
      <c r="U318" s="667" t="s">
        <v>1000</v>
      </c>
      <c r="V318" s="394">
        <v>560.35</v>
      </c>
      <c r="W318" s="245">
        <v>6473163</v>
      </c>
      <c r="X318" s="185">
        <f t="shared" si="0"/>
        <v>232542</v>
      </c>
      <c r="Z318" s="807" t="s">
        <v>218</v>
      </c>
    </row>
    <row r="319" spans="1:26" customFormat="1" ht="57.75" hidden="1" customHeight="1" x14ac:dyDescent="0.3">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40" t="s">
        <v>213</v>
      </c>
      <c r="P319" s="252"/>
      <c r="Q319" s="32"/>
      <c r="R319" s="370"/>
      <c r="S319" s="386"/>
      <c r="T319" s="667" t="s">
        <v>1000</v>
      </c>
      <c r="U319" s="25"/>
      <c r="V319" s="393">
        <v>611.28</v>
      </c>
      <c r="W319" s="208">
        <v>7061507</v>
      </c>
      <c r="X319" s="185">
        <f t="shared" si="0"/>
        <v>79132</v>
      </c>
      <c r="Z319" s="807"/>
    </row>
    <row r="320" spans="1:26" customFormat="1" ht="58.5" hidden="1"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66" t="s">
        <v>213</v>
      </c>
      <c r="P320" s="267"/>
      <c r="Q320" s="268"/>
      <c r="R320" s="371"/>
      <c r="S320" s="391"/>
      <c r="T320" s="667" t="s">
        <v>1000</v>
      </c>
      <c r="U320" s="25"/>
      <c r="V320" s="398">
        <v>696.24</v>
      </c>
      <c r="W320" s="208">
        <v>8042964</v>
      </c>
      <c r="X320" s="185">
        <f t="shared" si="0"/>
        <v>42511</v>
      </c>
      <c r="Z320" s="808"/>
    </row>
    <row r="321" spans="1:26" customFormat="1" ht="66" hidden="1" customHeight="1" x14ac:dyDescent="0.3">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213</v>
      </c>
      <c r="P321" s="259"/>
      <c r="Q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454" t="s">
        <v>181</v>
      </c>
      <c r="S321" s="455">
        <v>90</v>
      </c>
      <c r="T321" s="667" t="s">
        <v>1000</v>
      </c>
      <c r="U321" s="667" t="s">
        <v>1000</v>
      </c>
      <c r="V321" s="397"/>
      <c r="W321" s="208"/>
      <c r="X321" s="185">
        <f t="shared" si="0"/>
        <v>-7020728</v>
      </c>
      <c r="Z321" s="806" t="s">
        <v>219</v>
      </c>
    </row>
    <row r="322" spans="1:26" customFormat="1" ht="60" hidden="1" customHeight="1" x14ac:dyDescent="0.3">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40" t="s">
        <v>213</v>
      </c>
      <c r="P322" s="252"/>
      <c r="Q322" s="32"/>
      <c r="R322" s="370"/>
      <c r="S322" s="386"/>
      <c r="T322" s="667" t="s">
        <v>1000</v>
      </c>
      <c r="U322" s="25"/>
      <c r="V322" s="393"/>
      <c r="W322" s="208"/>
      <c r="X322" s="185">
        <f t="shared" si="0"/>
        <v>-7855244</v>
      </c>
      <c r="Z322" s="807"/>
    </row>
    <row r="323" spans="1:26" customFormat="1" ht="52.5" hidden="1"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66" t="s">
        <v>213</v>
      </c>
      <c r="P323" s="267"/>
      <c r="Q323" s="268"/>
      <c r="R323" s="371"/>
      <c r="S323" s="391"/>
      <c r="T323" s="667" t="s">
        <v>1000</v>
      </c>
      <c r="U323" s="25"/>
      <c r="V323" s="395"/>
      <c r="W323" s="208"/>
      <c r="X323" s="185">
        <f t="shared" si="0"/>
        <v>-9000510</v>
      </c>
      <c r="Z323" s="808"/>
    </row>
    <row r="324" spans="1:26" customFormat="1" ht="21.75" hidden="1" customHeigh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213</v>
      </c>
      <c r="P324" s="259"/>
      <c r="Q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61" t="s">
        <v>181</v>
      </c>
      <c r="S324" s="385">
        <v>100</v>
      </c>
      <c r="T324" s="667" t="s">
        <v>1000</v>
      </c>
      <c r="U324" s="667" t="s">
        <v>1000</v>
      </c>
      <c r="V324" s="399"/>
      <c r="W324" s="208">
        <v>6048396</v>
      </c>
      <c r="X324" s="185">
        <f t="shared" si="0"/>
        <v>92993</v>
      </c>
      <c r="Y324" s="120">
        <f>+G325-G324</f>
        <v>57.259999999999991</v>
      </c>
      <c r="Z324" s="806" t="s">
        <v>220</v>
      </c>
    </row>
    <row r="325" spans="1:26" customFormat="1" ht="21.75" hidden="1" customHeight="1" x14ac:dyDescent="0.3">
      <c r="A325" s="41">
        <v>2201</v>
      </c>
      <c r="B325" s="64"/>
      <c r="C325" s="764"/>
      <c r="D325" s="767"/>
      <c r="E325" s="339">
        <v>2</v>
      </c>
      <c r="F325" s="339" t="s">
        <v>214</v>
      </c>
      <c r="G325" s="331">
        <v>572.79</v>
      </c>
      <c r="H325" s="332">
        <v>6616870</v>
      </c>
      <c r="I325" s="137">
        <f>+V325-V324</f>
        <v>0</v>
      </c>
      <c r="J325" s="253"/>
      <c r="K325" s="251">
        <v>0</v>
      </c>
      <c r="L325" s="251" t="s">
        <v>181</v>
      </c>
      <c r="M325" s="24">
        <v>100</v>
      </c>
      <c r="N325" s="40" t="s">
        <v>484</v>
      </c>
      <c r="O325" s="40" t="s">
        <v>213</v>
      </c>
      <c r="P325" s="252"/>
      <c r="Q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370"/>
      <c r="S325" s="386"/>
      <c r="T325" s="667" t="s">
        <v>1000</v>
      </c>
      <c r="U325" s="25"/>
      <c r="V325" s="400"/>
      <c r="W325" s="208">
        <v>6701893</v>
      </c>
      <c r="X325" s="185">
        <f t="shared" si="0"/>
        <v>85023</v>
      </c>
      <c r="Y325" s="120">
        <f>+G326-G324</f>
        <v>163.20000000000005</v>
      </c>
      <c r="Z325" s="807"/>
    </row>
    <row r="326" spans="1:26" customFormat="1" ht="21.75" hidden="1" customHeight="1" thickBot="1" x14ac:dyDescent="0.3">
      <c r="A326" s="43">
        <v>2202</v>
      </c>
      <c r="B326" s="64"/>
      <c r="C326" s="765"/>
      <c r="D326" s="768"/>
      <c r="E326" s="340">
        <v>3</v>
      </c>
      <c r="F326" s="340" t="s">
        <v>215</v>
      </c>
      <c r="G326" s="333">
        <v>678.73</v>
      </c>
      <c r="H326" s="334">
        <v>7840689</v>
      </c>
      <c r="I326" s="487">
        <f>+V326-V324</f>
        <v>0</v>
      </c>
      <c r="J326" s="262"/>
      <c r="K326" s="263">
        <v>0</v>
      </c>
      <c r="L326" s="263" t="s">
        <v>181</v>
      </c>
      <c r="M326" s="265">
        <v>100</v>
      </c>
      <c r="N326" s="266" t="s">
        <v>484</v>
      </c>
      <c r="O326" s="266" t="s">
        <v>213</v>
      </c>
      <c r="P326" s="267"/>
      <c r="Q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371"/>
      <c r="S326" s="391"/>
      <c r="T326" s="667" t="s">
        <v>1000</v>
      </c>
      <c r="U326" s="25"/>
      <c r="V326" s="401"/>
      <c r="W326" s="208">
        <v>7927791</v>
      </c>
      <c r="X326" s="185">
        <f t="shared" si="0"/>
        <v>87102</v>
      </c>
      <c r="Z326" s="808"/>
    </row>
    <row r="327" spans="1:26" s="177" customFormat="1" ht="48" customHeight="1" x14ac:dyDescent="0.25">
      <c r="A327" s="181"/>
      <c r="B327" s="341"/>
      <c r="C327" s="763" t="s">
        <v>958</v>
      </c>
      <c r="D327" s="766" t="s">
        <v>969</v>
      </c>
      <c r="E327" s="127">
        <v>1</v>
      </c>
      <c r="F327" s="127" t="s">
        <v>212</v>
      </c>
      <c r="G327" s="128">
        <v>0</v>
      </c>
      <c r="H327" s="335">
        <v>0</v>
      </c>
      <c r="I327" s="431"/>
      <c r="J327" s="382"/>
      <c r="K327" s="383">
        <v>0</v>
      </c>
      <c r="L327" s="256" t="s">
        <v>181</v>
      </c>
      <c r="M327" s="257">
        <v>0</v>
      </c>
      <c r="N327" s="258" t="s">
        <v>484</v>
      </c>
      <c r="O327" s="490" t="s">
        <v>213</v>
      </c>
      <c r="P327" s="259"/>
      <c r="Q327" s="471"/>
      <c r="R327" s="256" t="s">
        <v>181</v>
      </c>
      <c r="S327" s="434">
        <v>0</v>
      </c>
      <c r="T327" s="667" t="s">
        <v>1000</v>
      </c>
      <c r="U327" s="667" t="s">
        <v>1000</v>
      </c>
      <c r="V327" s="289"/>
    </row>
    <row r="328" spans="1:26" s="177" customFormat="1" ht="47.45" customHeight="1" x14ac:dyDescent="0.25">
      <c r="A328" s="181"/>
      <c r="B328" s="341"/>
      <c r="C328" s="764"/>
      <c r="D328" s="767"/>
      <c r="E328" s="107">
        <v>2</v>
      </c>
      <c r="F328" s="107" t="s">
        <v>214</v>
      </c>
      <c r="G328" s="108">
        <v>0</v>
      </c>
      <c r="H328" s="336">
        <v>0</v>
      </c>
      <c r="I328" s="139"/>
      <c r="J328" s="12"/>
      <c r="K328" s="16">
        <v>0</v>
      </c>
      <c r="L328" s="251" t="s">
        <v>181</v>
      </c>
      <c r="M328" s="24">
        <v>0</v>
      </c>
      <c r="N328" s="40" t="s">
        <v>484</v>
      </c>
      <c r="O328" s="287" t="s">
        <v>213</v>
      </c>
      <c r="P328" s="252"/>
      <c r="Q328" s="407"/>
      <c r="R328" s="376"/>
      <c r="S328" s="386"/>
      <c r="T328" s="667" t="s">
        <v>1000</v>
      </c>
      <c r="U328" s="25"/>
      <c r="V328" s="289"/>
    </row>
    <row r="329" spans="1:26" s="177" customFormat="1" ht="57"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491" t="s">
        <v>213</v>
      </c>
      <c r="P329" s="267"/>
      <c r="Q329" s="472"/>
      <c r="R329" s="390"/>
      <c r="S329" s="391"/>
      <c r="T329" s="667" t="s">
        <v>1000</v>
      </c>
      <c r="U329" s="25"/>
      <c r="V329" s="289"/>
    </row>
    <row r="330" spans="1:26" s="349" customFormat="1" ht="19.5" hidden="1" customHeight="1" x14ac:dyDescent="0.3">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213</v>
      </c>
      <c r="P330" s="259"/>
      <c r="Q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84" t="s">
        <v>181</v>
      </c>
      <c r="S330" s="385">
        <v>100</v>
      </c>
      <c r="T330" s="667" t="s">
        <v>1000</v>
      </c>
      <c r="U330" s="667" t="s">
        <v>1000</v>
      </c>
      <c r="V330" s="373"/>
      <c r="W330" s="347"/>
      <c r="X330" s="348">
        <f>+W330-H330</f>
        <v>-3956907</v>
      </c>
    </row>
    <row r="331" spans="1:26" s="349" customFormat="1" ht="26.25" hidden="1" customHeight="1" x14ac:dyDescent="0.3">
      <c r="A331" s="350">
        <v>2301</v>
      </c>
      <c r="B331" s="346"/>
      <c r="C331" s="770"/>
      <c r="D331" s="773"/>
      <c r="E331" s="339">
        <v>2</v>
      </c>
      <c r="F331" s="339" t="s">
        <v>214</v>
      </c>
      <c r="G331" s="331">
        <v>377.93</v>
      </c>
      <c r="H331" s="332">
        <v>4365847</v>
      </c>
      <c r="I331" s="351">
        <f>+V331-V330</f>
        <v>0</v>
      </c>
      <c r="J331" s="12"/>
      <c r="K331" s="12">
        <v>0</v>
      </c>
      <c r="L331" s="251" t="s">
        <v>181</v>
      </c>
      <c r="M331" s="24">
        <v>100</v>
      </c>
      <c r="N331" s="40" t="s">
        <v>484</v>
      </c>
      <c r="O331" s="40" t="s">
        <v>213</v>
      </c>
      <c r="P331" s="252"/>
      <c r="Q331" s="407"/>
      <c r="R331" s="376"/>
      <c r="S331" s="386"/>
      <c r="T331" s="667" t="s">
        <v>1000</v>
      </c>
      <c r="U331" s="25"/>
      <c r="V331" s="374"/>
      <c r="W331" s="347"/>
      <c r="X331" s="348">
        <f>+W331-H331</f>
        <v>-4365847</v>
      </c>
    </row>
    <row r="332" spans="1:26" s="349" customFormat="1" ht="27.75" hidden="1" customHeight="1" thickBot="1" x14ac:dyDescent="0.3">
      <c r="A332" s="352">
        <v>2302</v>
      </c>
      <c r="B332" s="346"/>
      <c r="C332" s="771"/>
      <c r="D332" s="774"/>
      <c r="E332" s="340">
        <v>3</v>
      </c>
      <c r="F332" s="340" t="s">
        <v>215</v>
      </c>
      <c r="G332" s="333">
        <v>453.39</v>
      </c>
      <c r="H332" s="334">
        <v>5237561</v>
      </c>
      <c r="I332" s="387">
        <f>+V332-V330</f>
        <v>0</v>
      </c>
      <c r="J332" s="388"/>
      <c r="K332" s="388">
        <v>0</v>
      </c>
      <c r="L332" s="263" t="s">
        <v>181</v>
      </c>
      <c r="M332" s="265">
        <v>100</v>
      </c>
      <c r="N332" s="266" t="s">
        <v>484</v>
      </c>
      <c r="O332" s="266" t="s">
        <v>213</v>
      </c>
      <c r="P332" s="267"/>
      <c r="Q332" s="472"/>
      <c r="R332" s="390"/>
      <c r="S332" s="391"/>
      <c r="T332" s="667" t="s">
        <v>1000</v>
      </c>
      <c r="U332" s="25"/>
      <c r="V332" s="375"/>
      <c r="W332" s="347"/>
      <c r="X332" s="348">
        <f>+W332-H332</f>
        <v>-5237561</v>
      </c>
    </row>
    <row r="333" spans="1:26" s="177" customFormat="1" ht="57" customHeight="1" x14ac:dyDescent="0.25">
      <c r="A333" s="181"/>
      <c r="B333" s="341"/>
      <c r="C333" s="763" t="s">
        <v>960</v>
      </c>
      <c r="D333" s="766" t="s">
        <v>971</v>
      </c>
      <c r="E333" s="338">
        <v>1</v>
      </c>
      <c r="F333" s="338" t="s">
        <v>212</v>
      </c>
      <c r="G333" s="329">
        <v>0</v>
      </c>
      <c r="H333" s="492">
        <v>0</v>
      </c>
      <c r="I333" s="431"/>
      <c r="J333" s="382"/>
      <c r="K333" s="383">
        <v>0</v>
      </c>
      <c r="L333" s="256" t="s">
        <v>181</v>
      </c>
      <c r="M333" s="257">
        <v>0</v>
      </c>
      <c r="N333" s="258" t="s">
        <v>484</v>
      </c>
      <c r="O333" s="258" t="s">
        <v>213</v>
      </c>
      <c r="P333" s="259"/>
      <c r="Q333" s="471"/>
      <c r="R333" s="495"/>
      <c r="S333" s="434">
        <v>0</v>
      </c>
      <c r="T333" s="667" t="s">
        <v>1000</v>
      </c>
      <c r="U333" s="667" t="s">
        <v>1000</v>
      </c>
      <c r="V333" s="289"/>
    </row>
    <row r="334" spans="1:26" s="177" customFormat="1" ht="53.25" customHeight="1" x14ac:dyDescent="0.25">
      <c r="A334" s="181"/>
      <c r="B334" s="341"/>
      <c r="C334" s="764"/>
      <c r="D334" s="767"/>
      <c r="E334" s="339">
        <v>2</v>
      </c>
      <c r="F334" s="339" t="s">
        <v>214</v>
      </c>
      <c r="G334" s="331">
        <v>0</v>
      </c>
      <c r="H334" s="493">
        <v>0</v>
      </c>
      <c r="I334" s="139"/>
      <c r="J334" s="12"/>
      <c r="K334" s="16">
        <v>0</v>
      </c>
      <c r="L334" s="251" t="s">
        <v>181</v>
      </c>
      <c r="M334" s="24">
        <v>0</v>
      </c>
      <c r="N334" s="40" t="s">
        <v>484</v>
      </c>
      <c r="O334" s="40" t="s">
        <v>213</v>
      </c>
      <c r="P334" s="252"/>
      <c r="Q334" s="407"/>
      <c r="R334" s="376"/>
      <c r="S334" s="386"/>
      <c r="T334" s="667" t="s">
        <v>1000</v>
      </c>
      <c r="U334" s="25"/>
      <c r="V334" s="289"/>
    </row>
    <row r="335" spans="1:26" s="177" customFormat="1" ht="54"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266" t="s">
        <v>213</v>
      </c>
      <c r="P335" s="267"/>
      <c r="Q335" s="472"/>
      <c r="R335" s="390"/>
      <c r="S335" s="391"/>
      <c r="T335" s="667" t="s">
        <v>1000</v>
      </c>
      <c r="U335" s="25"/>
      <c r="V335" s="289"/>
    </row>
    <row r="336" spans="1:26" s="177" customFormat="1" ht="17.45"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427"/>
      <c r="Q336" s="468"/>
      <c r="R336" s="449" t="s">
        <v>42</v>
      </c>
      <c r="S336" s="449" t="s">
        <v>42</v>
      </c>
      <c r="T336" s="449" t="s">
        <v>42</v>
      </c>
      <c r="U336" s="378" t="s">
        <v>41</v>
      </c>
      <c r="V336" s="289"/>
    </row>
    <row r="337" spans="1:22" s="177" customFormat="1" ht="17.45" customHeight="1" thickBot="1" x14ac:dyDescent="0.3">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424"/>
      <c r="Q337" s="474"/>
      <c r="R337" s="451" t="s">
        <v>42</v>
      </c>
      <c r="S337" s="451" t="s">
        <v>42</v>
      </c>
      <c r="T337" s="451" t="s">
        <v>42</v>
      </c>
      <c r="U337" s="378" t="s">
        <v>41</v>
      </c>
      <c r="V337" s="289"/>
    </row>
    <row r="338" spans="1:22" customFormat="1" ht="26.45" hidden="1" customHeight="1" x14ac:dyDescent="0.3">
      <c r="A338" s="290"/>
      <c r="B338" s="282">
        <v>2100</v>
      </c>
      <c r="C338" s="775">
        <v>2100</v>
      </c>
      <c r="D338" s="778" t="s">
        <v>979</v>
      </c>
      <c r="E338" s="300">
        <v>1</v>
      </c>
      <c r="F338" s="300" t="s">
        <v>212</v>
      </c>
      <c r="G338" s="304">
        <v>700.43</v>
      </c>
      <c r="H338" s="355">
        <v>8091367</v>
      </c>
      <c r="I338" s="496"/>
      <c r="J338" s="497"/>
      <c r="K338" s="498">
        <v>0</v>
      </c>
      <c r="L338" s="256" t="s">
        <v>181</v>
      </c>
      <c r="M338" s="499">
        <v>100</v>
      </c>
      <c r="N338" s="258" t="s">
        <v>484</v>
      </c>
      <c r="O338" s="490" t="s">
        <v>213</v>
      </c>
      <c r="P338" s="500"/>
      <c r="Q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502" t="s">
        <v>181</v>
      </c>
      <c r="S338" s="503">
        <v>100</v>
      </c>
      <c r="T338" s="25" t="s">
        <v>1001</v>
      </c>
      <c r="U338" s="25" t="s">
        <v>1001</v>
      </c>
      <c r="V338" s="206"/>
    </row>
    <row r="339" spans="1:22" customFormat="1" ht="26.45" hidden="1" customHeight="1" x14ac:dyDescent="0.3">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287" t="s">
        <v>213</v>
      </c>
      <c r="P339" s="411"/>
      <c r="Q339" s="412"/>
      <c r="R339" s="392"/>
      <c r="S339" s="504"/>
      <c r="T339" s="25" t="s">
        <v>1001</v>
      </c>
      <c r="U339" s="25"/>
      <c r="V339" s="206"/>
    </row>
    <row r="340" spans="1:22" customFormat="1" ht="26.45" hidden="1"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91" t="s">
        <v>213</v>
      </c>
      <c r="P340" s="508"/>
      <c r="Q340" s="509"/>
      <c r="R340" s="510"/>
      <c r="S340" s="511"/>
      <c r="T340" s="25" t="s">
        <v>1001</v>
      </c>
      <c r="U340" s="25"/>
      <c r="V340" s="206"/>
    </row>
    <row r="341" spans="1:22" customFormat="1" ht="26.45"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90" t="s">
        <v>213</v>
      </c>
      <c r="P341" s="500"/>
      <c r="Q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517" t="s">
        <v>181</v>
      </c>
      <c r="S341" s="518">
        <v>0</v>
      </c>
      <c r="T341" s="25" t="s">
        <v>1001</v>
      </c>
      <c r="U341" s="25" t="s">
        <v>1001</v>
      </c>
      <c r="V341" s="206"/>
    </row>
    <row r="342" spans="1:22" customFormat="1" ht="26.45"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287" t="s">
        <v>213</v>
      </c>
      <c r="P342" s="411"/>
      <c r="Q342" s="412"/>
      <c r="R342" s="392"/>
      <c r="S342" s="504"/>
      <c r="T342" s="25" t="s">
        <v>1001</v>
      </c>
      <c r="U342" s="25"/>
      <c r="V342" s="206"/>
    </row>
    <row r="343" spans="1:22" customFormat="1" ht="26.45"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91" t="s">
        <v>213</v>
      </c>
      <c r="P343" s="508"/>
      <c r="Q343" s="509"/>
      <c r="R343" s="510"/>
      <c r="S343" s="511"/>
      <c r="T343" s="25" t="s">
        <v>1001</v>
      </c>
      <c r="U343" s="25"/>
      <c r="V343" s="206"/>
    </row>
    <row r="344" spans="1:22" customFormat="1" ht="26.45" hidden="1" customHeight="1" x14ac:dyDescent="0.3">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90" t="s">
        <v>213</v>
      </c>
      <c r="P344" s="500"/>
      <c r="Q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502" t="s">
        <v>181</v>
      </c>
      <c r="S344" s="503">
        <v>100</v>
      </c>
      <c r="T344" s="25" t="s">
        <v>1001</v>
      </c>
      <c r="U344" s="25" t="s">
        <v>1001</v>
      </c>
      <c r="V344" s="206"/>
    </row>
    <row r="345" spans="1:22" customFormat="1" ht="26.45" hidden="1" customHeight="1" x14ac:dyDescent="0.3">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287" t="s">
        <v>213</v>
      </c>
      <c r="P345" s="411"/>
      <c r="Q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92"/>
      <c r="S345" s="504"/>
      <c r="T345" s="25" t="s">
        <v>1001</v>
      </c>
      <c r="U345" s="25"/>
      <c r="V345" s="206"/>
    </row>
    <row r="346" spans="1:22" customFormat="1" ht="28.5" hidden="1"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91" t="s">
        <v>213</v>
      </c>
      <c r="P346" s="508"/>
      <c r="Q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510"/>
      <c r="S346" s="511"/>
      <c r="T346" s="25" t="s">
        <v>1001</v>
      </c>
      <c r="U346" s="25"/>
      <c r="V346" s="206"/>
    </row>
    <row r="347" spans="1:22" customFormat="1" ht="42"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90" t="s">
        <v>213</v>
      </c>
      <c r="P347" s="500"/>
      <c r="Q347" s="501"/>
      <c r="R347" s="256" t="s">
        <v>181</v>
      </c>
      <c r="S347" s="526">
        <v>0</v>
      </c>
      <c r="T347" s="25" t="s">
        <v>1001</v>
      </c>
      <c r="U347" s="25" t="s">
        <v>1001</v>
      </c>
      <c r="V347" s="206"/>
    </row>
    <row r="348" spans="1:22" customFormat="1" ht="33.75"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287" t="s">
        <v>213</v>
      </c>
      <c r="P348" s="411"/>
      <c r="Q348" s="412"/>
      <c r="R348" s="392"/>
      <c r="S348" s="504"/>
      <c r="T348" s="25" t="s">
        <v>1001</v>
      </c>
      <c r="U348" s="25"/>
      <c r="V348" s="206"/>
    </row>
    <row r="349" spans="1:22" customFormat="1" ht="34.5"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91" t="s">
        <v>213</v>
      </c>
      <c r="P349" s="508"/>
      <c r="Q349" s="509"/>
      <c r="R349" s="510"/>
      <c r="S349" s="511"/>
      <c r="T349" s="25" t="s">
        <v>1001</v>
      </c>
      <c r="U349" s="25"/>
      <c r="V349" s="206"/>
    </row>
    <row r="350" spans="1:22" customFormat="1" ht="26.45" hidden="1" customHeight="1" x14ac:dyDescent="0.3">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90" t="s">
        <v>213</v>
      </c>
      <c r="P350" s="500"/>
      <c r="Q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502" t="s">
        <v>181</v>
      </c>
      <c r="S350" s="503">
        <v>100</v>
      </c>
      <c r="T350" s="25" t="s">
        <v>1001</v>
      </c>
      <c r="U350" s="25" t="s">
        <v>1001</v>
      </c>
      <c r="V350" s="206"/>
    </row>
    <row r="351" spans="1:22" customFormat="1" ht="26.45" hidden="1" customHeight="1" x14ac:dyDescent="0.3">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287" t="s">
        <v>213</v>
      </c>
      <c r="P351" s="411"/>
      <c r="Q351" s="412"/>
      <c r="R351" s="392"/>
      <c r="S351" s="504"/>
      <c r="T351" s="25" t="s">
        <v>1001</v>
      </c>
      <c r="U351" s="25"/>
      <c r="V351" s="206"/>
    </row>
    <row r="352" spans="1:22" customFormat="1" ht="26.45" hidden="1"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91" t="s">
        <v>213</v>
      </c>
      <c r="P352" s="508"/>
      <c r="Q352" s="509"/>
      <c r="R352" s="510"/>
      <c r="S352" s="511"/>
      <c r="T352" s="25" t="s">
        <v>1001</v>
      </c>
      <c r="U352" s="25"/>
      <c r="V352" s="206"/>
    </row>
    <row r="353" spans="1:22" customFormat="1" ht="33.75"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90" t="s">
        <v>213</v>
      </c>
      <c r="P353" s="500"/>
      <c r="Q353" s="501"/>
      <c r="R353" s="502" t="s">
        <v>181</v>
      </c>
      <c r="S353" s="526">
        <v>0</v>
      </c>
      <c r="T353" s="25" t="s">
        <v>1001</v>
      </c>
      <c r="U353" s="25" t="s">
        <v>1001</v>
      </c>
      <c r="V353" s="206"/>
    </row>
    <row r="354" spans="1:22" customFormat="1" ht="36"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287" t="s">
        <v>213</v>
      </c>
      <c r="P354" s="411"/>
      <c r="Q354" s="412"/>
      <c r="R354" s="392"/>
      <c r="S354" s="504"/>
      <c r="T354" s="25" t="s">
        <v>1001</v>
      </c>
      <c r="U354" s="25"/>
      <c r="V354" s="206"/>
    </row>
    <row r="355" spans="1:22" customFormat="1" ht="36.75"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91" t="s">
        <v>213</v>
      </c>
      <c r="P355" s="508"/>
      <c r="Q355" s="509"/>
      <c r="R355" s="510"/>
      <c r="S355" s="511"/>
      <c r="T355" s="25" t="s">
        <v>1001</v>
      </c>
      <c r="U355" s="25"/>
      <c r="V355" s="206"/>
    </row>
    <row r="356" spans="1:22" customFormat="1" ht="15"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427"/>
      <c r="Q356" s="428"/>
      <c r="R356" s="449" t="s">
        <v>42</v>
      </c>
      <c r="S356" s="449" t="s">
        <v>42</v>
      </c>
      <c r="T356" s="449" t="s">
        <v>42</v>
      </c>
      <c r="U356" s="378" t="s">
        <v>41</v>
      </c>
      <c r="V356" s="206"/>
    </row>
    <row r="357" spans="1:22" customFormat="1" ht="15.75"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424"/>
      <c r="Q357" s="425"/>
      <c r="R357" s="451" t="s">
        <v>42</v>
      </c>
      <c r="S357" s="451" t="s">
        <v>42</v>
      </c>
      <c r="T357" s="451" t="s">
        <v>42</v>
      </c>
      <c r="U357" s="378" t="s">
        <v>41</v>
      </c>
      <c r="V357" s="206"/>
    </row>
    <row r="358" spans="1:22" customFormat="1" ht="30.75" hidden="1" customHeigh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338" t="s">
        <v>225</v>
      </c>
      <c r="P358" s="530"/>
      <c r="Q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532" t="s">
        <v>20</v>
      </c>
      <c r="S358" s="533">
        <v>100</v>
      </c>
      <c r="T358" s="25" t="s">
        <v>1001</v>
      </c>
      <c r="U358" s="25" t="s">
        <v>1001</v>
      </c>
      <c r="V358" s="206"/>
    </row>
    <row r="359" spans="1:22" customFormat="1" ht="30.75" hidden="1" customHeigh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339" t="s">
        <v>225</v>
      </c>
      <c r="P359" s="413"/>
      <c r="Q359" s="414"/>
      <c r="R359" s="415"/>
      <c r="S359" s="534"/>
      <c r="T359" s="25" t="s">
        <v>1001</v>
      </c>
      <c r="U359" s="25"/>
      <c r="V359" s="206"/>
    </row>
    <row r="360" spans="1:22" customFormat="1" ht="30.75" hidden="1"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340" t="s">
        <v>225</v>
      </c>
      <c r="P360" s="537"/>
      <c r="Q360" s="538"/>
      <c r="R360" s="539"/>
      <c r="S360" s="540"/>
      <c r="T360" s="25" t="s">
        <v>1001</v>
      </c>
      <c r="U360" s="25"/>
      <c r="V360" s="206"/>
    </row>
    <row r="361" spans="1:22" customFormat="1" ht="42.75" customHeight="1" x14ac:dyDescent="0.25">
      <c r="A361" s="78"/>
      <c r="B361" s="64"/>
      <c r="C361" s="703">
        <v>90014</v>
      </c>
      <c r="D361" s="706" t="s">
        <v>229</v>
      </c>
      <c r="E361" s="127">
        <v>1</v>
      </c>
      <c r="F361" s="127" t="s">
        <v>78</v>
      </c>
      <c r="G361" s="128">
        <v>0</v>
      </c>
      <c r="H361" s="317">
        <v>0</v>
      </c>
      <c r="I361" s="189"/>
      <c r="J361" s="382"/>
      <c r="K361" s="383">
        <v>0</v>
      </c>
      <c r="L361" s="433" t="s">
        <v>20</v>
      </c>
      <c r="M361" s="258">
        <v>0</v>
      </c>
      <c r="N361" s="258" t="s">
        <v>484</v>
      </c>
      <c r="O361" s="338" t="s">
        <v>225</v>
      </c>
      <c r="P361" s="259"/>
      <c r="Q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454" t="s">
        <v>20</v>
      </c>
      <c r="S361" s="455">
        <v>0</v>
      </c>
      <c r="T361" s="25" t="s">
        <v>1001</v>
      </c>
      <c r="U361" s="25" t="s">
        <v>1001</v>
      </c>
      <c r="V361" s="206"/>
    </row>
    <row r="362" spans="1:22" customFormat="1" ht="42.75" customHeight="1" x14ac:dyDescent="0.25">
      <c r="A362" s="21">
        <v>90013</v>
      </c>
      <c r="B362" s="64"/>
      <c r="C362" s="704"/>
      <c r="D362" s="707"/>
      <c r="E362" s="107">
        <v>2</v>
      </c>
      <c r="F362" s="107" t="s">
        <v>226</v>
      </c>
      <c r="G362" s="108">
        <v>0</v>
      </c>
      <c r="H362" s="318">
        <v>0</v>
      </c>
      <c r="I362" s="142"/>
      <c r="J362" s="12"/>
      <c r="K362" s="16">
        <v>0</v>
      </c>
      <c r="L362" s="17" t="s">
        <v>20</v>
      </c>
      <c r="M362" s="40">
        <v>0</v>
      </c>
      <c r="N362" s="40" t="s">
        <v>484</v>
      </c>
      <c r="O362" s="339" t="s">
        <v>225</v>
      </c>
      <c r="P362" s="252"/>
      <c r="Q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370"/>
      <c r="S362" s="386"/>
      <c r="T362" s="25" t="s">
        <v>1001</v>
      </c>
      <c r="U362" s="25"/>
      <c r="V362" s="206"/>
    </row>
    <row r="363" spans="1:22" customFormat="1" ht="42.75"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340" t="s">
        <v>225</v>
      </c>
      <c r="P363" s="267"/>
      <c r="Q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371"/>
      <c r="S363" s="391"/>
      <c r="T363" s="25" t="s">
        <v>1001</v>
      </c>
      <c r="U363" s="25"/>
      <c r="V363" s="206"/>
    </row>
    <row r="364" spans="1:22" customFormat="1" ht="74.25" hidden="1" customHeight="1" x14ac:dyDescent="0.3">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338" t="s">
        <v>225</v>
      </c>
      <c r="P364" s="259"/>
      <c r="Q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454" t="s">
        <v>20</v>
      </c>
      <c r="S364" s="455">
        <v>40</v>
      </c>
      <c r="T364" s="25" t="s">
        <v>1001</v>
      </c>
      <c r="U364" s="25" t="s">
        <v>1001</v>
      </c>
      <c r="V364" s="206"/>
    </row>
    <row r="365" spans="1:22" customFormat="1" ht="74.25" hidden="1" customHeight="1" x14ac:dyDescent="0.3">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339" t="s">
        <v>225</v>
      </c>
      <c r="P365" s="252"/>
      <c r="Q365" s="32"/>
      <c r="R365" s="370"/>
      <c r="S365" s="386"/>
      <c r="T365" s="25" t="s">
        <v>1001</v>
      </c>
      <c r="U365" s="25"/>
      <c r="V365" s="206"/>
    </row>
    <row r="366" spans="1:22" customFormat="1" ht="74.25" hidden="1"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340" t="s">
        <v>225</v>
      </c>
      <c r="P366" s="267"/>
      <c r="Q366" s="268"/>
      <c r="R366" s="371"/>
      <c r="S366" s="391"/>
      <c r="T366" s="25" t="s">
        <v>1001</v>
      </c>
      <c r="U366" s="25"/>
      <c r="V366" s="206"/>
    </row>
    <row r="367" spans="1:22" customFormat="1" ht="72.75" hidden="1" customHeight="1" x14ac:dyDescent="0.3">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338" t="s">
        <v>225</v>
      </c>
      <c r="P367" s="259"/>
      <c r="Q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454" t="s">
        <v>20</v>
      </c>
      <c r="S367" s="455">
        <v>50</v>
      </c>
      <c r="T367" s="25" t="s">
        <v>1001</v>
      </c>
      <c r="U367" s="25" t="s">
        <v>1001</v>
      </c>
      <c r="V367" s="206"/>
    </row>
    <row r="368" spans="1:22" customFormat="1" ht="72.75" hidden="1" customHeight="1" x14ac:dyDescent="0.3">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339" t="s">
        <v>225</v>
      </c>
      <c r="P368" s="252"/>
      <c r="Q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370"/>
      <c r="S368" s="386"/>
      <c r="T368" s="25" t="s">
        <v>1001</v>
      </c>
      <c r="U368" s="25"/>
      <c r="V368" s="206"/>
    </row>
    <row r="369" spans="1:22" customFormat="1" ht="72.75" hidden="1"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340" t="s">
        <v>225</v>
      </c>
      <c r="P369" s="267"/>
      <c r="Q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371"/>
      <c r="S369" s="391"/>
      <c r="T369" s="25" t="s">
        <v>1001</v>
      </c>
      <c r="U369" s="25"/>
      <c r="V369" s="206"/>
    </row>
    <row r="370" spans="1:22" customFormat="1" ht="66" hidden="1" customHeight="1" x14ac:dyDescent="0.3">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338" t="s">
        <v>225</v>
      </c>
      <c r="P370" s="259"/>
      <c r="Q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454" t="s">
        <v>20</v>
      </c>
      <c r="S370" s="455">
        <v>60</v>
      </c>
      <c r="T370" s="25" t="s">
        <v>1001</v>
      </c>
      <c r="U370" s="25" t="s">
        <v>1001</v>
      </c>
      <c r="V370" s="206"/>
    </row>
    <row r="371" spans="1:22" customFormat="1" ht="66" hidden="1" customHeight="1" x14ac:dyDescent="0.3">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339" t="s">
        <v>225</v>
      </c>
      <c r="P371" s="252"/>
      <c r="Q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370"/>
      <c r="S371" s="386"/>
      <c r="T371" s="25" t="s">
        <v>1001</v>
      </c>
      <c r="U371" s="25"/>
      <c r="V371" s="206"/>
    </row>
    <row r="372" spans="1:22" customFormat="1" ht="87" hidden="1"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340" t="s">
        <v>225</v>
      </c>
      <c r="P372" s="267"/>
      <c r="Q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371"/>
      <c r="S372" s="391"/>
      <c r="T372" s="25" t="s">
        <v>1001</v>
      </c>
      <c r="U372" s="25"/>
      <c r="V372" s="206"/>
    </row>
    <row r="373" spans="1:22" customFormat="1" ht="66" hidden="1" customHeight="1" x14ac:dyDescent="0.3">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338" t="s">
        <v>225</v>
      </c>
      <c r="P373" s="259"/>
      <c r="Q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454" t="s">
        <v>20</v>
      </c>
      <c r="S373" s="455">
        <v>70</v>
      </c>
      <c r="T373" s="25" t="s">
        <v>1001</v>
      </c>
      <c r="U373" s="25" t="s">
        <v>1001</v>
      </c>
      <c r="V373" s="206"/>
    </row>
    <row r="374" spans="1:22" customFormat="1" ht="66" hidden="1" customHeight="1" x14ac:dyDescent="0.3">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339" t="s">
        <v>225</v>
      </c>
      <c r="P374" s="252"/>
      <c r="Q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370"/>
      <c r="S374" s="386"/>
      <c r="T374" s="25" t="s">
        <v>1001</v>
      </c>
      <c r="U374" s="25"/>
      <c r="V374" s="206"/>
    </row>
    <row r="375" spans="1:22" customFormat="1" ht="66" hidden="1"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340" t="s">
        <v>225</v>
      </c>
      <c r="P375" s="267"/>
      <c r="Q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371"/>
      <c r="S375" s="391"/>
      <c r="T375" s="25" t="s">
        <v>1001</v>
      </c>
      <c r="U375" s="25"/>
      <c r="V375" s="206"/>
    </row>
    <row r="376" spans="1:22" customFormat="1" ht="69" hidden="1" customHeight="1" x14ac:dyDescent="0.3">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354" t="s">
        <v>225</v>
      </c>
      <c r="P376" s="427"/>
      <c r="Q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452" t="s">
        <v>20</v>
      </c>
      <c r="S376" s="363">
        <v>80</v>
      </c>
      <c r="T376" s="25" t="s">
        <v>1001</v>
      </c>
      <c r="U376" s="25" t="s">
        <v>1001</v>
      </c>
      <c r="V376" s="206"/>
    </row>
    <row r="377" spans="1:22" customFormat="1" ht="69" hidden="1" customHeight="1" x14ac:dyDescent="0.3">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339" t="s">
        <v>225</v>
      </c>
      <c r="P377" s="252"/>
      <c r="Q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370"/>
      <c r="S377" s="26"/>
      <c r="T377" s="25" t="s">
        <v>1001</v>
      </c>
      <c r="U377" s="25"/>
      <c r="V377" s="206"/>
    </row>
    <row r="378" spans="1:22" customFormat="1" ht="69" hidden="1"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543" t="s">
        <v>225</v>
      </c>
      <c r="P378" s="424"/>
      <c r="Q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443"/>
      <c r="S378" s="544"/>
      <c r="T378" s="25" t="s">
        <v>1001</v>
      </c>
      <c r="U378" s="25"/>
      <c r="V378" s="206"/>
    </row>
    <row r="379" spans="1:22" customFormat="1" ht="68.25" hidden="1" customHeight="1" x14ac:dyDescent="0.3">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338" t="s">
        <v>225</v>
      </c>
      <c r="P379" s="259"/>
      <c r="Q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454" t="s">
        <v>20</v>
      </c>
      <c r="S379" s="455">
        <v>90</v>
      </c>
      <c r="T379" s="25" t="s">
        <v>1001</v>
      </c>
      <c r="U379" s="25" t="s">
        <v>1001</v>
      </c>
      <c r="V379" s="206"/>
    </row>
    <row r="380" spans="1:22" customFormat="1" ht="68.25" hidden="1" customHeight="1" x14ac:dyDescent="0.3">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339" t="s">
        <v>225</v>
      </c>
      <c r="P380" s="252"/>
      <c r="Q380" s="32"/>
      <c r="R380" s="370"/>
      <c r="S380" s="386"/>
      <c r="T380" s="25" t="s">
        <v>1001</v>
      </c>
      <c r="U380" s="25"/>
      <c r="V380" s="206"/>
    </row>
    <row r="381" spans="1:22" customFormat="1" ht="68.25" hidden="1"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340" t="s">
        <v>225</v>
      </c>
      <c r="P381" s="267"/>
      <c r="Q381" s="268"/>
      <c r="R381" s="371"/>
      <c r="S381" s="391"/>
      <c r="T381" s="25" t="s">
        <v>1001</v>
      </c>
      <c r="U381" s="25"/>
      <c r="V381" s="206"/>
    </row>
    <row r="382" spans="1:22" customFormat="1" ht="21.75" hidden="1"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427"/>
      <c r="Q382" s="428"/>
      <c r="R382" s="449" t="s">
        <v>42</v>
      </c>
      <c r="S382" s="449" t="s">
        <v>42</v>
      </c>
      <c r="T382" s="449" t="s">
        <v>42</v>
      </c>
      <c r="U382" s="378" t="s">
        <v>41</v>
      </c>
      <c r="V382" s="206"/>
    </row>
    <row r="383" spans="1:22" customFormat="1" hidden="1" x14ac:dyDescent="0.25">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424"/>
      <c r="Q383" s="425"/>
      <c r="R383" s="451" t="s">
        <v>42</v>
      </c>
      <c r="S383" s="451" t="s">
        <v>42</v>
      </c>
      <c r="T383" s="451" t="s">
        <v>42</v>
      </c>
      <c r="U383" s="378" t="s">
        <v>41</v>
      </c>
      <c r="V383" s="206"/>
    </row>
    <row r="384" spans="1:22" customFormat="1" ht="42.75" hidden="1" customHeight="1" x14ac:dyDescent="0.25">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257">
        <v>975</v>
      </c>
      <c r="P384" s="259"/>
      <c r="Q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61" t="s">
        <v>239</v>
      </c>
      <c r="S384" s="385">
        <v>100</v>
      </c>
      <c r="T384" s="25" t="s">
        <v>1001</v>
      </c>
      <c r="U384" s="25" t="s">
        <v>1001</v>
      </c>
      <c r="V384" s="206"/>
    </row>
    <row r="385" spans="1:22" customFormat="1" ht="57" hidden="1" customHeight="1" x14ac:dyDescent="0.25">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24">
        <v>975</v>
      </c>
      <c r="P385" s="252"/>
      <c r="Q385" s="32"/>
      <c r="R385" s="370"/>
      <c r="S385" s="386"/>
      <c r="T385" s="25" t="s">
        <v>1001</v>
      </c>
      <c r="U385" s="25"/>
      <c r="V385" s="206"/>
    </row>
    <row r="386" spans="1:22" customFormat="1" ht="30.75" hidden="1"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265">
        <v>975</v>
      </c>
      <c r="P386" s="267"/>
      <c r="Q386" s="268"/>
      <c r="R386" s="371"/>
      <c r="S386" s="391"/>
      <c r="T386" s="25" t="s">
        <v>1001</v>
      </c>
      <c r="U386" s="25"/>
      <c r="V386" s="206"/>
    </row>
    <row r="387" spans="1:22" customFormat="1" ht="31.5" hidden="1" x14ac:dyDescent="0.25">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463">
        <v>975</v>
      </c>
      <c r="P387" s="465"/>
      <c r="Q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467" t="s">
        <v>239</v>
      </c>
      <c r="S387" s="463">
        <v>100</v>
      </c>
      <c r="T387" s="25" t="s">
        <v>1001</v>
      </c>
      <c r="U387" s="25" t="s">
        <v>1001</v>
      </c>
      <c r="V387" s="206"/>
    </row>
    <row r="388" spans="1:22" customFormat="1" ht="78" hidden="1" customHeight="1" x14ac:dyDescent="0.25">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257">
        <v>975</v>
      </c>
      <c r="P388" s="259"/>
      <c r="Q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61" t="s">
        <v>239</v>
      </c>
      <c r="S388" s="385">
        <v>100</v>
      </c>
      <c r="T388" s="25" t="s">
        <v>1001</v>
      </c>
      <c r="U388" s="25" t="s">
        <v>1001</v>
      </c>
      <c r="V388" s="206"/>
    </row>
    <row r="389" spans="1:22" customFormat="1" ht="42.75" hidden="1" customHeight="1" x14ac:dyDescent="0.25">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24">
        <v>975</v>
      </c>
      <c r="P389" s="252"/>
      <c r="Q389" s="32"/>
      <c r="R389" s="370"/>
      <c r="S389" s="386"/>
      <c r="T389" s="25" t="s">
        <v>1001</v>
      </c>
      <c r="U389" s="25"/>
      <c r="V389" s="206">
        <f>G388+10.61</f>
        <v>258.25</v>
      </c>
    </row>
    <row r="390" spans="1:22" customFormat="1" ht="57.75" hidden="1"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265">
        <v>975</v>
      </c>
      <c r="P390" s="267"/>
      <c r="Q390" s="268"/>
      <c r="R390" s="371"/>
      <c r="S390" s="391"/>
      <c r="T390" s="25" t="s">
        <v>1001</v>
      </c>
      <c r="U390" s="25"/>
      <c r="V390" s="206"/>
    </row>
    <row r="391" spans="1:22" customFormat="1" ht="20.25" hidden="1" customHeight="1" x14ac:dyDescent="0.25">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344">
        <v>975</v>
      </c>
      <c r="P391" s="427"/>
      <c r="Q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429" t="s">
        <v>239</v>
      </c>
      <c r="S391" s="344">
        <v>100</v>
      </c>
      <c r="T391" s="25" t="s">
        <v>1001</v>
      </c>
      <c r="U391" s="25" t="s">
        <v>1001</v>
      </c>
      <c r="V391" s="206"/>
    </row>
    <row r="392" spans="1:22" customFormat="1" ht="31.5" hidden="1" x14ac:dyDescent="0.25">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378">
        <v>975</v>
      </c>
      <c r="P392" s="424"/>
      <c r="Q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551" t="s">
        <v>239</v>
      </c>
      <c r="S392" s="378">
        <v>100</v>
      </c>
      <c r="T392" s="25" t="s">
        <v>1001</v>
      </c>
      <c r="U392" s="25" t="s">
        <v>1001</v>
      </c>
      <c r="V392" s="206"/>
    </row>
    <row r="393" spans="1:22" customFormat="1" ht="45" hidden="1" customHeight="1" x14ac:dyDescent="0.25">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257">
        <v>975</v>
      </c>
      <c r="P393" s="259"/>
      <c r="Q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61" t="s">
        <v>239</v>
      </c>
      <c r="S393" s="385">
        <v>100</v>
      </c>
      <c r="T393" s="25" t="s">
        <v>1001</v>
      </c>
      <c r="U393" s="25" t="s">
        <v>1001</v>
      </c>
      <c r="V393" s="206"/>
    </row>
    <row r="394" spans="1:22" customFormat="1" ht="40.5" hidden="1"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265">
        <v>975</v>
      </c>
      <c r="P394" s="267"/>
      <c r="Q394" s="268"/>
      <c r="R394" s="371"/>
      <c r="S394" s="391"/>
      <c r="T394" s="25" t="s">
        <v>1001</v>
      </c>
      <c r="U394" s="25"/>
      <c r="V394" s="206"/>
    </row>
    <row r="395" spans="1:22" customFormat="1" ht="31.5" hidden="1" x14ac:dyDescent="0.25">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344">
        <v>975</v>
      </c>
      <c r="P395" s="427"/>
      <c r="Q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429" t="s">
        <v>239</v>
      </c>
      <c r="S395" s="344">
        <v>100</v>
      </c>
      <c r="T395" s="25" t="s">
        <v>1001</v>
      </c>
      <c r="U395" s="25" t="s">
        <v>1001</v>
      </c>
      <c r="V395" s="206"/>
    </row>
    <row r="396" spans="1:22" customFormat="1" ht="31.5" hidden="1" x14ac:dyDescent="0.25">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378">
        <v>975</v>
      </c>
      <c r="P396" s="424"/>
      <c r="Q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551" t="s">
        <v>239</v>
      </c>
      <c r="S396" s="378">
        <v>100</v>
      </c>
      <c r="T396" s="25" t="s">
        <v>1001</v>
      </c>
      <c r="U396" s="25" t="s">
        <v>1001</v>
      </c>
      <c r="V396" s="206"/>
    </row>
    <row r="397" spans="1:22" customFormat="1" ht="57" hidden="1" customHeight="1" x14ac:dyDescent="0.25">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257">
        <v>975</v>
      </c>
      <c r="P397" s="259"/>
      <c r="Q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61" t="s">
        <v>239</v>
      </c>
      <c r="S397" s="385">
        <v>100</v>
      </c>
      <c r="T397" s="25" t="s">
        <v>1001</v>
      </c>
      <c r="U397" s="25" t="s">
        <v>1001</v>
      </c>
      <c r="V397" s="206"/>
    </row>
    <row r="398" spans="1:22" customFormat="1" ht="28.5" hidden="1"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265">
        <v>975</v>
      </c>
      <c r="P398" s="267"/>
      <c r="Q398" s="268"/>
      <c r="R398" s="371"/>
      <c r="S398" s="391"/>
      <c r="T398" s="25" t="s">
        <v>1001</v>
      </c>
      <c r="U398" s="25"/>
      <c r="V398" s="206"/>
    </row>
    <row r="399" spans="1:22" customFormat="1" ht="57" hidden="1" customHeight="1" x14ac:dyDescent="0.25">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257">
        <v>975</v>
      </c>
      <c r="P399" s="259"/>
      <c r="Q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61" t="s">
        <v>239</v>
      </c>
      <c r="S399" s="385">
        <v>100</v>
      </c>
      <c r="T399" s="25" t="s">
        <v>1001</v>
      </c>
      <c r="U399" s="25" t="s">
        <v>1001</v>
      </c>
      <c r="V399" s="206"/>
    </row>
    <row r="400" spans="1:22" customFormat="1" ht="22.5" hidden="1" customHeight="1" x14ac:dyDescent="0.25">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24">
        <v>975</v>
      </c>
      <c r="P400" s="252"/>
      <c r="Q400" s="32"/>
      <c r="R400" s="370"/>
      <c r="S400" s="386"/>
      <c r="T400" s="25" t="s">
        <v>1001</v>
      </c>
      <c r="U400" s="25"/>
      <c r="V400" s="206"/>
    </row>
    <row r="401" spans="1:22" customFormat="1" ht="24" hidden="1"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265">
        <v>975</v>
      </c>
      <c r="P401" s="267"/>
      <c r="Q401" s="268"/>
      <c r="R401" s="371"/>
      <c r="S401" s="391"/>
      <c r="T401" s="25" t="s">
        <v>1001</v>
      </c>
      <c r="U401" s="25"/>
      <c r="V401" s="206"/>
    </row>
    <row r="402" spans="1:22" customFormat="1" ht="37.15" hidden="1" customHeight="1" x14ac:dyDescent="0.25">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669">
        <v>975</v>
      </c>
      <c r="P402" s="259"/>
      <c r="Q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61" t="s">
        <v>239</v>
      </c>
      <c r="S402" s="385">
        <v>100</v>
      </c>
      <c r="T402" s="25" t="s">
        <v>1001</v>
      </c>
      <c r="U402" s="25" t="s">
        <v>1001</v>
      </c>
      <c r="V402" s="206"/>
    </row>
    <row r="403" spans="1:22" customFormat="1" ht="30" hidden="1" customHeight="1" x14ac:dyDescent="0.25">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312">
        <v>975</v>
      </c>
      <c r="P403" s="252"/>
      <c r="Q403" s="32"/>
      <c r="R403" s="370"/>
      <c r="S403" s="386"/>
      <c r="T403" s="25" t="s">
        <v>1001</v>
      </c>
      <c r="U403" s="25"/>
      <c r="V403" s="206"/>
    </row>
    <row r="404" spans="1:22" customFormat="1" ht="30" hidden="1" customHeight="1" x14ac:dyDescent="0.25">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312">
        <v>975</v>
      </c>
      <c r="P404" s="252"/>
      <c r="Q404" s="32"/>
      <c r="R404" s="370"/>
      <c r="S404" s="386"/>
      <c r="T404" s="25" t="s">
        <v>1001</v>
      </c>
      <c r="U404" s="25"/>
      <c r="V404" s="206"/>
    </row>
    <row r="405" spans="1:22" customFormat="1" ht="33.6" hidden="1" customHeight="1" x14ac:dyDescent="0.25">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312">
        <v>975</v>
      </c>
      <c r="P405" s="252"/>
      <c r="Q405" s="32"/>
      <c r="R405" s="370"/>
      <c r="S405" s="386"/>
      <c r="T405" s="25" t="s">
        <v>1001</v>
      </c>
      <c r="U405" s="25"/>
      <c r="V405" s="206"/>
    </row>
    <row r="406" spans="1:22" customFormat="1" ht="35.450000000000003" hidden="1" customHeight="1" x14ac:dyDescent="0.25">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312">
        <v>975</v>
      </c>
      <c r="P406" s="252"/>
      <c r="Q406" s="32"/>
      <c r="R406" s="370"/>
      <c r="S406" s="386"/>
      <c r="T406" s="25" t="s">
        <v>1001</v>
      </c>
      <c r="U406" s="25"/>
      <c r="V406" s="206"/>
    </row>
    <row r="407" spans="1:22" customFormat="1" ht="27" hidden="1" customHeight="1" x14ac:dyDescent="0.25">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312">
        <v>975</v>
      </c>
      <c r="P407" s="252"/>
      <c r="Q407" s="32"/>
      <c r="R407" s="370"/>
      <c r="S407" s="386"/>
      <c r="T407" s="25" t="s">
        <v>1001</v>
      </c>
      <c r="U407" s="25"/>
      <c r="V407" s="206"/>
    </row>
    <row r="408" spans="1:22" customFormat="1" ht="28.9" hidden="1" customHeight="1" x14ac:dyDescent="0.25">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312">
        <v>975</v>
      </c>
      <c r="P408" s="252"/>
      <c r="Q408" s="32"/>
      <c r="R408" s="370"/>
      <c r="S408" s="386"/>
      <c r="T408" s="25" t="s">
        <v>1001</v>
      </c>
      <c r="U408" s="25"/>
      <c r="V408" s="206"/>
    </row>
    <row r="409" spans="1:22" customFormat="1" ht="58.15" hidden="1" customHeight="1" x14ac:dyDescent="0.25">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312">
        <v>975</v>
      </c>
      <c r="P409" s="252"/>
      <c r="Q409" s="32"/>
      <c r="R409" s="370"/>
      <c r="S409" s="386"/>
      <c r="T409" s="25" t="s">
        <v>1001</v>
      </c>
      <c r="U409" s="25"/>
      <c r="V409" s="206"/>
    </row>
    <row r="410" spans="1:22" customFormat="1" ht="48" hidden="1"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673">
        <v>975</v>
      </c>
      <c r="P410" s="267"/>
      <c r="Q410" s="268"/>
      <c r="R410" s="371"/>
      <c r="S410" s="391"/>
      <c r="T410" s="25" t="s">
        <v>1001</v>
      </c>
      <c r="U410" s="25"/>
      <c r="V410" s="206"/>
    </row>
    <row r="411" spans="1:22" customFormat="1" ht="31.5" hidden="1" x14ac:dyDescent="0.25">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463">
        <v>975</v>
      </c>
      <c r="P411" s="465"/>
      <c r="Q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467" t="s">
        <v>239</v>
      </c>
      <c r="S411" s="463">
        <v>100</v>
      </c>
      <c r="T411" s="25" t="s">
        <v>1001</v>
      </c>
      <c r="U411" s="25" t="s">
        <v>1001</v>
      </c>
      <c r="V411" s="206"/>
    </row>
    <row r="412" spans="1:22" customFormat="1" ht="36.6" hidden="1" customHeight="1" x14ac:dyDescent="0.25">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257">
        <v>975</v>
      </c>
      <c r="P412" s="259"/>
      <c r="Q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61" t="s">
        <v>239</v>
      </c>
      <c r="S412" s="385">
        <v>100</v>
      </c>
      <c r="T412" s="25" t="s">
        <v>1001</v>
      </c>
      <c r="U412" s="25" t="s">
        <v>1001</v>
      </c>
      <c r="V412" s="206"/>
    </row>
    <row r="413" spans="1:22" customFormat="1" ht="33.6" hidden="1" customHeight="1" x14ac:dyDescent="0.25">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24">
        <v>975</v>
      </c>
      <c r="P413" s="252"/>
      <c r="Q413" s="32"/>
      <c r="R413" s="370"/>
      <c r="S413" s="386"/>
      <c r="T413" s="25" t="s">
        <v>1001</v>
      </c>
      <c r="U413" s="25"/>
      <c r="V413" s="206"/>
    </row>
    <row r="414" spans="1:22" customFormat="1" ht="15" hidden="1" customHeight="1" x14ac:dyDescent="0.25">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24">
        <v>975</v>
      </c>
      <c r="P414" s="252"/>
      <c r="Q414" s="32"/>
      <c r="R414" s="370"/>
      <c r="S414" s="386"/>
      <c r="T414" s="25" t="s">
        <v>1001</v>
      </c>
      <c r="U414" s="25"/>
      <c r="V414" s="206"/>
    </row>
    <row r="415" spans="1:22" customFormat="1" ht="62.45" hidden="1"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265">
        <v>975</v>
      </c>
      <c r="P415" s="267"/>
      <c r="Q415" s="268"/>
      <c r="R415" s="371"/>
      <c r="S415" s="391"/>
      <c r="T415" s="25" t="s">
        <v>1001</v>
      </c>
      <c r="U415" s="25"/>
      <c r="V415" s="206"/>
    </row>
    <row r="416" spans="1:22" customFormat="1" ht="42.75" hidden="1" x14ac:dyDescent="0.25">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344">
        <v>975</v>
      </c>
      <c r="P416" s="427"/>
      <c r="Q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429" t="s">
        <v>239</v>
      </c>
      <c r="S416" s="344">
        <v>100</v>
      </c>
      <c r="T416" s="25" t="s">
        <v>1001</v>
      </c>
      <c r="U416" s="25" t="s">
        <v>1001</v>
      </c>
      <c r="V416" s="206"/>
    </row>
    <row r="417" spans="1:22" customFormat="1" ht="31.5" hidden="1" x14ac:dyDescent="0.25">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378">
        <v>975</v>
      </c>
      <c r="P417" s="424"/>
      <c r="Q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551" t="s">
        <v>239</v>
      </c>
      <c r="S417" s="378">
        <v>100</v>
      </c>
      <c r="T417" s="25" t="s">
        <v>1001</v>
      </c>
      <c r="U417" s="25" t="s">
        <v>1001</v>
      </c>
      <c r="V417" s="206"/>
    </row>
    <row r="418" spans="1:22" customFormat="1" ht="36" hidden="1" customHeight="1" x14ac:dyDescent="0.25">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257">
        <v>975</v>
      </c>
      <c r="P418" s="259"/>
      <c r="Q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61" t="s">
        <v>239</v>
      </c>
      <c r="S418" s="385">
        <v>100</v>
      </c>
      <c r="T418" s="25" t="s">
        <v>1001</v>
      </c>
      <c r="U418" s="25" t="s">
        <v>1001</v>
      </c>
      <c r="V418" s="206"/>
    </row>
    <row r="419" spans="1:22" customFormat="1" ht="96" hidden="1"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265">
        <v>975</v>
      </c>
      <c r="P419" s="267"/>
      <c r="Q419" s="268"/>
      <c r="R419" s="371"/>
      <c r="S419" s="391"/>
      <c r="T419" s="25" t="s">
        <v>1001</v>
      </c>
      <c r="U419" s="25"/>
      <c r="V419" s="206"/>
    </row>
    <row r="420" spans="1:22" customFormat="1" ht="31.5" hidden="1" x14ac:dyDescent="0.25">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344">
        <v>975</v>
      </c>
      <c r="P420" s="427"/>
      <c r="Q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429" t="s">
        <v>239</v>
      </c>
      <c r="S420" s="344">
        <v>100</v>
      </c>
      <c r="T420" s="25" t="s">
        <v>1001</v>
      </c>
      <c r="U420" s="25" t="s">
        <v>1001</v>
      </c>
      <c r="V420" s="206"/>
    </row>
    <row r="421" spans="1:22" customFormat="1" ht="57" hidden="1" customHeight="1" x14ac:dyDescent="0.25">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24">
        <v>975</v>
      </c>
      <c r="P421" s="252"/>
      <c r="Q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18" t="s">
        <v>239</v>
      </c>
      <c r="S421" s="24">
        <v>100</v>
      </c>
      <c r="T421" s="25" t="s">
        <v>1001</v>
      </c>
      <c r="U421" s="25" t="s">
        <v>1001</v>
      </c>
      <c r="V421" s="206"/>
    </row>
    <row r="422" spans="1:22" customFormat="1" ht="31.5" hidden="1"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24">
        <v>975</v>
      </c>
      <c r="P422" s="252"/>
      <c r="Q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18" t="s">
        <v>239</v>
      </c>
      <c r="S422" s="24">
        <v>100</v>
      </c>
      <c r="T422" s="25" t="s">
        <v>1001</v>
      </c>
      <c r="U422" s="25" t="s">
        <v>1001</v>
      </c>
      <c r="V422" s="206"/>
    </row>
    <row r="423" spans="1:22" ht="34.5" hidden="1" customHeight="1" x14ac:dyDescent="0.25">
      <c r="A423" s="1"/>
      <c r="B423" s="5"/>
      <c r="C423" s="817" t="s">
        <v>285</v>
      </c>
      <c r="D423" s="818"/>
      <c r="E423" s="818"/>
      <c r="F423" s="818"/>
      <c r="G423" s="690"/>
      <c r="H423" s="690"/>
      <c r="I423" s="137"/>
      <c r="J423" s="79"/>
      <c r="K423" s="16">
        <v>0</v>
      </c>
      <c r="L423" s="251" t="s">
        <v>42</v>
      </c>
      <c r="M423" s="24" t="s">
        <v>42</v>
      </c>
      <c r="N423" s="24" t="s">
        <v>42</v>
      </c>
      <c r="O423" s="24"/>
      <c r="P423" s="252"/>
      <c r="Q423" s="32"/>
      <c r="R423" s="251" t="s">
        <v>42</v>
      </c>
      <c r="S423" s="251" t="s">
        <v>42</v>
      </c>
      <c r="T423" s="251" t="s">
        <v>42</v>
      </c>
      <c r="U423" s="378" t="s">
        <v>41</v>
      </c>
      <c r="V423" s="626"/>
    </row>
    <row r="424" spans="1:22" hidden="1"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4"/>
      <c r="P424" s="252"/>
      <c r="Q424" s="32"/>
      <c r="R424" s="251" t="s">
        <v>42</v>
      </c>
      <c r="S424" s="251" t="s">
        <v>42</v>
      </c>
      <c r="T424" s="251" t="s">
        <v>42</v>
      </c>
      <c r="U424" s="378" t="s">
        <v>41</v>
      </c>
      <c r="V424" s="626"/>
    </row>
    <row r="425" spans="1:22" customFormat="1" ht="28.5" hidden="1"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24">
        <v>136</v>
      </c>
      <c r="P425" s="252"/>
      <c r="Q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18" t="s">
        <v>287</v>
      </c>
      <c r="S425" s="24">
        <v>100</v>
      </c>
      <c r="T425" s="25" t="s">
        <v>1001</v>
      </c>
      <c r="U425" s="25" t="s">
        <v>1001</v>
      </c>
      <c r="V425" s="206"/>
    </row>
    <row r="426" spans="1:22" customFormat="1" ht="29.45"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2"/>
      <c r="Q426" s="32"/>
      <c r="R426" s="251" t="s">
        <v>42</v>
      </c>
      <c r="S426" s="251" t="s">
        <v>42</v>
      </c>
      <c r="T426" s="251" t="s">
        <v>42</v>
      </c>
      <c r="U426" s="378" t="s">
        <v>41</v>
      </c>
      <c r="V426" s="206"/>
    </row>
    <row r="427" spans="1:22" customFormat="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2"/>
      <c r="Q427" s="32"/>
      <c r="R427" s="251" t="s">
        <v>42</v>
      </c>
      <c r="S427" s="251" t="s">
        <v>42</v>
      </c>
      <c r="T427" s="251" t="s">
        <v>42</v>
      </c>
      <c r="U427" s="378" t="s">
        <v>41</v>
      </c>
      <c r="V427" s="206"/>
    </row>
    <row r="428" spans="1:22" customFormat="1" ht="28.5" hidden="1"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24">
        <v>5248</v>
      </c>
      <c r="P428" s="252"/>
      <c r="Q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18" t="s">
        <v>290</v>
      </c>
      <c r="S428" s="24">
        <v>100</v>
      </c>
      <c r="T428" s="25" t="s">
        <v>1001</v>
      </c>
      <c r="U428" s="25" t="s">
        <v>1001</v>
      </c>
      <c r="V428" s="206"/>
    </row>
    <row r="429" spans="1:22" customFormat="1" ht="57" x14ac:dyDescent="0.25">
      <c r="A429" s="1"/>
      <c r="B429" s="64"/>
      <c r="C429" s="107">
        <v>90091</v>
      </c>
      <c r="D429" s="124" t="s">
        <v>291</v>
      </c>
      <c r="E429" s="107"/>
      <c r="F429" s="107" t="s">
        <v>19</v>
      </c>
      <c r="G429" s="108">
        <v>0</v>
      </c>
      <c r="H429" s="208">
        <v>0</v>
      </c>
      <c r="I429" s="137"/>
      <c r="J429" s="16"/>
      <c r="K429" s="16">
        <v>0</v>
      </c>
      <c r="L429" s="26" t="s">
        <v>290</v>
      </c>
      <c r="M429" s="40">
        <v>0</v>
      </c>
      <c r="N429" s="40" t="s">
        <v>484</v>
      </c>
      <c r="O429" s="24">
        <v>5248</v>
      </c>
      <c r="P429" s="252"/>
      <c r="Q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0" t="s">
        <v>290</v>
      </c>
      <c r="S429" s="40">
        <v>0</v>
      </c>
      <c r="T429" s="25" t="s">
        <v>1001</v>
      </c>
      <c r="U429" s="25" t="s">
        <v>1001</v>
      </c>
      <c r="V429" s="206"/>
    </row>
    <row r="430" spans="1:22" customFormat="1" ht="114" hidden="1"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24">
        <v>5248</v>
      </c>
      <c r="P430" s="252"/>
      <c r="Q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0" t="s">
        <v>290</v>
      </c>
      <c r="S430" s="40">
        <v>40</v>
      </c>
      <c r="T430" s="25" t="s">
        <v>1001</v>
      </c>
      <c r="U430" s="25" t="s">
        <v>1001</v>
      </c>
      <c r="V430" s="206"/>
    </row>
    <row r="431" spans="1:22" customFormat="1" ht="114" hidden="1"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24">
        <v>5248</v>
      </c>
      <c r="P431" s="252"/>
      <c r="Q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0" t="s">
        <v>290</v>
      </c>
      <c r="S431" s="40">
        <v>50</v>
      </c>
      <c r="T431" s="25" t="s">
        <v>1001</v>
      </c>
      <c r="U431" s="25" t="s">
        <v>1001</v>
      </c>
      <c r="V431" s="206"/>
    </row>
    <row r="432" spans="1:22" customFormat="1" ht="128.25" hidden="1"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24">
        <v>5248</v>
      </c>
      <c r="P432" s="252"/>
      <c r="Q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0" t="s">
        <v>290</v>
      </c>
      <c r="S432" s="40">
        <v>60</v>
      </c>
      <c r="T432" s="25" t="s">
        <v>1001</v>
      </c>
      <c r="U432" s="25" t="s">
        <v>1001</v>
      </c>
      <c r="V432" s="206"/>
    </row>
    <row r="433" spans="1:22" customFormat="1" ht="114" hidden="1"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24">
        <v>5248</v>
      </c>
      <c r="P433" s="252"/>
      <c r="Q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0" t="s">
        <v>290</v>
      </c>
      <c r="S433" s="40">
        <v>70</v>
      </c>
      <c r="T433" s="25" t="s">
        <v>1001</v>
      </c>
      <c r="U433" s="25" t="s">
        <v>1001</v>
      </c>
      <c r="V433" s="206"/>
    </row>
    <row r="434" spans="1:22" customFormat="1" ht="114" hidden="1"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24">
        <v>5248</v>
      </c>
      <c r="P434" s="252"/>
      <c r="Q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0" t="s">
        <v>290</v>
      </c>
      <c r="S434" s="40">
        <v>80</v>
      </c>
      <c r="T434" s="25" t="s">
        <v>1001</v>
      </c>
      <c r="U434" s="25" t="s">
        <v>1001</v>
      </c>
      <c r="V434" s="206"/>
    </row>
    <row r="435" spans="1:22" customFormat="1" ht="114" hidden="1"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24">
        <v>5248</v>
      </c>
      <c r="P435" s="252"/>
      <c r="Q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0" t="s">
        <v>290</v>
      </c>
      <c r="S435" s="40">
        <v>90</v>
      </c>
      <c r="T435" s="25" t="s">
        <v>1001</v>
      </c>
      <c r="U435" s="25" t="s">
        <v>1001</v>
      </c>
      <c r="V435" s="206"/>
    </row>
    <row r="436" spans="1:22" customFormat="1" ht="28.5" hidden="1"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24">
        <v>5249</v>
      </c>
      <c r="P436" s="252"/>
      <c r="Q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18" t="s">
        <v>290</v>
      </c>
      <c r="S436" s="24">
        <v>100</v>
      </c>
      <c r="T436" s="25" t="s">
        <v>1001</v>
      </c>
      <c r="U436" s="25" t="s">
        <v>1001</v>
      </c>
      <c r="V436" s="206"/>
    </row>
    <row r="437" spans="1:22" customFormat="1" ht="62.25"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24">
        <v>5249</v>
      </c>
      <c r="P437" s="252"/>
      <c r="Q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0" t="s">
        <v>290</v>
      </c>
      <c r="S437" s="40">
        <v>0</v>
      </c>
      <c r="T437" s="25" t="s">
        <v>1001</v>
      </c>
      <c r="U437" s="25" t="s">
        <v>1001</v>
      </c>
      <c r="V437" s="206"/>
    </row>
    <row r="438" spans="1:22" customFormat="1" ht="99.75" hidden="1"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24">
        <v>5249</v>
      </c>
      <c r="P438" s="252"/>
      <c r="Q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0" t="s">
        <v>290</v>
      </c>
      <c r="S438" s="40">
        <v>40</v>
      </c>
      <c r="T438" s="25" t="s">
        <v>1001</v>
      </c>
      <c r="U438" s="25" t="s">
        <v>1001</v>
      </c>
      <c r="V438" s="206"/>
    </row>
    <row r="439" spans="1:22" customFormat="1" ht="99.75" hidden="1"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24">
        <v>5249</v>
      </c>
      <c r="P439" s="252"/>
      <c r="Q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0" t="s">
        <v>290</v>
      </c>
      <c r="S439" s="40">
        <v>50</v>
      </c>
      <c r="T439" s="25" t="s">
        <v>1001</v>
      </c>
      <c r="U439" s="25" t="s">
        <v>1001</v>
      </c>
      <c r="V439" s="206"/>
    </row>
    <row r="440" spans="1:22" customFormat="1" ht="114" hidden="1"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24">
        <v>5249</v>
      </c>
      <c r="P440" s="252"/>
      <c r="Q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0" t="s">
        <v>290</v>
      </c>
      <c r="S440" s="40">
        <v>60</v>
      </c>
      <c r="T440" s="25" t="s">
        <v>1001</v>
      </c>
      <c r="U440" s="25" t="s">
        <v>1001</v>
      </c>
      <c r="V440" s="206"/>
    </row>
    <row r="441" spans="1:22" customFormat="1" ht="99.75" hidden="1"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24">
        <v>5249</v>
      </c>
      <c r="P441" s="252"/>
      <c r="Q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0" t="s">
        <v>290</v>
      </c>
      <c r="S441" s="40">
        <v>70</v>
      </c>
      <c r="T441" s="25" t="s">
        <v>1001</v>
      </c>
      <c r="U441" s="25" t="s">
        <v>1001</v>
      </c>
      <c r="V441" s="206"/>
    </row>
    <row r="442" spans="1:22" customFormat="1" ht="99.75" hidden="1"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24">
        <v>5249</v>
      </c>
      <c r="P442" s="252"/>
      <c r="Q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0" t="s">
        <v>290</v>
      </c>
      <c r="S442" s="40">
        <v>80</v>
      </c>
      <c r="T442" s="25" t="s">
        <v>1001</v>
      </c>
      <c r="U442" s="25" t="s">
        <v>1001</v>
      </c>
      <c r="V442" s="206"/>
    </row>
    <row r="443" spans="1:22" customFormat="1" ht="99.75" hidden="1" x14ac:dyDescent="0.25">
      <c r="A443" s="1"/>
      <c r="B443" s="72"/>
      <c r="C443" s="115">
        <v>92126</v>
      </c>
      <c r="D443" s="124" t="s">
        <v>305</v>
      </c>
      <c r="E443" s="107"/>
      <c r="F443" s="107" t="s">
        <v>19</v>
      </c>
      <c r="G443" s="108">
        <v>327.93</v>
      </c>
      <c r="H443" s="208">
        <v>3788247</v>
      </c>
      <c r="I443" s="137"/>
      <c r="J443" s="12"/>
      <c r="K443" s="16">
        <v>0</v>
      </c>
      <c r="L443" s="26" t="s">
        <v>290</v>
      </c>
      <c r="M443" s="40">
        <v>90</v>
      </c>
      <c r="N443" s="40" t="s">
        <v>484</v>
      </c>
      <c r="O443" s="24">
        <v>5249</v>
      </c>
      <c r="P443" s="252"/>
      <c r="Q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0" t="s">
        <v>290</v>
      </c>
      <c r="S443" s="40">
        <v>90</v>
      </c>
      <c r="T443" s="25" t="s">
        <v>1001</v>
      </c>
      <c r="U443" s="25" t="s">
        <v>1001</v>
      </c>
      <c r="V443" s="206"/>
    </row>
    <row r="444" spans="1:22" customFormat="1" ht="28.5" hidden="1"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4">
        <v>1880</v>
      </c>
      <c r="P444" s="252"/>
      <c r="Q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18" t="s">
        <v>290</v>
      </c>
      <c r="S444" s="24">
        <v>100</v>
      </c>
      <c r="T444" s="25" t="s">
        <v>1001</v>
      </c>
      <c r="U444" s="25" t="s">
        <v>1001</v>
      </c>
      <c r="V444" s="206"/>
    </row>
    <row r="445" spans="1:22" customFormat="1" ht="29.25"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2"/>
      <c r="Q445" s="32"/>
      <c r="R445" s="251" t="s">
        <v>42</v>
      </c>
      <c r="S445" s="251" t="s">
        <v>42</v>
      </c>
      <c r="T445" s="251" t="s">
        <v>42</v>
      </c>
      <c r="U445" s="378" t="s">
        <v>41</v>
      </c>
      <c r="V445" s="206"/>
    </row>
    <row r="446" spans="1:22" customFormat="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2"/>
      <c r="Q446" s="32"/>
      <c r="R446" s="251" t="s">
        <v>42</v>
      </c>
      <c r="S446" s="251" t="s">
        <v>42</v>
      </c>
      <c r="T446" s="251" t="s">
        <v>42</v>
      </c>
      <c r="U446" s="378" t="s">
        <v>41</v>
      </c>
      <c r="V446" s="206"/>
    </row>
    <row r="447" spans="1:22" customFormat="1" ht="28.5" hidden="1"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24">
        <v>944</v>
      </c>
      <c r="P447" s="252"/>
      <c r="Q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18" t="s">
        <v>176</v>
      </c>
      <c r="S447" s="24">
        <v>100</v>
      </c>
      <c r="T447" s="25" t="s">
        <v>1001</v>
      </c>
      <c r="U447" s="25" t="s">
        <v>1001</v>
      </c>
      <c r="V447" s="206"/>
    </row>
    <row r="448" spans="1:22" customFormat="1" ht="42.75"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24">
        <v>944</v>
      </c>
      <c r="P448" s="252"/>
      <c r="Q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18" t="s">
        <v>176</v>
      </c>
      <c r="S448" s="40">
        <v>0</v>
      </c>
      <c r="T448" s="25" t="s">
        <v>1001</v>
      </c>
      <c r="U448" s="25" t="s">
        <v>1001</v>
      </c>
      <c r="V448" s="206"/>
    </row>
    <row r="449" spans="1:25" customFormat="1" ht="114" hidden="1"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24">
        <v>944</v>
      </c>
      <c r="P449" s="252"/>
      <c r="Q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18" t="s">
        <v>176</v>
      </c>
      <c r="S449" s="40">
        <v>40</v>
      </c>
      <c r="T449" s="25" t="s">
        <v>1001</v>
      </c>
      <c r="U449" s="25" t="s">
        <v>1001</v>
      </c>
      <c r="V449" s="272">
        <v>270.27</v>
      </c>
    </row>
    <row r="450" spans="1:25" customFormat="1" ht="117" hidden="1"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24">
        <v>944</v>
      </c>
      <c r="P450" s="252"/>
      <c r="Q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18" t="s">
        <v>176</v>
      </c>
      <c r="S450" s="40">
        <v>50</v>
      </c>
      <c r="T450" s="25" t="s">
        <v>1001</v>
      </c>
      <c r="U450" s="25" t="s">
        <v>1001</v>
      </c>
      <c r="V450" s="272">
        <f>G447*0.5</f>
        <v>337.83499999999998</v>
      </c>
      <c r="Y450">
        <f>+ROUND(G447*50%,2)</f>
        <v>337.84</v>
      </c>
    </row>
    <row r="451" spans="1:25" customFormat="1" ht="117.75" hidden="1"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24">
        <v>944</v>
      </c>
      <c r="P451" s="252"/>
      <c r="Q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18" t="s">
        <v>176</v>
      </c>
      <c r="S451" s="40">
        <v>60</v>
      </c>
      <c r="T451" s="25" t="s">
        <v>1001</v>
      </c>
      <c r="U451" s="25" t="s">
        <v>1001</v>
      </c>
      <c r="V451" s="272">
        <f>G447*0.6</f>
        <v>405.40199999999999</v>
      </c>
    </row>
    <row r="452" spans="1:25" customFormat="1" ht="114" hidden="1"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24">
        <v>944</v>
      </c>
      <c r="P452" s="252"/>
      <c r="Q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18" t="s">
        <v>176</v>
      </c>
      <c r="S452" s="40">
        <v>70</v>
      </c>
      <c r="T452" s="25" t="s">
        <v>1001</v>
      </c>
      <c r="U452" s="25" t="s">
        <v>1001</v>
      </c>
      <c r="V452" s="206"/>
    </row>
    <row r="453" spans="1:25" customFormat="1" ht="114" hidden="1"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24">
        <v>944</v>
      </c>
      <c r="P453" s="252"/>
      <c r="Q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18" t="s">
        <v>176</v>
      </c>
      <c r="S453" s="40">
        <v>80</v>
      </c>
      <c r="T453" s="25" t="s">
        <v>1001</v>
      </c>
      <c r="U453" s="25" t="s">
        <v>1001</v>
      </c>
      <c r="V453" s="206"/>
    </row>
    <row r="454" spans="1:25" customFormat="1" ht="114" hidden="1"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24">
        <v>944</v>
      </c>
      <c r="P454" s="252"/>
      <c r="Q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18" t="s">
        <v>176</v>
      </c>
      <c r="S454" s="40">
        <v>90</v>
      </c>
      <c r="T454" s="25" t="s">
        <v>1001</v>
      </c>
      <c r="U454" s="25" t="s">
        <v>1001</v>
      </c>
      <c r="V454" s="206"/>
    </row>
    <row r="455" spans="1:25" customFormat="1" ht="15"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2"/>
      <c r="Q455" s="32"/>
      <c r="R455" s="251" t="s">
        <v>42</v>
      </c>
      <c r="S455" s="251" t="s">
        <v>42</v>
      </c>
      <c r="T455" s="251" t="s">
        <v>42</v>
      </c>
      <c r="U455" s="378" t="s">
        <v>41</v>
      </c>
      <c r="V455" s="206"/>
    </row>
    <row r="456" spans="1:25" customFormat="1" ht="15.75"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24"/>
      <c r="Q456" s="425"/>
      <c r="R456" s="451" t="s">
        <v>42</v>
      </c>
      <c r="S456" s="451" t="s">
        <v>42</v>
      </c>
      <c r="T456" s="451" t="s">
        <v>42</v>
      </c>
      <c r="U456" s="378" t="s">
        <v>41</v>
      </c>
      <c r="V456" s="206"/>
    </row>
    <row r="457" spans="1:25" customFormat="1" ht="14.25" hidden="1" customHeigh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319</v>
      </c>
      <c r="P457" s="259"/>
      <c r="Q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454" t="s">
        <v>290</v>
      </c>
      <c r="S457" s="385">
        <v>100</v>
      </c>
      <c r="T457" s="25" t="s">
        <v>1001</v>
      </c>
      <c r="U457" s="25" t="s">
        <v>1001</v>
      </c>
      <c r="V457" s="206"/>
    </row>
    <row r="458" spans="1:25" customFormat="1" ht="14.25" hidden="1" customHeigh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40" t="s">
        <v>319</v>
      </c>
      <c r="P458" s="252"/>
      <c r="Q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370"/>
      <c r="S458" s="386"/>
      <c r="T458" s="25" t="s">
        <v>1001</v>
      </c>
      <c r="U458" s="25"/>
      <c r="V458" s="206"/>
    </row>
    <row r="459" spans="1:25" customFormat="1" ht="14.25" hidden="1" customHeigh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40" t="s">
        <v>319</v>
      </c>
      <c r="P459" s="252"/>
      <c r="Q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370"/>
      <c r="S459" s="386"/>
      <c r="T459" s="25" t="s">
        <v>1001</v>
      </c>
      <c r="U459" s="25"/>
      <c r="V459" s="206"/>
    </row>
    <row r="460" spans="1:25" customFormat="1" ht="14.25" hidden="1" customHeigh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40" t="s">
        <v>319</v>
      </c>
      <c r="P460" s="252"/>
      <c r="Q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370"/>
      <c r="S460" s="386"/>
      <c r="T460" s="25" t="s">
        <v>1001</v>
      </c>
      <c r="U460" s="25"/>
      <c r="V460" s="206"/>
    </row>
    <row r="461" spans="1:25" customFormat="1" ht="14.25" hidden="1" customHeigh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40" t="s">
        <v>319</v>
      </c>
      <c r="P461" s="252"/>
      <c r="Q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370"/>
      <c r="S461" s="386"/>
      <c r="T461" s="25" t="s">
        <v>1001</v>
      </c>
      <c r="U461" s="25"/>
      <c r="V461" s="206"/>
    </row>
    <row r="462" spans="1:25" customFormat="1" ht="14.25" hidden="1" customHeigh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40" t="s">
        <v>319</v>
      </c>
      <c r="P462" s="252"/>
      <c r="Q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370"/>
      <c r="S462" s="386"/>
      <c r="T462" s="25" t="s">
        <v>1001</v>
      </c>
      <c r="U462" s="25"/>
      <c r="V462" s="206"/>
    </row>
    <row r="463" spans="1:25" customFormat="1" ht="14.25" hidden="1" customHeigh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40" t="s">
        <v>319</v>
      </c>
      <c r="P463" s="252"/>
      <c r="Q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370"/>
      <c r="S463" s="386"/>
      <c r="T463" s="25" t="s">
        <v>1001</v>
      </c>
      <c r="U463" s="25"/>
      <c r="V463" s="206"/>
    </row>
    <row r="464" spans="1:25" customFormat="1" ht="14.25" hidden="1" customHeigh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40" t="s">
        <v>319</v>
      </c>
      <c r="P464" s="252"/>
      <c r="Q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370"/>
      <c r="S464" s="386"/>
      <c r="T464" s="25" t="s">
        <v>1001</v>
      </c>
      <c r="U464" s="25"/>
      <c r="V464" s="206"/>
    </row>
    <row r="465" spans="1:22" customFormat="1" ht="14.25" hidden="1" customHeigh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40" t="s">
        <v>319</v>
      </c>
      <c r="P465" s="252"/>
      <c r="Q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370"/>
      <c r="S465" s="386"/>
      <c r="T465" s="25" t="s">
        <v>1001</v>
      </c>
      <c r="U465" s="25"/>
      <c r="V465" s="206"/>
    </row>
    <row r="466" spans="1:22" customFormat="1" ht="14.25" hidden="1" customHeigh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40" t="s">
        <v>319</v>
      </c>
      <c r="P466" s="252"/>
      <c r="Q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370"/>
      <c r="S466" s="386"/>
      <c r="T466" s="25" t="s">
        <v>1001</v>
      </c>
      <c r="U466" s="25"/>
      <c r="V466" s="206"/>
    </row>
    <row r="467" spans="1:22" customFormat="1" ht="14.25" hidden="1" customHeigh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40" t="s">
        <v>319</v>
      </c>
      <c r="P467" s="252"/>
      <c r="Q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370"/>
      <c r="S467" s="386"/>
      <c r="T467" s="25" t="s">
        <v>1001</v>
      </c>
      <c r="U467" s="25"/>
      <c r="V467" s="206"/>
    </row>
    <row r="468" spans="1:22" customFormat="1" ht="14.25" hidden="1" customHeigh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40" t="s">
        <v>319</v>
      </c>
      <c r="P468" s="252"/>
      <c r="Q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370"/>
      <c r="S468" s="386"/>
      <c r="T468" s="25" t="s">
        <v>1001</v>
      </c>
      <c r="U468" s="25"/>
      <c r="V468" s="206"/>
    </row>
    <row r="469" spans="1:22" customFormat="1" ht="14.25" hidden="1" customHeigh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40" t="s">
        <v>319</v>
      </c>
      <c r="P469" s="252"/>
      <c r="Q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370"/>
      <c r="S469" s="386"/>
      <c r="T469" s="25" t="s">
        <v>1001</v>
      </c>
      <c r="U469" s="25"/>
      <c r="V469" s="206"/>
    </row>
    <row r="470" spans="1:22" customFormat="1" ht="14.25" hidden="1" customHeigh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40" t="s">
        <v>319</v>
      </c>
      <c r="P470" s="252"/>
      <c r="Q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370"/>
      <c r="S470" s="386"/>
      <c r="T470" s="25" t="s">
        <v>1001</v>
      </c>
      <c r="U470" s="25"/>
      <c r="V470" s="206"/>
    </row>
    <row r="471" spans="1:22" customFormat="1" ht="14.25" hidden="1"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66" t="s">
        <v>319</v>
      </c>
      <c r="P471" s="267"/>
      <c r="Q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371"/>
      <c r="S471" s="391"/>
      <c r="T471" s="25" t="s">
        <v>1001</v>
      </c>
      <c r="U471" s="25"/>
      <c r="V471" s="206"/>
    </row>
    <row r="472" spans="1:22" customFormat="1" ht="12" customHeight="1" x14ac:dyDescent="0.25">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319</v>
      </c>
      <c r="P472" s="259"/>
      <c r="Q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454" t="s">
        <v>290</v>
      </c>
      <c r="S472" s="455">
        <v>0</v>
      </c>
      <c r="T472" s="25" t="s">
        <v>1001</v>
      </c>
      <c r="U472" s="25" t="s">
        <v>1001</v>
      </c>
      <c r="V472" s="206"/>
    </row>
    <row r="473" spans="1:22" customFormat="1" ht="12" customHeight="1" x14ac:dyDescent="0.25">
      <c r="A473" s="21">
        <v>90050</v>
      </c>
      <c r="B473" s="64"/>
      <c r="C473" s="704"/>
      <c r="D473" s="707"/>
      <c r="E473" s="107">
        <v>2</v>
      </c>
      <c r="F473" s="107" t="s">
        <v>320</v>
      </c>
      <c r="G473" s="108">
        <v>0</v>
      </c>
      <c r="H473" s="318">
        <v>0</v>
      </c>
      <c r="I473" s="142"/>
      <c r="J473" s="22"/>
      <c r="K473" s="16">
        <v>0</v>
      </c>
      <c r="L473" s="26" t="s">
        <v>290</v>
      </c>
      <c r="M473" s="40">
        <v>0</v>
      </c>
      <c r="N473" s="40" t="s">
        <v>484</v>
      </c>
      <c r="O473" s="40" t="s">
        <v>319</v>
      </c>
      <c r="P473" s="252"/>
      <c r="Q473" s="32"/>
      <c r="R473" s="370"/>
      <c r="S473" s="386"/>
      <c r="T473" s="25" t="s">
        <v>1001</v>
      </c>
      <c r="U473" s="25"/>
      <c r="V473" s="206"/>
    </row>
    <row r="474" spans="1:22" customFormat="1" ht="12" customHeight="1" x14ac:dyDescent="0.25">
      <c r="A474" s="21">
        <v>90051</v>
      </c>
      <c r="B474" s="64"/>
      <c r="C474" s="704"/>
      <c r="D474" s="707"/>
      <c r="E474" s="107">
        <v>3</v>
      </c>
      <c r="F474" s="107" t="s">
        <v>321</v>
      </c>
      <c r="G474" s="108">
        <v>0</v>
      </c>
      <c r="H474" s="318">
        <v>0</v>
      </c>
      <c r="I474" s="142"/>
      <c r="J474" s="22"/>
      <c r="K474" s="16">
        <v>0</v>
      </c>
      <c r="L474" s="26" t="s">
        <v>290</v>
      </c>
      <c r="M474" s="40">
        <v>0</v>
      </c>
      <c r="N474" s="40" t="s">
        <v>484</v>
      </c>
      <c r="O474" s="40" t="s">
        <v>319</v>
      </c>
      <c r="P474" s="252"/>
      <c r="Q474" s="32"/>
      <c r="R474" s="370"/>
      <c r="S474" s="386"/>
      <c r="T474" s="25" t="s">
        <v>1001</v>
      </c>
      <c r="U474" s="25"/>
      <c r="V474" s="206"/>
    </row>
    <row r="475" spans="1:22" customFormat="1" ht="12" customHeight="1" x14ac:dyDescent="0.25">
      <c r="A475" s="21">
        <v>90052</v>
      </c>
      <c r="B475" s="64"/>
      <c r="C475" s="704"/>
      <c r="D475" s="707"/>
      <c r="E475" s="107">
        <v>4</v>
      </c>
      <c r="F475" s="107" t="s">
        <v>322</v>
      </c>
      <c r="G475" s="108">
        <v>0</v>
      </c>
      <c r="H475" s="318">
        <v>0</v>
      </c>
      <c r="I475" s="142"/>
      <c r="J475" s="22"/>
      <c r="K475" s="16">
        <v>0</v>
      </c>
      <c r="L475" s="26" t="s">
        <v>290</v>
      </c>
      <c r="M475" s="40">
        <v>0</v>
      </c>
      <c r="N475" s="40" t="s">
        <v>484</v>
      </c>
      <c r="O475" s="40" t="s">
        <v>319</v>
      </c>
      <c r="P475" s="252"/>
      <c r="Q475" s="32"/>
      <c r="R475" s="370"/>
      <c r="S475" s="386"/>
      <c r="T475" s="25" t="s">
        <v>1001</v>
      </c>
      <c r="U475" s="25"/>
      <c r="V475" s="206"/>
    </row>
    <row r="476" spans="1:22" customFormat="1" ht="12" customHeight="1" x14ac:dyDescent="0.25">
      <c r="A476" s="21">
        <v>90053</v>
      </c>
      <c r="B476" s="64"/>
      <c r="C476" s="704"/>
      <c r="D476" s="707"/>
      <c r="E476" s="107">
        <v>5</v>
      </c>
      <c r="F476" s="107" t="s">
        <v>323</v>
      </c>
      <c r="G476" s="108">
        <v>0</v>
      </c>
      <c r="H476" s="318">
        <v>0</v>
      </c>
      <c r="I476" s="142"/>
      <c r="J476" s="22"/>
      <c r="K476" s="16">
        <v>0</v>
      </c>
      <c r="L476" s="26" t="s">
        <v>290</v>
      </c>
      <c r="M476" s="40">
        <v>0</v>
      </c>
      <c r="N476" s="40" t="s">
        <v>484</v>
      </c>
      <c r="O476" s="40" t="s">
        <v>319</v>
      </c>
      <c r="P476" s="252"/>
      <c r="Q476" s="32"/>
      <c r="R476" s="370"/>
      <c r="S476" s="386"/>
      <c r="T476" s="25" t="s">
        <v>1001</v>
      </c>
      <c r="U476" s="25"/>
      <c r="V476" s="206"/>
    </row>
    <row r="477" spans="1:22" customFormat="1" ht="12" customHeight="1" x14ac:dyDescent="0.25">
      <c r="A477" s="21">
        <v>90054</v>
      </c>
      <c r="B477" s="64"/>
      <c r="C477" s="704"/>
      <c r="D477" s="707"/>
      <c r="E477" s="107">
        <v>6</v>
      </c>
      <c r="F477" s="107" t="s">
        <v>324</v>
      </c>
      <c r="G477" s="108">
        <v>0</v>
      </c>
      <c r="H477" s="318">
        <v>0</v>
      </c>
      <c r="I477" s="142"/>
      <c r="J477" s="22"/>
      <c r="K477" s="16">
        <v>0</v>
      </c>
      <c r="L477" s="26" t="s">
        <v>290</v>
      </c>
      <c r="M477" s="40">
        <v>0</v>
      </c>
      <c r="N477" s="40" t="s">
        <v>484</v>
      </c>
      <c r="O477" s="40" t="s">
        <v>319</v>
      </c>
      <c r="P477" s="252"/>
      <c r="Q477" s="32"/>
      <c r="R477" s="370"/>
      <c r="S477" s="386"/>
      <c r="T477" s="25" t="s">
        <v>1001</v>
      </c>
      <c r="U477" s="25"/>
      <c r="V477" s="206"/>
    </row>
    <row r="478" spans="1:22" customFormat="1" ht="12" customHeight="1" x14ac:dyDescent="0.25">
      <c r="A478" s="21">
        <v>90055</v>
      </c>
      <c r="B478" s="64"/>
      <c r="C478" s="704"/>
      <c r="D478" s="707"/>
      <c r="E478" s="107">
        <v>7</v>
      </c>
      <c r="F478" s="107" t="s">
        <v>325</v>
      </c>
      <c r="G478" s="108">
        <v>0</v>
      </c>
      <c r="H478" s="318">
        <v>0</v>
      </c>
      <c r="I478" s="142"/>
      <c r="J478" s="22"/>
      <c r="K478" s="16">
        <v>0</v>
      </c>
      <c r="L478" s="26" t="s">
        <v>290</v>
      </c>
      <c r="M478" s="40">
        <v>0</v>
      </c>
      <c r="N478" s="40" t="s">
        <v>484</v>
      </c>
      <c r="O478" s="40" t="s">
        <v>319</v>
      </c>
      <c r="P478" s="252"/>
      <c r="Q478" s="32"/>
      <c r="R478" s="370"/>
      <c r="S478" s="386"/>
      <c r="T478" s="25" t="s">
        <v>1001</v>
      </c>
      <c r="U478" s="25"/>
      <c r="V478" s="206"/>
    </row>
    <row r="479" spans="1:22" customFormat="1" ht="12" customHeight="1" x14ac:dyDescent="0.25">
      <c r="A479" s="21">
        <v>90056</v>
      </c>
      <c r="B479" s="64"/>
      <c r="C479" s="704"/>
      <c r="D479" s="707"/>
      <c r="E479" s="107">
        <v>8</v>
      </c>
      <c r="F479" s="107" t="s">
        <v>326</v>
      </c>
      <c r="G479" s="108">
        <v>0</v>
      </c>
      <c r="H479" s="318">
        <v>0</v>
      </c>
      <c r="I479" s="142"/>
      <c r="J479" s="22"/>
      <c r="K479" s="16">
        <v>0</v>
      </c>
      <c r="L479" s="26" t="s">
        <v>290</v>
      </c>
      <c r="M479" s="40">
        <v>0</v>
      </c>
      <c r="N479" s="40" t="s">
        <v>484</v>
      </c>
      <c r="O479" s="40" t="s">
        <v>319</v>
      </c>
      <c r="P479" s="252"/>
      <c r="Q479" s="32"/>
      <c r="R479" s="370"/>
      <c r="S479" s="386"/>
      <c r="T479" s="25" t="s">
        <v>1001</v>
      </c>
      <c r="U479" s="25"/>
      <c r="V479" s="206"/>
    </row>
    <row r="480" spans="1:22" customFormat="1" ht="12" customHeight="1" x14ac:dyDescent="0.25">
      <c r="A480" s="21">
        <v>90057</v>
      </c>
      <c r="B480" s="64"/>
      <c r="C480" s="704"/>
      <c r="D480" s="707"/>
      <c r="E480" s="107">
        <v>9</v>
      </c>
      <c r="F480" s="107" t="s">
        <v>327</v>
      </c>
      <c r="G480" s="108">
        <v>0</v>
      </c>
      <c r="H480" s="318">
        <v>0</v>
      </c>
      <c r="I480" s="142"/>
      <c r="J480" s="22"/>
      <c r="K480" s="16">
        <v>0</v>
      </c>
      <c r="L480" s="26" t="s">
        <v>290</v>
      </c>
      <c r="M480" s="40">
        <v>0</v>
      </c>
      <c r="N480" s="40" t="s">
        <v>484</v>
      </c>
      <c r="O480" s="40" t="s">
        <v>319</v>
      </c>
      <c r="P480" s="252"/>
      <c r="Q480" s="32"/>
      <c r="R480" s="370"/>
      <c r="S480" s="386"/>
      <c r="T480" s="25" t="s">
        <v>1001</v>
      </c>
      <c r="U480" s="25"/>
      <c r="V480" s="206"/>
    </row>
    <row r="481" spans="1:22" customFormat="1" ht="12" customHeight="1" x14ac:dyDescent="0.25">
      <c r="A481" s="21">
        <v>90058</v>
      </c>
      <c r="B481" s="64"/>
      <c r="C481" s="704"/>
      <c r="D481" s="707"/>
      <c r="E481" s="107">
        <v>10</v>
      </c>
      <c r="F481" s="107" t="s">
        <v>328</v>
      </c>
      <c r="G481" s="108">
        <v>0</v>
      </c>
      <c r="H481" s="318">
        <v>0</v>
      </c>
      <c r="I481" s="142"/>
      <c r="J481" s="22"/>
      <c r="K481" s="16">
        <v>0</v>
      </c>
      <c r="L481" s="26" t="s">
        <v>290</v>
      </c>
      <c r="M481" s="40">
        <v>0</v>
      </c>
      <c r="N481" s="40" t="s">
        <v>484</v>
      </c>
      <c r="O481" s="40" t="s">
        <v>319</v>
      </c>
      <c r="P481" s="252"/>
      <c r="Q481" s="32"/>
      <c r="R481" s="370"/>
      <c r="S481" s="386"/>
      <c r="T481" s="25" t="s">
        <v>1001</v>
      </c>
      <c r="U481" s="25"/>
      <c r="V481" s="206"/>
    </row>
    <row r="482" spans="1:22" customFormat="1" ht="12" customHeight="1" x14ac:dyDescent="0.25">
      <c r="A482" s="21">
        <v>90059</v>
      </c>
      <c r="B482" s="64"/>
      <c r="C482" s="704"/>
      <c r="D482" s="707"/>
      <c r="E482" s="107">
        <v>11</v>
      </c>
      <c r="F482" s="107" t="s">
        <v>329</v>
      </c>
      <c r="G482" s="108">
        <v>0</v>
      </c>
      <c r="H482" s="318">
        <v>0</v>
      </c>
      <c r="I482" s="142"/>
      <c r="J482" s="22"/>
      <c r="K482" s="16">
        <v>0</v>
      </c>
      <c r="L482" s="26" t="s">
        <v>290</v>
      </c>
      <c r="M482" s="40">
        <v>0</v>
      </c>
      <c r="N482" s="40" t="s">
        <v>484</v>
      </c>
      <c r="O482" s="40" t="s">
        <v>319</v>
      </c>
      <c r="P482" s="252"/>
      <c r="Q482" s="32"/>
      <c r="R482" s="370"/>
      <c r="S482" s="386"/>
      <c r="T482" s="25" t="s">
        <v>1001</v>
      </c>
      <c r="U482" s="25"/>
      <c r="V482" s="206"/>
    </row>
    <row r="483" spans="1:22" customFormat="1" ht="12" customHeight="1" x14ac:dyDescent="0.25">
      <c r="A483" s="21">
        <v>90060</v>
      </c>
      <c r="B483" s="64"/>
      <c r="C483" s="704"/>
      <c r="D483" s="707"/>
      <c r="E483" s="107">
        <v>12</v>
      </c>
      <c r="F483" s="107" t="s">
        <v>330</v>
      </c>
      <c r="G483" s="108">
        <v>0</v>
      </c>
      <c r="H483" s="318">
        <v>0</v>
      </c>
      <c r="I483" s="142"/>
      <c r="J483" s="22"/>
      <c r="K483" s="16">
        <v>0</v>
      </c>
      <c r="L483" s="26" t="s">
        <v>290</v>
      </c>
      <c r="M483" s="40">
        <v>0</v>
      </c>
      <c r="N483" s="40" t="s">
        <v>484</v>
      </c>
      <c r="O483" s="40" t="s">
        <v>319</v>
      </c>
      <c r="P483" s="252"/>
      <c r="Q483" s="32"/>
      <c r="R483" s="370"/>
      <c r="S483" s="386"/>
      <c r="T483" s="25" t="s">
        <v>1001</v>
      </c>
      <c r="U483" s="25"/>
      <c r="V483" s="206"/>
    </row>
    <row r="484" spans="1:22" customFormat="1" ht="12" customHeight="1" x14ac:dyDescent="0.25">
      <c r="A484" s="21">
        <v>90061</v>
      </c>
      <c r="B484" s="64"/>
      <c r="C484" s="704"/>
      <c r="D484" s="707"/>
      <c r="E484" s="107">
        <v>13</v>
      </c>
      <c r="F484" s="107" t="s">
        <v>331</v>
      </c>
      <c r="G484" s="108">
        <v>0</v>
      </c>
      <c r="H484" s="318">
        <v>0</v>
      </c>
      <c r="I484" s="142"/>
      <c r="J484" s="22"/>
      <c r="K484" s="16">
        <v>0</v>
      </c>
      <c r="L484" s="26" t="s">
        <v>290</v>
      </c>
      <c r="M484" s="40">
        <v>0</v>
      </c>
      <c r="N484" s="40" t="s">
        <v>484</v>
      </c>
      <c r="O484" s="40" t="s">
        <v>319</v>
      </c>
      <c r="P484" s="252"/>
      <c r="Q484" s="32"/>
      <c r="R484" s="370"/>
      <c r="S484" s="386"/>
      <c r="T484" s="25" t="s">
        <v>1001</v>
      </c>
      <c r="U484" s="25"/>
      <c r="V484" s="206"/>
    </row>
    <row r="485" spans="1:22" customFormat="1" ht="12" customHeight="1" x14ac:dyDescent="0.25">
      <c r="A485" s="21">
        <v>90062</v>
      </c>
      <c r="B485" s="64"/>
      <c r="C485" s="704"/>
      <c r="D485" s="707"/>
      <c r="E485" s="107">
        <v>14</v>
      </c>
      <c r="F485" s="107" t="s">
        <v>332</v>
      </c>
      <c r="G485" s="108">
        <v>0</v>
      </c>
      <c r="H485" s="318">
        <v>0</v>
      </c>
      <c r="I485" s="142"/>
      <c r="J485" s="22"/>
      <c r="K485" s="16">
        <v>0</v>
      </c>
      <c r="L485" s="26" t="s">
        <v>290</v>
      </c>
      <c r="M485" s="40">
        <v>0</v>
      </c>
      <c r="N485" s="40" t="s">
        <v>484</v>
      </c>
      <c r="O485" s="40" t="s">
        <v>319</v>
      </c>
      <c r="P485" s="252"/>
      <c r="Q485" s="32"/>
      <c r="R485" s="370"/>
      <c r="S485" s="386"/>
      <c r="T485" s="25" t="s">
        <v>1001</v>
      </c>
      <c r="U485" s="25"/>
      <c r="V485" s="206"/>
    </row>
    <row r="486" spans="1:22" customFormat="1" ht="12"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66" t="s">
        <v>319</v>
      </c>
      <c r="P486" s="267"/>
      <c r="Q486" s="268"/>
      <c r="R486" s="371"/>
      <c r="S486" s="391"/>
      <c r="T486" s="25" t="s">
        <v>1001</v>
      </c>
      <c r="U486" s="25"/>
      <c r="V486" s="206"/>
    </row>
    <row r="487" spans="1:22" customFormat="1" ht="12.75" hidden="1" customHeight="1" x14ac:dyDescent="0.25">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319</v>
      </c>
      <c r="P487" s="259"/>
      <c r="Q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454" t="s">
        <v>290</v>
      </c>
      <c r="S487" s="455">
        <v>40</v>
      </c>
      <c r="T487" s="25" t="s">
        <v>1001</v>
      </c>
      <c r="U487" s="25" t="s">
        <v>1001</v>
      </c>
      <c r="V487" s="206"/>
    </row>
    <row r="488" spans="1:22" customFormat="1" ht="12.75" hidden="1" customHeight="1" x14ac:dyDescent="0.25">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40" t="s">
        <v>319</v>
      </c>
      <c r="P488" s="252"/>
      <c r="Q488" s="32"/>
      <c r="R488" s="370"/>
      <c r="S488" s="386"/>
      <c r="T488" s="25" t="s">
        <v>1001</v>
      </c>
      <c r="U488" s="25"/>
      <c r="V488" s="206"/>
    </row>
    <row r="489" spans="1:22" customFormat="1" ht="12.75" hidden="1" customHeight="1" x14ac:dyDescent="0.25">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40" t="s">
        <v>319</v>
      </c>
      <c r="P489" s="252"/>
      <c r="Q489" s="32"/>
      <c r="R489" s="370"/>
      <c r="S489" s="386"/>
      <c r="T489" s="25" t="s">
        <v>1001</v>
      </c>
      <c r="U489" s="25"/>
      <c r="V489" s="206"/>
    </row>
    <row r="490" spans="1:22" customFormat="1" ht="12.75" hidden="1" customHeight="1" x14ac:dyDescent="0.25">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40" t="s">
        <v>319</v>
      </c>
      <c r="P490" s="252"/>
      <c r="Q490" s="32"/>
      <c r="R490" s="370"/>
      <c r="S490" s="386"/>
      <c r="T490" s="25" t="s">
        <v>1001</v>
      </c>
      <c r="U490" s="25"/>
      <c r="V490" s="206"/>
    </row>
    <row r="491" spans="1:22" customFormat="1" ht="12.75" hidden="1" customHeight="1" x14ac:dyDescent="0.25">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40" t="s">
        <v>319</v>
      </c>
      <c r="P491" s="252"/>
      <c r="Q491" s="32"/>
      <c r="R491" s="370"/>
      <c r="S491" s="386"/>
      <c r="T491" s="25" t="s">
        <v>1001</v>
      </c>
      <c r="U491" s="25"/>
      <c r="V491" s="206"/>
    </row>
    <row r="492" spans="1:22" customFormat="1" ht="12.75" hidden="1" customHeight="1" x14ac:dyDescent="0.25">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40" t="s">
        <v>319</v>
      </c>
      <c r="P492" s="252"/>
      <c r="Q492" s="32"/>
      <c r="R492" s="370"/>
      <c r="S492" s="386"/>
      <c r="T492" s="25" t="s">
        <v>1001</v>
      </c>
      <c r="U492" s="25"/>
      <c r="V492" s="206"/>
    </row>
    <row r="493" spans="1:22" customFormat="1" ht="12.75" hidden="1" customHeight="1" x14ac:dyDescent="0.25">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40" t="s">
        <v>319</v>
      </c>
      <c r="P493" s="252"/>
      <c r="Q493" s="32"/>
      <c r="R493" s="370"/>
      <c r="S493" s="386"/>
      <c r="T493" s="25" t="s">
        <v>1001</v>
      </c>
      <c r="U493" s="25"/>
      <c r="V493" s="206"/>
    </row>
    <row r="494" spans="1:22" customFormat="1" ht="12.75" hidden="1" customHeight="1" x14ac:dyDescent="0.25">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40" t="s">
        <v>319</v>
      </c>
      <c r="P494" s="252"/>
      <c r="Q494" s="32"/>
      <c r="R494" s="370"/>
      <c r="S494" s="386"/>
      <c r="T494" s="25" t="s">
        <v>1001</v>
      </c>
      <c r="U494" s="25"/>
      <c r="V494" s="206"/>
    </row>
    <row r="495" spans="1:22" customFormat="1" ht="12.75" hidden="1" customHeight="1" x14ac:dyDescent="0.25">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40" t="s">
        <v>319</v>
      </c>
      <c r="P495" s="252"/>
      <c r="Q495" s="32"/>
      <c r="R495" s="370"/>
      <c r="S495" s="386"/>
      <c r="T495" s="25" t="s">
        <v>1001</v>
      </c>
      <c r="U495" s="25"/>
      <c r="V495" s="206"/>
    </row>
    <row r="496" spans="1:22" customFormat="1" ht="12.75" hidden="1" customHeight="1" x14ac:dyDescent="0.25">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40" t="s">
        <v>319</v>
      </c>
      <c r="P496" s="252"/>
      <c r="Q496" s="32"/>
      <c r="R496" s="370"/>
      <c r="S496" s="386"/>
      <c r="T496" s="25" t="s">
        <v>1001</v>
      </c>
      <c r="U496" s="25"/>
      <c r="V496" s="206"/>
    </row>
    <row r="497" spans="1:22" customFormat="1" ht="12.75" hidden="1" customHeight="1" x14ac:dyDescent="0.25">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40" t="s">
        <v>319</v>
      </c>
      <c r="P497" s="252"/>
      <c r="Q497" s="32"/>
      <c r="R497" s="370"/>
      <c r="S497" s="386"/>
      <c r="T497" s="25" t="s">
        <v>1001</v>
      </c>
      <c r="U497" s="25"/>
      <c r="V497" s="206"/>
    </row>
    <row r="498" spans="1:22" customFormat="1" ht="12.75" hidden="1" customHeight="1" x14ac:dyDescent="0.25">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40" t="s">
        <v>319</v>
      </c>
      <c r="P498" s="252"/>
      <c r="Q498" s="32"/>
      <c r="R498" s="370"/>
      <c r="S498" s="386"/>
      <c r="T498" s="25" t="s">
        <v>1001</v>
      </c>
      <c r="U498" s="25"/>
      <c r="V498" s="206"/>
    </row>
    <row r="499" spans="1:22" customFormat="1" ht="12.75" hidden="1" customHeight="1" x14ac:dyDescent="0.25">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40" t="s">
        <v>319</v>
      </c>
      <c r="P499" s="252"/>
      <c r="Q499" s="32"/>
      <c r="R499" s="370"/>
      <c r="S499" s="386"/>
      <c r="T499" s="25" t="s">
        <v>1001</v>
      </c>
      <c r="U499" s="25"/>
      <c r="V499" s="206"/>
    </row>
    <row r="500" spans="1:22" customFormat="1" ht="12.75" hidden="1" customHeight="1" x14ac:dyDescent="0.25">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40" t="s">
        <v>319</v>
      </c>
      <c r="P500" s="252"/>
      <c r="Q500" s="32"/>
      <c r="R500" s="370"/>
      <c r="S500" s="386"/>
      <c r="T500" s="25" t="s">
        <v>1001</v>
      </c>
      <c r="U500" s="25"/>
      <c r="V500" s="206"/>
    </row>
    <row r="501" spans="1:22" customFormat="1" ht="18" hidden="1"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66" t="s">
        <v>319</v>
      </c>
      <c r="P501" s="267"/>
      <c r="Q501" s="268"/>
      <c r="R501" s="371"/>
      <c r="S501" s="391"/>
      <c r="T501" s="25" t="s">
        <v>1001</v>
      </c>
      <c r="U501" s="25"/>
      <c r="V501" s="206"/>
    </row>
    <row r="502" spans="1:22" customFormat="1" ht="14.25" hidden="1" customHeight="1" x14ac:dyDescent="0.25">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319</v>
      </c>
      <c r="P502" s="259"/>
      <c r="Q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454" t="s">
        <v>290</v>
      </c>
      <c r="S502" s="455">
        <v>50</v>
      </c>
      <c r="T502" s="25" t="s">
        <v>1001</v>
      </c>
      <c r="U502" s="25" t="s">
        <v>1001</v>
      </c>
      <c r="V502" s="206"/>
    </row>
    <row r="503" spans="1:22" customFormat="1" ht="14.25" hidden="1" customHeight="1" x14ac:dyDescent="0.25">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40" t="s">
        <v>319</v>
      </c>
      <c r="P503" s="252"/>
      <c r="Q503" s="32"/>
      <c r="R503" s="370"/>
      <c r="S503" s="386"/>
      <c r="T503" s="25" t="s">
        <v>1001</v>
      </c>
      <c r="U503" s="25"/>
      <c r="V503" s="206"/>
    </row>
    <row r="504" spans="1:22" customFormat="1" ht="14.25" hidden="1" customHeight="1" x14ac:dyDescent="0.25">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40" t="s">
        <v>319</v>
      </c>
      <c r="P504" s="252"/>
      <c r="Q504" s="32"/>
      <c r="R504" s="370"/>
      <c r="S504" s="386"/>
      <c r="T504" s="25" t="s">
        <v>1001</v>
      </c>
      <c r="U504" s="25"/>
      <c r="V504" s="206"/>
    </row>
    <row r="505" spans="1:22" customFormat="1" ht="14.25" hidden="1" customHeight="1" x14ac:dyDescent="0.25">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40" t="s">
        <v>319</v>
      </c>
      <c r="P505" s="252"/>
      <c r="Q505" s="32"/>
      <c r="R505" s="370"/>
      <c r="S505" s="386"/>
      <c r="T505" s="25" t="s">
        <v>1001</v>
      </c>
      <c r="U505" s="25"/>
      <c r="V505" s="206"/>
    </row>
    <row r="506" spans="1:22" customFormat="1" ht="14.25" hidden="1" customHeight="1" x14ac:dyDescent="0.25">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40" t="s">
        <v>319</v>
      </c>
      <c r="P506" s="252"/>
      <c r="Q506" s="32"/>
      <c r="R506" s="370"/>
      <c r="S506" s="386"/>
      <c r="T506" s="25" t="s">
        <v>1001</v>
      </c>
      <c r="U506" s="25"/>
      <c r="V506" s="206"/>
    </row>
    <row r="507" spans="1:22" customFormat="1" ht="14.25" hidden="1" customHeight="1" x14ac:dyDescent="0.25">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40" t="s">
        <v>319</v>
      </c>
      <c r="P507" s="252"/>
      <c r="Q507" s="32"/>
      <c r="R507" s="370"/>
      <c r="S507" s="386"/>
      <c r="T507" s="25" t="s">
        <v>1001</v>
      </c>
      <c r="U507" s="25"/>
      <c r="V507" s="206"/>
    </row>
    <row r="508" spans="1:22" customFormat="1" ht="14.25" hidden="1" customHeight="1" x14ac:dyDescent="0.25">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40" t="s">
        <v>319</v>
      </c>
      <c r="P508" s="252"/>
      <c r="Q508" s="32"/>
      <c r="R508" s="370"/>
      <c r="S508" s="386"/>
      <c r="T508" s="25" t="s">
        <v>1001</v>
      </c>
      <c r="U508" s="25"/>
      <c r="V508" s="206"/>
    </row>
    <row r="509" spans="1:22" customFormat="1" ht="14.25" hidden="1" customHeight="1" x14ac:dyDescent="0.25">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40" t="s">
        <v>319</v>
      </c>
      <c r="P509" s="252"/>
      <c r="Q509" s="32"/>
      <c r="R509" s="370"/>
      <c r="S509" s="386"/>
      <c r="T509" s="25" t="s">
        <v>1001</v>
      </c>
      <c r="U509" s="25"/>
      <c r="V509" s="206"/>
    </row>
    <row r="510" spans="1:22" customFormat="1" ht="14.25" hidden="1" customHeight="1" x14ac:dyDescent="0.25">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40" t="s">
        <v>319</v>
      </c>
      <c r="P510" s="252"/>
      <c r="Q510" s="32"/>
      <c r="R510" s="370"/>
      <c r="S510" s="386"/>
      <c r="T510" s="25" t="s">
        <v>1001</v>
      </c>
      <c r="U510" s="25"/>
      <c r="V510" s="206"/>
    </row>
    <row r="511" spans="1:22" customFormat="1" ht="14.25" hidden="1" customHeight="1" x14ac:dyDescent="0.25">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40" t="s">
        <v>319</v>
      </c>
      <c r="P511" s="252"/>
      <c r="Q511" s="32"/>
      <c r="R511" s="370"/>
      <c r="S511" s="386"/>
      <c r="T511" s="25" t="s">
        <v>1001</v>
      </c>
      <c r="U511" s="25"/>
      <c r="V511" s="206"/>
    </row>
    <row r="512" spans="1:22" customFormat="1" ht="14.25" hidden="1" customHeight="1" x14ac:dyDescent="0.25">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40" t="s">
        <v>319</v>
      </c>
      <c r="P512" s="252"/>
      <c r="Q512" s="32"/>
      <c r="R512" s="370"/>
      <c r="S512" s="386"/>
      <c r="T512" s="25" t="s">
        <v>1001</v>
      </c>
      <c r="U512" s="25"/>
      <c r="V512" s="206"/>
    </row>
    <row r="513" spans="1:22" customFormat="1" ht="14.25" hidden="1" customHeight="1" x14ac:dyDescent="0.25">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40" t="s">
        <v>319</v>
      </c>
      <c r="P513" s="252"/>
      <c r="Q513" s="32"/>
      <c r="R513" s="370"/>
      <c r="S513" s="386"/>
      <c r="T513" s="25" t="s">
        <v>1001</v>
      </c>
      <c r="U513" s="25"/>
      <c r="V513" s="206"/>
    </row>
    <row r="514" spans="1:22" customFormat="1" ht="14.25" hidden="1" customHeight="1" x14ac:dyDescent="0.25">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40" t="s">
        <v>319</v>
      </c>
      <c r="P514" s="252"/>
      <c r="Q514" s="32"/>
      <c r="R514" s="370"/>
      <c r="S514" s="386"/>
      <c r="T514" s="25" t="s">
        <v>1001</v>
      </c>
      <c r="U514" s="25"/>
      <c r="V514" s="206"/>
    </row>
    <row r="515" spans="1:22" customFormat="1" ht="14.25" hidden="1" customHeight="1" x14ac:dyDescent="0.25">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40" t="s">
        <v>319</v>
      </c>
      <c r="P515" s="252"/>
      <c r="Q515" s="32"/>
      <c r="R515" s="370"/>
      <c r="S515" s="386"/>
      <c r="T515" s="25" t="s">
        <v>1001</v>
      </c>
      <c r="U515" s="25"/>
      <c r="V515" s="206"/>
    </row>
    <row r="516" spans="1:22" customFormat="1" ht="14.25" hidden="1"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66" t="s">
        <v>319</v>
      </c>
      <c r="P516" s="267"/>
      <c r="Q516" s="268"/>
      <c r="R516" s="371"/>
      <c r="S516" s="391"/>
      <c r="T516" s="25" t="s">
        <v>1001</v>
      </c>
      <c r="U516" s="25"/>
      <c r="V516" s="206"/>
    </row>
    <row r="517" spans="1:22" customFormat="1" ht="14.25" hidden="1" customHeight="1" x14ac:dyDescent="0.25">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319</v>
      </c>
      <c r="P517" s="259"/>
      <c r="Q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454" t="s">
        <v>290</v>
      </c>
      <c r="S517" s="455">
        <v>60</v>
      </c>
      <c r="T517" s="25" t="s">
        <v>1001</v>
      </c>
      <c r="U517" s="25" t="s">
        <v>1001</v>
      </c>
      <c r="V517" s="206"/>
    </row>
    <row r="518" spans="1:22" customFormat="1" ht="14.25" hidden="1" customHeight="1" x14ac:dyDescent="0.25">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40" t="s">
        <v>319</v>
      </c>
      <c r="P518" s="252"/>
      <c r="Q518" s="32"/>
      <c r="R518" s="370"/>
      <c r="S518" s="386"/>
      <c r="T518" s="25" t="s">
        <v>1001</v>
      </c>
      <c r="U518" s="25"/>
      <c r="V518" s="206"/>
    </row>
    <row r="519" spans="1:22" customFormat="1" ht="14.25" hidden="1" customHeight="1" x14ac:dyDescent="0.25">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40" t="s">
        <v>319</v>
      </c>
      <c r="P519" s="252"/>
      <c r="Q519" s="32"/>
      <c r="R519" s="370"/>
      <c r="S519" s="386"/>
      <c r="T519" s="25" t="s">
        <v>1001</v>
      </c>
      <c r="U519" s="25"/>
      <c r="V519" s="206"/>
    </row>
    <row r="520" spans="1:22" customFormat="1" ht="14.25" hidden="1" customHeight="1" x14ac:dyDescent="0.25">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40" t="s">
        <v>319</v>
      </c>
      <c r="P520" s="252"/>
      <c r="Q520" s="32"/>
      <c r="R520" s="370"/>
      <c r="S520" s="386"/>
      <c r="T520" s="25" t="s">
        <v>1001</v>
      </c>
      <c r="U520" s="25"/>
      <c r="V520" s="206"/>
    </row>
    <row r="521" spans="1:22" customFormat="1" ht="14.25" hidden="1" customHeight="1" x14ac:dyDescent="0.25">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40" t="s">
        <v>319</v>
      </c>
      <c r="P521" s="252"/>
      <c r="Q521" s="32"/>
      <c r="R521" s="370"/>
      <c r="S521" s="386"/>
      <c r="T521" s="25" t="s">
        <v>1001</v>
      </c>
      <c r="U521" s="25"/>
      <c r="V521" s="206"/>
    </row>
    <row r="522" spans="1:22" customFormat="1" ht="14.25" hidden="1" customHeight="1" x14ac:dyDescent="0.25">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40" t="s">
        <v>319</v>
      </c>
      <c r="P522" s="252"/>
      <c r="Q522" s="32"/>
      <c r="R522" s="370"/>
      <c r="S522" s="386"/>
      <c r="T522" s="25" t="s">
        <v>1001</v>
      </c>
      <c r="U522" s="25"/>
      <c r="V522" s="206"/>
    </row>
    <row r="523" spans="1:22" customFormat="1" ht="14.25" hidden="1" customHeight="1" x14ac:dyDescent="0.25">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40" t="s">
        <v>319</v>
      </c>
      <c r="P523" s="252"/>
      <c r="Q523" s="32"/>
      <c r="R523" s="370"/>
      <c r="S523" s="386"/>
      <c r="T523" s="25" t="s">
        <v>1001</v>
      </c>
      <c r="U523" s="25"/>
      <c r="V523" s="206"/>
    </row>
    <row r="524" spans="1:22" customFormat="1" ht="14.25" hidden="1" customHeight="1" x14ac:dyDescent="0.25">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40" t="s">
        <v>319</v>
      </c>
      <c r="P524" s="252"/>
      <c r="Q524" s="32"/>
      <c r="R524" s="370"/>
      <c r="S524" s="386"/>
      <c r="T524" s="25" t="s">
        <v>1001</v>
      </c>
      <c r="U524" s="25"/>
      <c r="V524" s="206"/>
    </row>
    <row r="525" spans="1:22" customFormat="1" ht="14.25" hidden="1" customHeight="1" x14ac:dyDescent="0.25">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40" t="s">
        <v>319</v>
      </c>
      <c r="P525" s="252"/>
      <c r="Q525" s="32"/>
      <c r="R525" s="370"/>
      <c r="S525" s="386"/>
      <c r="T525" s="25" t="s">
        <v>1001</v>
      </c>
      <c r="U525" s="25"/>
      <c r="V525" s="206"/>
    </row>
    <row r="526" spans="1:22" customFormat="1" ht="14.25" hidden="1" customHeight="1" x14ac:dyDescent="0.25">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40" t="s">
        <v>319</v>
      </c>
      <c r="P526" s="252"/>
      <c r="Q526" s="32"/>
      <c r="R526" s="370"/>
      <c r="S526" s="386"/>
      <c r="T526" s="25" t="s">
        <v>1001</v>
      </c>
      <c r="U526" s="25"/>
      <c r="V526" s="206"/>
    </row>
    <row r="527" spans="1:22" customFormat="1" ht="14.25" hidden="1" customHeight="1" x14ac:dyDescent="0.25">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40" t="s">
        <v>319</v>
      </c>
      <c r="P527" s="252"/>
      <c r="Q527" s="32"/>
      <c r="R527" s="370"/>
      <c r="S527" s="386"/>
      <c r="T527" s="25" t="s">
        <v>1001</v>
      </c>
      <c r="U527" s="25"/>
      <c r="V527" s="206"/>
    </row>
    <row r="528" spans="1:22" customFormat="1" ht="14.25" hidden="1" customHeight="1" x14ac:dyDescent="0.25">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40" t="s">
        <v>319</v>
      </c>
      <c r="P528" s="252"/>
      <c r="Q528" s="32"/>
      <c r="R528" s="370"/>
      <c r="S528" s="386"/>
      <c r="T528" s="25" t="s">
        <v>1001</v>
      </c>
      <c r="U528" s="25"/>
      <c r="V528" s="206"/>
    </row>
    <row r="529" spans="1:22" customFormat="1" ht="14.25" hidden="1" customHeight="1" x14ac:dyDescent="0.25">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40" t="s">
        <v>319</v>
      </c>
      <c r="P529" s="252"/>
      <c r="Q529" s="32"/>
      <c r="R529" s="370"/>
      <c r="S529" s="386"/>
      <c r="T529" s="25" t="s">
        <v>1001</v>
      </c>
      <c r="U529" s="25"/>
      <c r="V529" s="206"/>
    </row>
    <row r="530" spans="1:22" customFormat="1" ht="14.25" hidden="1" customHeight="1" x14ac:dyDescent="0.25">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40" t="s">
        <v>319</v>
      </c>
      <c r="P530" s="252"/>
      <c r="Q530" s="32"/>
      <c r="R530" s="370"/>
      <c r="S530" s="386"/>
      <c r="T530" s="25" t="s">
        <v>1001</v>
      </c>
      <c r="U530" s="25"/>
      <c r="V530" s="206"/>
    </row>
    <row r="531" spans="1:22" customFormat="1" ht="14.25" hidden="1"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66" t="s">
        <v>319</v>
      </c>
      <c r="P531" s="267"/>
      <c r="Q531" s="268"/>
      <c r="R531" s="371"/>
      <c r="S531" s="391"/>
      <c r="T531" s="25" t="s">
        <v>1001</v>
      </c>
      <c r="U531" s="25"/>
      <c r="V531" s="206"/>
    </row>
    <row r="532" spans="1:22" customFormat="1" ht="14.25" hidden="1" customHeight="1" x14ac:dyDescent="0.25">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340</v>
      </c>
      <c r="P532" s="259"/>
      <c r="Q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454" t="s">
        <v>290</v>
      </c>
      <c r="S532" s="455">
        <v>70</v>
      </c>
      <c r="T532" s="25" t="s">
        <v>1001</v>
      </c>
      <c r="U532" s="25" t="s">
        <v>1001</v>
      </c>
      <c r="V532" s="206"/>
    </row>
    <row r="533" spans="1:22" customFormat="1" ht="14.25" hidden="1" customHeight="1" x14ac:dyDescent="0.25">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40" t="s">
        <v>341</v>
      </c>
      <c r="P533" s="252"/>
      <c r="Q533" s="32"/>
      <c r="R533" s="370"/>
      <c r="S533" s="386"/>
      <c r="T533" s="25" t="s">
        <v>1001</v>
      </c>
      <c r="U533" s="25"/>
      <c r="V533" s="206"/>
    </row>
    <row r="534" spans="1:22" customFormat="1" ht="14.25" hidden="1" customHeight="1" x14ac:dyDescent="0.25">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40" t="s">
        <v>342</v>
      </c>
      <c r="P534" s="252"/>
      <c r="Q534" s="32"/>
      <c r="R534" s="370"/>
      <c r="S534" s="386"/>
      <c r="T534" s="25" t="s">
        <v>1001</v>
      </c>
      <c r="U534" s="25"/>
      <c r="V534" s="206"/>
    </row>
    <row r="535" spans="1:22" customFormat="1" ht="14.25" hidden="1" customHeight="1" x14ac:dyDescent="0.25">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40" t="s">
        <v>343</v>
      </c>
      <c r="P535" s="252"/>
      <c r="Q535" s="32"/>
      <c r="R535" s="370"/>
      <c r="S535" s="386"/>
      <c r="T535" s="25" t="s">
        <v>1001</v>
      </c>
      <c r="U535" s="25"/>
      <c r="V535" s="206"/>
    </row>
    <row r="536" spans="1:22" customFormat="1" ht="14.25" hidden="1" customHeight="1" x14ac:dyDescent="0.25">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40" t="s">
        <v>344</v>
      </c>
      <c r="P536" s="252"/>
      <c r="Q536" s="32"/>
      <c r="R536" s="370"/>
      <c r="S536" s="386"/>
      <c r="T536" s="25" t="s">
        <v>1001</v>
      </c>
      <c r="U536" s="25"/>
      <c r="V536" s="206"/>
    </row>
    <row r="537" spans="1:22" customFormat="1" ht="14.25" hidden="1" customHeight="1" x14ac:dyDescent="0.25">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40" t="s">
        <v>345</v>
      </c>
      <c r="P537" s="252"/>
      <c r="Q537" s="32"/>
      <c r="R537" s="370"/>
      <c r="S537" s="386"/>
      <c r="T537" s="25" t="s">
        <v>1001</v>
      </c>
      <c r="U537" s="25"/>
      <c r="V537" s="206"/>
    </row>
    <row r="538" spans="1:22" customFormat="1" ht="14.25" hidden="1" customHeight="1" x14ac:dyDescent="0.25">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40" t="s">
        <v>346</v>
      </c>
      <c r="P538" s="252"/>
      <c r="Q538" s="32"/>
      <c r="R538" s="370"/>
      <c r="S538" s="386"/>
      <c r="T538" s="25" t="s">
        <v>1001</v>
      </c>
      <c r="U538" s="25"/>
      <c r="V538" s="206"/>
    </row>
    <row r="539" spans="1:22" customFormat="1" ht="14.25" hidden="1" customHeight="1" x14ac:dyDescent="0.25">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40" t="s">
        <v>347</v>
      </c>
      <c r="P539" s="252"/>
      <c r="Q539" s="32"/>
      <c r="R539" s="370"/>
      <c r="S539" s="386"/>
      <c r="T539" s="25" t="s">
        <v>1001</v>
      </c>
      <c r="U539" s="25"/>
      <c r="V539" s="206"/>
    </row>
    <row r="540" spans="1:22" customFormat="1" ht="14.25" hidden="1" customHeight="1" x14ac:dyDescent="0.25">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40" t="s">
        <v>348</v>
      </c>
      <c r="P540" s="252"/>
      <c r="Q540" s="32"/>
      <c r="R540" s="370"/>
      <c r="S540" s="386"/>
      <c r="T540" s="25" t="s">
        <v>1001</v>
      </c>
      <c r="U540" s="25"/>
      <c r="V540" s="206"/>
    </row>
    <row r="541" spans="1:22" customFormat="1" ht="14.25" hidden="1" customHeight="1" x14ac:dyDescent="0.25">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40" t="s">
        <v>349</v>
      </c>
      <c r="P541" s="252"/>
      <c r="Q541" s="32"/>
      <c r="R541" s="370"/>
      <c r="S541" s="386"/>
      <c r="T541" s="25" t="s">
        <v>1001</v>
      </c>
      <c r="U541" s="25"/>
      <c r="V541" s="206"/>
    </row>
    <row r="542" spans="1:22" customFormat="1" ht="14.25" hidden="1" customHeight="1" x14ac:dyDescent="0.25">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40" t="s">
        <v>350</v>
      </c>
      <c r="P542" s="252"/>
      <c r="Q542" s="32"/>
      <c r="R542" s="370"/>
      <c r="S542" s="386"/>
      <c r="T542" s="25" t="s">
        <v>1001</v>
      </c>
      <c r="U542" s="25"/>
      <c r="V542" s="206"/>
    </row>
    <row r="543" spans="1:22" customFormat="1" ht="14.25" hidden="1" customHeight="1" x14ac:dyDescent="0.25">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40" t="s">
        <v>351</v>
      </c>
      <c r="P543" s="252"/>
      <c r="Q543" s="32"/>
      <c r="R543" s="370"/>
      <c r="S543" s="386"/>
      <c r="T543" s="25" t="s">
        <v>1001</v>
      </c>
      <c r="U543" s="25"/>
      <c r="V543" s="206"/>
    </row>
    <row r="544" spans="1:22" customFormat="1" ht="14.25" hidden="1" customHeight="1" x14ac:dyDescent="0.25">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40" t="s">
        <v>352</v>
      </c>
      <c r="P544" s="252"/>
      <c r="Q544" s="32"/>
      <c r="R544" s="370"/>
      <c r="S544" s="386"/>
      <c r="T544" s="25" t="s">
        <v>1001</v>
      </c>
      <c r="U544" s="25"/>
      <c r="V544" s="206"/>
    </row>
    <row r="545" spans="1:22" customFormat="1" ht="14.25" hidden="1" customHeight="1" x14ac:dyDescent="0.25">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40" t="s">
        <v>353</v>
      </c>
      <c r="P545" s="252"/>
      <c r="Q545" s="32"/>
      <c r="R545" s="370"/>
      <c r="S545" s="386"/>
      <c r="T545" s="25" t="s">
        <v>1001</v>
      </c>
      <c r="U545" s="25"/>
      <c r="V545" s="206"/>
    </row>
    <row r="546" spans="1:22" customFormat="1" ht="14.25" hidden="1"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66" t="s">
        <v>355</v>
      </c>
      <c r="P546" s="267"/>
      <c r="Q546" s="268"/>
      <c r="R546" s="371"/>
      <c r="S546" s="391"/>
      <c r="T546" s="25" t="s">
        <v>1001</v>
      </c>
      <c r="U546" s="25"/>
      <c r="V546" s="206"/>
    </row>
    <row r="547" spans="1:22" customFormat="1" ht="14.25" hidden="1" customHeight="1" x14ac:dyDescent="0.25">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357</v>
      </c>
      <c r="P547" s="259"/>
      <c r="Q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454" t="s">
        <v>290</v>
      </c>
      <c r="S547" s="455">
        <v>80</v>
      </c>
      <c r="T547" s="25" t="s">
        <v>1001</v>
      </c>
      <c r="U547" s="25" t="s">
        <v>1001</v>
      </c>
      <c r="V547" s="206"/>
    </row>
    <row r="548" spans="1:22" customFormat="1" ht="14.25" hidden="1" customHeight="1" x14ac:dyDescent="0.25">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40" t="s">
        <v>358</v>
      </c>
      <c r="P548" s="252"/>
      <c r="Q548" s="32"/>
      <c r="R548" s="370"/>
      <c r="S548" s="386"/>
      <c r="T548" s="25" t="s">
        <v>1001</v>
      </c>
      <c r="U548" s="25"/>
      <c r="V548" s="206"/>
    </row>
    <row r="549" spans="1:22" customFormat="1" ht="14.25" hidden="1" customHeight="1" x14ac:dyDescent="0.25">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40" t="s">
        <v>359</v>
      </c>
      <c r="P549" s="252"/>
      <c r="Q549" s="32"/>
      <c r="R549" s="370"/>
      <c r="S549" s="386"/>
      <c r="T549" s="25" t="s">
        <v>1001</v>
      </c>
      <c r="U549" s="25"/>
      <c r="V549" s="206"/>
    </row>
    <row r="550" spans="1:22" customFormat="1" ht="14.25" hidden="1" customHeight="1" x14ac:dyDescent="0.25">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40" t="s">
        <v>360</v>
      </c>
      <c r="P550" s="252"/>
      <c r="Q550" s="32"/>
      <c r="R550" s="370"/>
      <c r="S550" s="386"/>
      <c r="T550" s="25" t="s">
        <v>1001</v>
      </c>
      <c r="U550" s="25"/>
      <c r="V550" s="206"/>
    </row>
    <row r="551" spans="1:22" customFormat="1" ht="14.25" hidden="1" customHeight="1" x14ac:dyDescent="0.25">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40" t="s">
        <v>361</v>
      </c>
      <c r="P551" s="252"/>
      <c r="Q551" s="32"/>
      <c r="R551" s="370"/>
      <c r="S551" s="386"/>
      <c r="T551" s="25" t="s">
        <v>1001</v>
      </c>
      <c r="U551" s="25"/>
      <c r="V551" s="206"/>
    </row>
    <row r="552" spans="1:22" customFormat="1" ht="14.25" hidden="1" customHeight="1" x14ac:dyDescent="0.25">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40" t="s">
        <v>362</v>
      </c>
      <c r="P552" s="252"/>
      <c r="Q552" s="32"/>
      <c r="R552" s="370"/>
      <c r="S552" s="386"/>
      <c r="T552" s="25" t="s">
        <v>1001</v>
      </c>
      <c r="U552" s="25"/>
      <c r="V552" s="206"/>
    </row>
    <row r="553" spans="1:22" customFormat="1" ht="14.25" hidden="1" customHeight="1" x14ac:dyDescent="0.25">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40" t="s">
        <v>363</v>
      </c>
      <c r="P553" s="252"/>
      <c r="Q553" s="32"/>
      <c r="R553" s="370"/>
      <c r="S553" s="386"/>
      <c r="T553" s="25" t="s">
        <v>1001</v>
      </c>
      <c r="U553" s="25"/>
      <c r="V553" s="206"/>
    </row>
    <row r="554" spans="1:22" customFormat="1" ht="14.25" hidden="1" customHeight="1" x14ac:dyDescent="0.25">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40" t="s">
        <v>364</v>
      </c>
      <c r="P554" s="252"/>
      <c r="Q554" s="32"/>
      <c r="R554" s="370"/>
      <c r="S554" s="386"/>
      <c r="T554" s="25" t="s">
        <v>1001</v>
      </c>
      <c r="U554" s="25"/>
      <c r="V554" s="206"/>
    </row>
    <row r="555" spans="1:22" customFormat="1" ht="14.25" hidden="1" customHeight="1" x14ac:dyDescent="0.25">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40" t="s">
        <v>365</v>
      </c>
      <c r="P555" s="252"/>
      <c r="Q555" s="32"/>
      <c r="R555" s="370"/>
      <c r="S555" s="386"/>
      <c r="T555" s="25" t="s">
        <v>1001</v>
      </c>
      <c r="U555" s="25"/>
      <c r="V555" s="206"/>
    </row>
    <row r="556" spans="1:22" customFormat="1" ht="14.25" hidden="1" customHeight="1" x14ac:dyDescent="0.25">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40" t="s">
        <v>366</v>
      </c>
      <c r="P556" s="252"/>
      <c r="Q556" s="32"/>
      <c r="R556" s="370"/>
      <c r="S556" s="386"/>
      <c r="T556" s="25" t="s">
        <v>1001</v>
      </c>
      <c r="U556" s="25"/>
      <c r="V556" s="206"/>
    </row>
    <row r="557" spans="1:22" customFormat="1" ht="14.25" hidden="1" customHeight="1" x14ac:dyDescent="0.25">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40" t="s">
        <v>367</v>
      </c>
      <c r="P557" s="252"/>
      <c r="Q557" s="32"/>
      <c r="R557" s="370"/>
      <c r="S557" s="386"/>
      <c r="T557" s="25" t="s">
        <v>1001</v>
      </c>
      <c r="U557" s="25"/>
      <c r="V557" s="206"/>
    </row>
    <row r="558" spans="1:22" customFormat="1" ht="14.25" hidden="1" customHeight="1" x14ac:dyDescent="0.25">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40" t="s">
        <v>368</v>
      </c>
      <c r="P558" s="252"/>
      <c r="Q558" s="32"/>
      <c r="R558" s="370"/>
      <c r="S558" s="386"/>
      <c r="T558" s="25" t="s">
        <v>1001</v>
      </c>
      <c r="U558" s="25"/>
      <c r="V558" s="206"/>
    </row>
    <row r="559" spans="1:22" customFormat="1" ht="14.25" hidden="1" customHeight="1" x14ac:dyDescent="0.25">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40" t="s">
        <v>369</v>
      </c>
      <c r="P559" s="252"/>
      <c r="Q559" s="32"/>
      <c r="R559" s="370"/>
      <c r="S559" s="386"/>
      <c r="T559" s="25" t="s">
        <v>1001</v>
      </c>
      <c r="U559" s="25"/>
      <c r="V559" s="206"/>
    </row>
    <row r="560" spans="1:22" customFormat="1" ht="14.25" hidden="1" customHeight="1" x14ac:dyDescent="0.25">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40" t="s">
        <v>370</v>
      </c>
      <c r="P560" s="252"/>
      <c r="Q560" s="32"/>
      <c r="R560" s="370"/>
      <c r="S560" s="386"/>
      <c r="T560" s="25" t="s">
        <v>1001</v>
      </c>
      <c r="U560" s="25"/>
      <c r="V560" s="206"/>
    </row>
    <row r="561" spans="1:22" customFormat="1" ht="14.25" hidden="1"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66" t="s">
        <v>371</v>
      </c>
      <c r="P561" s="267"/>
      <c r="Q561" s="268"/>
      <c r="R561" s="371"/>
      <c r="S561" s="391"/>
      <c r="T561" s="25" t="s">
        <v>1001</v>
      </c>
      <c r="U561" s="25"/>
      <c r="V561" s="206"/>
    </row>
    <row r="562" spans="1:22" customFormat="1" ht="12" hidden="1" customHeight="1" x14ac:dyDescent="0.25">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373</v>
      </c>
      <c r="P562" s="259"/>
      <c r="Q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454" t="s">
        <v>290</v>
      </c>
      <c r="S562" s="455">
        <v>90</v>
      </c>
      <c r="T562" s="25" t="s">
        <v>1001</v>
      </c>
      <c r="U562" s="25" t="s">
        <v>1001</v>
      </c>
      <c r="V562" s="206"/>
    </row>
    <row r="563" spans="1:22" customFormat="1" ht="12" hidden="1" customHeight="1" x14ac:dyDescent="0.25">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40" t="s">
        <v>374</v>
      </c>
      <c r="P563" s="252"/>
      <c r="Q563" s="32"/>
      <c r="R563" s="370"/>
      <c r="S563" s="386"/>
      <c r="T563" s="25" t="s">
        <v>1001</v>
      </c>
      <c r="U563" s="25"/>
      <c r="V563" s="206"/>
    </row>
    <row r="564" spans="1:22" customFormat="1" ht="12" hidden="1" customHeight="1" x14ac:dyDescent="0.25">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40" t="s">
        <v>375</v>
      </c>
      <c r="P564" s="252"/>
      <c r="Q564" s="32"/>
      <c r="R564" s="370"/>
      <c r="S564" s="386"/>
      <c r="T564" s="25" t="s">
        <v>1001</v>
      </c>
      <c r="U564" s="25"/>
      <c r="V564" s="206"/>
    </row>
    <row r="565" spans="1:22" customFormat="1" ht="12" hidden="1" customHeight="1" x14ac:dyDescent="0.25">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40" t="s">
        <v>376</v>
      </c>
      <c r="P565" s="252"/>
      <c r="Q565" s="32"/>
      <c r="R565" s="370"/>
      <c r="S565" s="386"/>
      <c r="T565" s="25" t="s">
        <v>1001</v>
      </c>
      <c r="U565" s="25"/>
      <c r="V565" s="206"/>
    </row>
    <row r="566" spans="1:22" customFormat="1" ht="12" hidden="1" customHeight="1" x14ac:dyDescent="0.25">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40" t="s">
        <v>377</v>
      </c>
      <c r="P566" s="252"/>
      <c r="Q566" s="32"/>
      <c r="R566" s="370"/>
      <c r="S566" s="386"/>
      <c r="T566" s="25" t="s">
        <v>1001</v>
      </c>
      <c r="U566" s="25"/>
      <c r="V566" s="206"/>
    </row>
    <row r="567" spans="1:22" customFormat="1" ht="12" hidden="1" customHeight="1" x14ac:dyDescent="0.25">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40" t="s">
        <v>378</v>
      </c>
      <c r="P567" s="252"/>
      <c r="Q567" s="32"/>
      <c r="R567" s="370"/>
      <c r="S567" s="386"/>
      <c r="T567" s="25" t="s">
        <v>1001</v>
      </c>
      <c r="U567" s="25"/>
      <c r="V567" s="206"/>
    </row>
    <row r="568" spans="1:22" customFormat="1" ht="12" hidden="1" customHeight="1" x14ac:dyDescent="0.25">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40" t="s">
        <v>379</v>
      </c>
      <c r="P568" s="252"/>
      <c r="Q568" s="32"/>
      <c r="R568" s="370"/>
      <c r="S568" s="386"/>
      <c r="T568" s="25" t="s">
        <v>1001</v>
      </c>
      <c r="U568" s="25"/>
      <c r="V568" s="206"/>
    </row>
    <row r="569" spans="1:22" customFormat="1" ht="12" hidden="1" customHeight="1" x14ac:dyDescent="0.25">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40" t="s">
        <v>380</v>
      </c>
      <c r="P569" s="252"/>
      <c r="Q569" s="32"/>
      <c r="R569" s="370"/>
      <c r="S569" s="386"/>
      <c r="T569" s="25" t="s">
        <v>1001</v>
      </c>
      <c r="U569" s="25"/>
      <c r="V569" s="206"/>
    </row>
    <row r="570" spans="1:22" customFormat="1" ht="12" hidden="1" customHeight="1" x14ac:dyDescent="0.25">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40" t="s">
        <v>381</v>
      </c>
      <c r="P570" s="252"/>
      <c r="Q570" s="32"/>
      <c r="R570" s="370"/>
      <c r="S570" s="386"/>
      <c r="T570" s="25" t="s">
        <v>1001</v>
      </c>
      <c r="U570" s="25"/>
      <c r="V570" s="206"/>
    </row>
    <row r="571" spans="1:22" customFormat="1" ht="12" hidden="1" customHeight="1" x14ac:dyDescent="0.25">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40" t="s">
        <v>382</v>
      </c>
      <c r="P571" s="252"/>
      <c r="Q571" s="32"/>
      <c r="R571" s="370"/>
      <c r="S571" s="386"/>
      <c r="T571" s="25" t="s">
        <v>1001</v>
      </c>
      <c r="U571" s="25"/>
      <c r="V571" s="206"/>
    </row>
    <row r="572" spans="1:22" customFormat="1" ht="12" hidden="1" customHeight="1" x14ac:dyDescent="0.25">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40" t="s">
        <v>383</v>
      </c>
      <c r="P572" s="252"/>
      <c r="Q572" s="32"/>
      <c r="R572" s="370"/>
      <c r="S572" s="386"/>
      <c r="T572" s="25" t="s">
        <v>1001</v>
      </c>
      <c r="U572" s="25"/>
      <c r="V572" s="206"/>
    </row>
    <row r="573" spans="1:22" customFormat="1" ht="12" hidden="1" customHeight="1" x14ac:dyDescent="0.25">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40" t="s">
        <v>384</v>
      </c>
      <c r="P573" s="252"/>
      <c r="Q573" s="32"/>
      <c r="R573" s="370"/>
      <c r="S573" s="386"/>
      <c r="T573" s="25" t="s">
        <v>1001</v>
      </c>
      <c r="U573" s="25"/>
      <c r="V573" s="206"/>
    </row>
    <row r="574" spans="1:22" customFormat="1" ht="12" hidden="1" customHeight="1" x14ac:dyDescent="0.25">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40" t="s">
        <v>385</v>
      </c>
      <c r="P574" s="252"/>
      <c r="Q574" s="32"/>
      <c r="R574" s="370"/>
      <c r="S574" s="386"/>
      <c r="T574" s="25" t="s">
        <v>1001</v>
      </c>
      <c r="U574" s="25"/>
      <c r="V574" s="206"/>
    </row>
    <row r="575" spans="1:22" customFormat="1" ht="12" hidden="1" customHeight="1" x14ac:dyDescent="0.25">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40" t="s">
        <v>386</v>
      </c>
      <c r="P575" s="252"/>
      <c r="Q575" s="32"/>
      <c r="R575" s="370"/>
      <c r="S575" s="386"/>
      <c r="T575" s="25" t="s">
        <v>1001</v>
      </c>
      <c r="U575" s="25"/>
      <c r="V575" s="206"/>
    </row>
    <row r="576" spans="1:22" customFormat="1" ht="12" hidden="1"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66" t="s">
        <v>387</v>
      </c>
      <c r="P576" s="267"/>
      <c r="Q576" s="268"/>
      <c r="R576" s="371"/>
      <c r="S576" s="391"/>
      <c r="T576" s="25" t="s">
        <v>1001</v>
      </c>
      <c r="U576" s="25"/>
      <c r="V576" s="206"/>
    </row>
    <row r="577" spans="1:22" customFormat="1" ht="19.5" hidden="1" customHeight="1" x14ac:dyDescent="0.25">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344">
        <v>6560</v>
      </c>
      <c r="P577" s="427"/>
      <c r="Q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452" t="s">
        <v>290</v>
      </c>
      <c r="S577" s="344">
        <v>100</v>
      </c>
      <c r="T577" s="25" t="s">
        <v>1001</v>
      </c>
      <c r="U577" s="25" t="s">
        <v>1001</v>
      </c>
      <c r="V577" s="206"/>
    </row>
    <row r="578" spans="1:22" customFormat="1" ht="42.75" x14ac:dyDescent="0.25">
      <c r="A578" s="1"/>
      <c r="B578" s="64"/>
      <c r="C578" s="107">
        <v>90064</v>
      </c>
      <c r="D578" s="124" t="s">
        <v>389</v>
      </c>
      <c r="E578" s="107"/>
      <c r="F578" s="107" t="s">
        <v>19</v>
      </c>
      <c r="G578" s="108">
        <v>0</v>
      </c>
      <c r="H578" s="208">
        <v>0</v>
      </c>
      <c r="I578" s="137"/>
      <c r="J578" s="16"/>
      <c r="K578" s="16">
        <v>0</v>
      </c>
      <c r="L578" s="26" t="s">
        <v>290</v>
      </c>
      <c r="M578" s="40">
        <v>0</v>
      </c>
      <c r="N578" s="40" t="s">
        <v>484</v>
      </c>
      <c r="O578" s="24">
        <v>6560</v>
      </c>
      <c r="P578" s="252"/>
      <c r="Q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0" t="s">
        <v>290</v>
      </c>
      <c r="S578" s="40">
        <v>0</v>
      </c>
      <c r="T578" s="25" t="s">
        <v>1001</v>
      </c>
      <c r="U578" s="25" t="s">
        <v>1001</v>
      </c>
      <c r="V578" s="206"/>
    </row>
    <row r="579" spans="1:22" customFormat="1" ht="120" hidden="1" customHeight="1" x14ac:dyDescent="0.25">
      <c r="A579" s="1"/>
      <c r="B579" s="64"/>
      <c r="C579" s="107">
        <v>91175</v>
      </c>
      <c r="D579" s="124" t="s">
        <v>390</v>
      </c>
      <c r="E579" s="107"/>
      <c r="F579" s="107" t="s">
        <v>19</v>
      </c>
      <c r="G579" s="108">
        <v>113.24</v>
      </c>
      <c r="H579" s="208">
        <v>1308148</v>
      </c>
      <c r="I579" s="137"/>
      <c r="J579" s="12"/>
      <c r="K579" s="16">
        <v>0</v>
      </c>
      <c r="L579" s="26" t="s">
        <v>290</v>
      </c>
      <c r="M579" s="40">
        <v>40</v>
      </c>
      <c r="N579" s="40" t="s">
        <v>484</v>
      </c>
      <c r="O579" s="24">
        <v>6560</v>
      </c>
      <c r="P579" s="252"/>
      <c r="Q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0" t="s">
        <v>290</v>
      </c>
      <c r="S579" s="40">
        <v>40</v>
      </c>
      <c r="T579" s="25" t="s">
        <v>1001</v>
      </c>
      <c r="U579" s="25" t="s">
        <v>1001</v>
      </c>
      <c r="V579" s="206"/>
    </row>
    <row r="580" spans="1:22" customFormat="1" ht="123" hidden="1" customHeight="1" x14ac:dyDescent="0.25">
      <c r="A580" s="1"/>
      <c r="B580" s="64"/>
      <c r="C580" s="107">
        <v>91176</v>
      </c>
      <c r="D580" s="124" t="s">
        <v>391</v>
      </c>
      <c r="E580" s="107"/>
      <c r="F580" s="107" t="s">
        <v>19</v>
      </c>
      <c r="G580" s="108">
        <v>141.53</v>
      </c>
      <c r="H580" s="208">
        <v>1634955</v>
      </c>
      <c r="I580" s="137"/>
      <c r="J580" s="12"/>
      <c r="K580" s="16">
        <v>0</v>
      </c>
      <c r="L580" s="26" t="s">
        <v>290</v>
      </c>
      <c r="M580" s="40">
        <v>50</v>
      </c>
      <c r="N580" s="40" t="s">
        <v>484</v>
      </c>
      <c r="O580" s="24">
        <v>6560</v>
      </c>
      <c r="P580" s="252"/>
      <c r="Q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0" t="s">
        <v>290</v>
      </c>
      <c r="S580" s="40">
        <v>50</v>
      </c>
      <c r="T580" s="25" t="s">
        <v>1001</v>
      </c>
      <c r="U580" s="25" t="s">
        <v>1001</v>
      </c>
      <c r="V580" s="206"/>
    </row>
    <row r="581" spans="1:22" customFormat="1" ht="124.5" hidden="1" customHeight="1" x14ac:dyDescent="0.25">
      <c r="A581" s="1"/>
      <c r="B581" s="64"/>
      <c r="C581" s="107">
        <v>91177</v>
      </c>
      <c r="D581" s="155" t="s">
        <v>392</v>
      </c>
      <c r="E581" s="107"/>
      <c r="F581" s="107" t="s">
        <v>19</v>
      </c>
      <c r="G581" s="108">
        <v>169.82</v>
      </c>
      <c r="H581" s="208">
        <v>1961761</v>
      </c>
      <c r="I581" s="137"/>
      <c r="J581" s="12"/>
      <c r="K581" s="16">
        <v>0</v>
      </c>
      <c r="L581" s="26" t="s">
        <v>290</v>
      </c>
      <c r="M581" s="40">
        <v>60</v>
      </c>
      <c r="N581" s="40" t="s">
        <v>484</v>
      </c>
      <c r="O581" s="24">
        <v>6560</v>
      </c>
      <c r="P581" s="252"/>
      <c r="Q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0" t="s">
        <v>290</v>
      </c>
      <c r="S581" s="40">
        <v>60</v>
      </c>
      <c r="T581" s="25" t="s">
        <v>1001</v>
      </c>
      <c r="U581" s="25" t="s">
        <v>1001</v>
      </c>
      <c r="V581" s="206"/>
    </row>
    <row r="582" spans="1:22" customFormat="1" ht="120.75" hidden="1" customHeight="1" x14ac:dyDescent="0.25">
      <c r="A582" s="1"/>
      <c r="B582" s="64"/>
      <c r="C582" s="115">
        <v>92175</v>
      </c>
      <c r="D582" s="124" t="s">
        <v>393</v>
      </c>
      <c r="E582" s="107"/>
      <c r="F582" s="107" t="s">
        <v>19</v>
      </c>
      <c r="G582" s="108">
        <v>198.15</v>
      </c>
      <c r="H582" s="208">
        <v>2289029</v>
      </c>
      <c r="I582" s="137"/>
      <c r="J582" s="16"/>
      <c r="K582" s="16">
        <v>0</v>
      </c>
      <c r="L582" s="26" t="s">
        <v>290</v>
      </c>
      <c r="M582" s="40">
        <v>70</v>
      </c>
      <c r="N582" s="40" t="s">
        <v>484</v>
      </c>
      <c r="O582" s="24">
        <v>6560</v>
      </c>
      <c r="P582" s="252"/>
      <c r="Q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0" t="s">
        <v>290</v>
      </c>
      <c r="S582" s="40">
        <v>70</v>
      </c>
      <c r="T582" s="25" t="s">
        <v>1001</v>
      </c>
      <c r="U582" s="25" t="s">
        <v>1001</v>
      </c>
      <c r="V582" s="206"/>
    </row>
    <row r="583" spans="1:22" customFormat="1" ht="120.75" hidden="1" customHeight="1" x14ac:dyDescent="0.25">
      <c r="A583" s="1"/>
      <c r="B583" s="64"/>
      <c r="C583" s="115">
        <v>92176</v>
      </c>
      <c r="D583" s="124" t="s">
        <v>394</v>
      </c>
      <c r="E583" s="107"/>
      <c r="F583" s="107" t="s">
        <v>19</v>
      </c>
      <c r="G583" s="108">
        <v>226.44</v>
      </c>
      <c r="H583" s="208">
        <v>2615835</v>
      </c>
      <c r="I583" s="137"/>
      <c r="J583" s="16"/>
      <c r="K583" s="16">
        <v>0</v>
      </c>
      <c r="L583" s="26" t="s">
        <v>290</v>
      </c>
      <c r="M583" s="40">
        <v>80</v>
      </c>
      <c r="N583" s="40" t="s">
        <v>484</v>
      </c>
      <c r="O583" s="24">
        <v>6560</v>
      </c>
      <c r="P583" s="252"/>
      <c r="Q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0" t="s">
        <v>290</v>
      </c>
      <c r="S583" s="40">
        <v>80</v>
      </c>
      <c r="T583" s="25" t="s">
        <v>1001</v>
      </c>
      <c r="U583" s="25" t="s">
        <v>1001</v>
      </c>
      <c r="V583" s="206"/>
    </row>
    <row r="584" spans="1:22" customFormat="1" ht="123.75" hidden="1" customHeight="1" x14ac:dyDescent="0.25">
      <c r="A584" s="1"/>
      <c r="B584" s="64"/>
      <c r="C584" s="115">
        <v>92177</v>
      </c>
      <c r="D584" s="124" t="s">
        <v>395</v>
      </c>
      <c r="E584" s="107"/>
      <c r="F584" s="107" t="s">
        <v>19</v>
      </c>
      <c r="G584" s="108">
        <v>254.73</v>
      </c>
      <c r="H584" s="208">
        <v>2942641</v>
      </c>
      <c r="I584" s="137"/>
      <c r="J584" s="16"/>
      <c r="K584" s="16">
        <v>0</v>
      </c>
      <c r="L584" s="26" t="s">
        <v>290</v>
      </c>
      <c r="M584" s="40">
        <v>90</v>
      </c>
      <c r="N584" s="40" t="s">
        <v>484</v>
      </c>
      <c r="O584" s="24">
        <v>6560</v>
      </c>
      <c r="P584" s="252"/>
      <c r="Q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0" t="s">
        <v>290</v>
      </c>
      <c r="S584" s="40">
        <v>90</v>
      </c>
      <c r="T584" s="25" t="s">
        <v>1001</v>
      </c>
      <c r="U584" s="25" t="s">
        <v>1001</v>
      </c>
      <c r="V584" s="206"/>
    </row>
    <row r="585" spans="1:22" customFormat="1" ht="28.5" hidden="1" x14ac:dyDescent="0.25">
      <c r="A585" s="1"/>
      <c r="B585" s="82">
        <v>3056</v>
      </c>
      <c r="C585" s="122">
        <v>3056</v>
      </c>
      <c r="D585" s="124" t="s">
        <v>396</v>
      </c>
      <c r="E585" s="107"/>
      <c r="F585" s="107" t="s">
        <v>19</v>
      </c>
      <c r="G585" s="108">
        <v>62.35</v>
      </c>
      <c r="H585" s="208">
        <v>720267</v>
      </c>
      <c r="I585" s="137"/>
      <c r="J585" s="16"/>
      <c r="K585" s="16">
        <v>0</v>
      </c>
      <c r="L585" s="26" t="s">
        <v>290</v>
      </c>
      <c r="M585" s="24">
        <v>100</v>
      </c>
      <c r="N585" s="40" t="s">
        <v>484</v>
      </c>
      <c r="O585" s="24">
        <v>1875</v>
      </c>
      <c r="P585" s="252"/>
      <c r="Q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0" t="s">
        <v>290</v>
      </c>
      <c r="S585" s="24">
        <v>100</v>
      </c>
      <c r="T585" s="25" t="s">
        <v>1001</v>
      </c>
      <c r="U585" s="25" t="s">
        <v>1001</v>
      </c>
      <c r="V585" s="206"/>
    </row>
    <row r="586" spans="1:22" customFormat="1" ht="57.75" thickBot="1" x14ac:dyDescent="0.3">
      <c r="A586" s="1"/>
      <c r="B586" s="82"/>
      <c r="C586" s="107">
        <v>90065</v>
      </c>
      <c r="D586" s="124" t="s">
        <v>397</v>
      </c>
      <c r="E586" s="107"/>
      <c r="F586" s="107" t="s">
        <v>19</v>
      </c>
      <c r="G586" s="108">
        <v>0</v>
      </c>
      <c r="H586" s="208">
        <v>0</v>
      </c>
      <c r="I586" s="137"/>
      <c r="J586" s="16"/>
      <c r="K586" s="16">
        <v>0</v>
      </c>
      <c r="L586" s="26" t="s">
        <v>290</v>
      </c>
      <c r="M586" s="40">
        <v>0</v>
      </c>
      <c r="N586" s="40" t="s">
        <v>484</v>
      </c>
      <c r="O586" s="24">
        <v>1875</v>
      </c>
      <c r="P586" s="252"/>
      <c r="Q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0" t="s">
        <v>290</v>
      </c>
      <c r="S586" s="40">
        <v>0</v>
      </c>
      <c r="T586" s="25" t="s">
        <v>1001</v>
      </c>
      <c r="U586" s="25" t="s">
        <v>1001</v>
      </c>
      <c r="V586" s="206"/>
    </row>
    <row r="587" spans="1:22" customFormat="1" ht="114.75" hidden="1" thickBot="1" x14ac:dyDescent="0.3">
      <c r="A587" s="1"/>
      <c r="B587" s="82"/>
      <c r="C587" s="107">
        <v>91178</v>
      </c>
      <c r="D587" s="124" t="s">
        <v>398</v>
      </c>
      <c r="E587" s="107"/>
      <c r="F587" s="107" t="s">
        <v>19</v>
      </c>
      <c r="G587" s="108">
        <v>24.94</v>
      </c>
      <c r="H587" s="208">
        <v>288107</v>
      </c>
      <c r="I587" s="137"/>
      <c r="J587" s="16"/>
      <c r="K587" s="16">
        <v>0</v>
      </c>
      <c r="L587" s="26" t="s">
        <v>290</v>
      </c>
      <c r="M587" s="40">
        <v>40</v>
      </c>
      <c r="N587" s="40" t="s">
        <v>484</v>
      </c>
      <c r="O587" s="24">
        <v>1875</v>
      </c>
      <c r="P587" s="252"/>
      <c r="Q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0" t="s">
        <v>290</v>
      </c>
      <c r="S587" s="40">
        <v>40</v>
      </c>
      <c r="T587" s="25" t="s">
        <v>1001</v>
      </c>
      <c r="U587" s="25" t="s">
        <v>1001</v>
      </c>
      <c r="V587" s="206"/>
    </row>
    <row r="588" spans="1:22" customFormat="1" ht="114.75" hidden="1" thickBot="1" x14ac:dyDescent="0.3">
      <c r="A588" s="1"/>
      <c r="B588" s="82"/>
      <c r="C588" s="107">
        <v>91179</v>
      </c>
      <c r="D588" s="124" t="s">
        <v>399</v>
      </c>
      <c r="E588" s="107"/>
      <c r="F588" s="107" t="s">
        <v>19</v>
      </c>
      <c r="G588" s="108">
        <v>31.22</v>
      </c>
      <c r="H588" s="208">
        <v>360653</v>
      </c>
      <c r="I588" s="137"/>
      <c r="J588" s="16"/>
      <c r="K588" s="16">
        <v>0</v>
      </c>
      <c r="L588" s="26" t="s">
        <v>290</v>
      </c>
      <c r="M588" s="40">
        <v>50</v>
      </c>
      <c r="N588" s="40" t="s">
        <v>484</v>
      </c>
      <c r="O588" s="24">
        <v>1875</v>
      </c>
      <c r="P588" s="252"/>
      <c r="Q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0" t="s">
        <v>290</v>
      </c>
      <c r="S588" s="40">
        <v>50</v>
      </c>
      <c r="T588" s="25" t="s">
        <v>1001</v>
      </c>
      <c r="U588" s="25" t="s">
        <v>1001</v>
      </c>
      <c r="V588" s="206"/>
    </row>
    <row r="589" spans="1:22" customFormat="1" ht="124.5" hidden="1" customHeight="1" x14ac:dyDescent="0.3">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24">
        <v>1875</v>
      </c>
      <c r="P589" s="252"/>
      <c r="Q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0" t="s">
        <v>290</v>
      </c>
      <c r="S589" s="40">
        <v>60</v>
      </c>
      <c r="T589" s="25" t="s">
        <v>1001</v>
      </c>
      <c r="U589" s="25" t="s">
        <v>1001</v>
      </c>
      <c r="V589" s="206"/>
    </row>
    <row r="590" spans="1:22" customFormat="1" ht="114.75" hidden="1" thickBot="1" x14ac:dyDescent="0.3">
      <c r="A590" s="1"/>
      <c r="B590" s="82"/>
      <c r="C590" s="115">
        <v>92178</v>
      </c>
      <c r="D590" s="124" t="s">
        <v>401</v>
      </c>
      <c r="E590" s="107"/>
      <c r="F590" s="107" t="s">
        <v>19</v>
      </c>
      <c r="G590" s="108">
        <v>43.64</v>
      </c>
      <c r="H590" s="208">
        <v>504129</v>
      </c>
      <c r="I590" s="137"/>
      <c r="J590" s="16"/>
      <c r="K590" s="16">
        <v>0</v>
      </c>
      <c r="L590" s="26" t="s">
        <v>290</v>
      </c>
      <c r="M590" s="40">
        <v>70</v>
      </c>
      <c r="N590" s="40" t="s">
        <v>484</v>
      </c>
      <c r="O590" s="24">
        <v>1875</v>
      </c>
      <c r="P590" s="252"/>
      <c r="Q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0" t="s">
        <v>290</v>
      </c>
      <c r="S590" s="40">
        <v>70</v>
      </c>
      <c r="T590" s="25" t="s">
        <v>1001</v>
      </c>
      <c r="U590" s="25" t="s">
        <v>1001</v>
      </c>
      <c r="V590" s="206"/>
    </row>
    <row r="591" spans="1:22" customFormat="1" ht="114.75" hidden="1" thickBot="1" x14ac:dyDescent="0.3">
      <c r="A591" s="1"/>
      <c r="B591" s="82"/>
      <c r="C591" s="115">
        <v>92179</v>
      </c>
      <c r="D591" s="124" t="s">
        <v>402</v>
      </c>
      <c r="E591" s="107"/>
      <c r="F591" s="107" t="s">
        <v>19</v>
      </c>
      <c r="G591" s="108">
        <v>49.88</v>
      </c>
      <c r="H591" s="208">
        <v>576214</v>
      </c>
      <c r="I591" s="137"/>
      <c r="J591" s="16"/>
      <c r="K591" s="16">
        <v>0</v>
      </c>
      <c r="L591" s="26" t="s">
        <v>290</v>
      </c>
      <c r="M591" s="40">
        <v>80</v>
      </c>
      <c r="N591" s="40" t="s">
        <v>484</v>
      </c>
      <c r="O591" s="24">
        <v>1875</v>
      </c>
      <c r="P591" s="252"/>
      <c r="Q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0" t="s">
        <v>290</v>
      </c>
      <c r="S591" s="40">
        <v>80</v>
      </c>
      <c r="T591" s="25" t="s">
        <v>1001</v>
      </c>
      <c r="U591" s="25" t="s">
        <v>1001</v>
      </c>
      <c r="V591" s="206"/>
    </row>
    <row r="592" spans="1:22" customFormat="1" ht="114.75" hidden="1"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378">
        <v>1875</v>
      </c>
      <c r="P592" s="424"/>
      <c r="Q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475" t="s">
        <v>290</v>
      </c>
      <c r="S592" s="250">
        <v>90</v>
      </c>
      <c r="T592" s="25" t="s">
        <v>1001</v>
      </c>
      <c r="U592" s="25" t="s">
        <v>1001</v>
      </c>
      <c r="V592" s="206"/>
    </row>
    <row r="593" spans="1:22" customFormat="1" ht="15" hidden="1" customHeigh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7">
        <v>1875</v>
      </c>
      <c r="P593" s="471"/>
      <c r="Q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454" t="s">
        <v>290</v>
      </c>
      <c r="S593" s="385">
        <v>100</v>
      </c>
      <c r="T593" s="25" t="s">
        <v>1001</v>
      </c>
      <c r="U593" s="25" t="s">
        <v>1001</v>
      </c>
      <c r="V593" s="206"/>
    </row>
    <row r="594" spans="1:22" customFormat="1" ht="15" hidden="1" customHeigh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4">
        <v>1875</v>
      </c>
      <c r="P594" s="407"/>
      <c r="Q594" s="407"/>
      <c r="R594" s="18"/>
      <c r="S594" s="386"/>
      <c r="T594" s="25" t="s">
        <v>1001</v>
      </c>
      <c r="U594" s="25"/>
      <c r="V594" s="206"/>
    </row>
    <row r="595" spans="1:22" customFormat="1" ht="15" hidden="1" customHeigh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4">
        <v>1875</v>
      </c>
      <c r="P595" s="407"/>
      <c r="Q595" s="407"/>
      <c r="R595" s="18"/>
      <c r="S595" s="386"/>
      <c r="T595" s="25" t="s">
        <v>1001</v>
      </c>
      <c r="U595" s="25"/>
      <c r="V595" s="206"/>
    </row>
    <row r="596" spans="1:22" customFormat="1" ht="27.75" hidden="1" customHeigh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4">
        <v>1875</v>
      </c>
      <c r="P596" s="407"/>
      <c r="Q596" s="407"/>
      <c r="R596" s="18"/>
      <c r="S596" s="386"/>
      <c r="T596" s="25" t="s">
        <v>1001</v>
      </c>
      <c r="U596" s="25"/>
      <c r="V596" s="206"/>
    </row>
    <row r="597" spans="1:22" customFormat="1" ht="28.5" hidden="1"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65">
        <v>1875</v>
      </c>
      <c r="P597" s="472"/>
      <c r="Q597" s="472"/>
      <c r="R597" s="477"/>
      <c r="S597" s="391"/>
      <c r="T597" s="25" t="s">
        <v>1001</v>
      </c>
      <c r="U597" s="25"/>
      <c r="V597" s="206"/>
    </row>
    <row r="598" spans="1:22" customFormat="1" ht="15" customHeight="1" x14ac:dyDescent="0.25">
      <c r="A598" s="1"/>
      <c r="B598" s="82"/>
      <c r="C598" s="703">
        <v>90066</v>
      </c>
      <c r="D598" s="706" t="s">
        <v>410</v>
      </c>
      <c r="E598" s="127">
        <v>1</v>
      </c>
      <c r="F598" s="127" t="s">
        <v>405</v>
      </c>
      <c r="G598" s="128">
        <v>0</v>
      </c>
      <c r="H598" s="317">
        <v>0</v>
      </c>
      <c r="I598" s="189"/>
      <c r="J598" s="382"/>
      <c r="K598" s="383">
        <v>0</v>
      </c>
      <c r="L598" s="384" t="s">
        <v>290</v>
      </c>
      <c r="M598" s="258">
        <v>0</v>
      </c>
      <c r="N598" s="258" t="s">
        <v>484</v>
      </c>
      <c r="O598" s="257">
        <v>1875</v>
      </c>
      <c r="P598" s="259"/>
      <c r="Q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454" t="s">
        <v>290</v>
      </c>
      <c r="S598" s="455">
        <v>0</v>
      </c>
      <c r="T598" s="25" t="s">
        <v>1001</v>
      </c>
      <c r="U598" s="25" t="s">
        <v>1001</v>
      </c>
      <c r="V598" s="206"/>
    </row>
    <row r="599" spans="1:22" customFormat="1" ht="15" customHeight="1" x14ac:dyDescent="0.25">
      <c r="A599" s="15">
        <v>90067</v>
      </c>
      <c r="B599" s="82"/>
      <c r="C599" s="704"/>
      <c r="D599" s="707"/>
      <c r="E599" s="107">
        <v>2</v>
      </c>
      <c r="F599" s="107" t="s">
        <v>406</v>
      </c>
      <c r="G599" s="108">
        <v>0</v>
      </c>
      <c r="H599" s="318">
        <v>0</v>
      </c>
      <c r="I599" s="142"/>
      <c r="J599" s="12"/>
      <c r="K599" s="16">
        <v>0</v>
      </c>
      <c r="L599" s="26" t="s">
        <v>290</v>
      </c>
      <c r="M599" s="40">
        <v>0</v>
      </c>
      <c r="N599" s="40" t="s">
        <v>484</v>
      </c>
      <c r="O599" s="24">
        <v>1875</v>
      </c>
      <c r="P599" s="252"/>
      <c r="Q599" s="407"/>
      <c r="R599" s="370"/>
      <c r="S599" s="386"/>
      <c r="T599" s="25" t="s">
        <v>1001</v>
      </c>
      <c r="U599" s="25"/>
      <c r="V599" s="206"/>
    </row>
    <row r="600" spans="1:22" customFormat="1" ht="15" customHeight="1" x14ac:dyDescent="0.25">
      <c r="A600" s="15">
        <v>90068</v>
      </c>
      <c r="B600" s="82"/>
      <c r="C600" s="704"/>
      <c r="D600" s="707"/>
      <c r="E600" s="107">
        <v>3</v>
      </c>
      <c r="F600" s="107" t="s">
        <v>407</v>
      </c>
      <c r="G600" s="108">
        <v>0</v>
      </c>
      <c r="H600" s="318">
        <v>0</v>
      </c>
      <c r="I600" s="142"/>
      <c r="J600" s="74"/>
      <c r="K600" s="16">
        <v>0</v>
      </c>
      <c r="L600" s="26" t="s">
        <v>290</v>
      </c>
      <c r="M600" s="40">
        <v>0</v>
      </c>
      <c r="N600" s="40" t="s">
        <v>484</v>
      </c>
      <c r="O600" s="24">
        <v>1875</v>
      </c>
      <c r="P600" s="252"/>
      <c r="Q600" s="407"/>
      <c r="R600" s="370"/>
      <c r="S600" s="386"/>
      <c r="T600" s="25" t="s">
        <v>1001</v>
      </c>
      <c r="U600" s="25"/>
      <c r="V600" s="206"/>
    </row>
    <row r="601" spans="1:22" customFormat="1" ht="29.25" customHeight="1" x14ac:dyDescent="0.25">
      <c r="A601" s="15">
        <v>90069</v>
      </c>
      <c r="B601" s="82"/>
      <c r="C601" s="704"/>
      <c r="D601" s="707"/>
      <c r="E601" s="107">
        <v>4</v>
      </c>
      <c r="F601" s="107" t="s">
        <v>408</v>
      </c>
      <c r="G601" s="108">
        <v>0</v>
      </c>
      <c r="H601" s="318">
        <v>0</v>
      </c>
      <c r="I601" s="142"/>
      <c r="J601" s="12"/>
      <c r="K601" s="16">
        <v>0</v>
      </c>
      <c r="L601" s="26" t="s">
        <v>290</v>
      </c>
      <c r="M601" s="40">
        <v>0</v>
      </c>
      <c r="N601" s="40" t="s">
        <v>484</v>
      </c>
      <c r="O601" s="24">
        <v>1875</v>
      </c>
      <c r="P601" s="252"/>
      <c r="Q601" s="407"/>
      <c r="R601" s="370"/>
      <c r="S601" s="386"/>
      <c r="T601" s="25" t="s">
        <v>1001</v>
      </c>
      <c r="U601" s="25"/>
      <c r="V601" s="206"/>
    </row>
    <row r="602" spans="1:22" customFormat="1" ht="28.5"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65">
        <v>1875</v>
      </c>
      <c r="P602" s="267"/>
      <c r="Q602" s="472"/>
      <c r="R602" s="371"/>
      <c r="S602" s="391"/>
      <c r="T602" s="25" t="s">
        <v>1001</v>
      </c>
      <c r="U602" s="25"/>
      <c r="V602" s="206"/>
    </row>
    <row r="603" spans="1:22" customFormat="1" ht="29.25" hidden="1" customHeight="1" x14ac:dyDescent="0.3">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7">
        <v>1875</v>
      </c>
      <c r="P603" s="259"/>
      <c r="Q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454" t="s">
        <v>290</v>
      </c>
      <c r="S603" s="455">
        <v>40</v>
      </c>
      <c r="T603" s="25" t="s">
        <v>1001</v>
      </c>
      <c r="U603" s="25" t="s">
        <v>1001</v>
      </c>
      <c r="V603" s="206"/>
    </row>
    <row r="604" spans="1:22" customFormat="1" ht="29.25" hidden="1" customHeight="1" x14ac:dyDescent="0.3">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4">
        <v>1875</v>
      </c>
      <c r="P604" s="252"/>
      <c r="Q604" s="407"/>
      <c r="R604" s="370"/>
      <c r="S604" s="386"/>
      <c r="T604" s="25" t="s">
        <v>1001</v>
      </c>
      <c r="U604" s="25"/>
      <c r="V604" s="206"/>
    </row>
    <row r="605" spans="1:22" customFormat="1" ht="29.25" hidden="1" customHeight="1" x14ac:dyDescent="0.3">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4">
        <v>1875</v>
      </c>
      <c r="P605" s="252"/>
      <c r="Q605" s="407"/>
      <c r="R605" s="370"/>
      <c r="S605" s="386"/>
      <c r="T605" s="25" t="s">
        <v>1001</v>
      </c>
      <c r="U605" s="25"/>
      <c r="V605" s="206"/>
    </row>
    <row r="606" spans="1:22" customFormat="1" ht="29.25" hidden="1" customHeight="1" x14ac:dyDescent="0.3">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4">
        <v>1875</v>
      </c>
      <c r="P606" s="252"/>
      <c r="Q606" s="407"/>
      <c r="R606" s="370"/>
      <c r="S606" s="386"/>
      <c r="T606" s="25" t="s">
        <v>1001</v>
      </c>
      <c r="U606" s="25"/>
      <c r="V606" s="206"/>
    </row>
    <row r="607" spans="1:22" customFormat="1" ht="29.25" hidden="1"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65">
        <v>1875</v>
      </c>
      <c r="P607" s="267"/>
      <c r="Q607" s="472"/>
      <c r="R607" s="371"/>
      <c r="S607" s="391"/>
      <c r="T607" s="25" t="s">
        <v>1001</v>
      </c>
      <c r="U607" s="25"/>
      <c r="V607" s="206"/>
    </row>
    <row r="608" spans="1:22" customFormat="1" ht="27.75" hidden="1" customHeight="1" x14ac:dyDescent="0.3">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7">
        <v>1875</v>
      </c>
      <c r="P608" s="259"/>
      <c r="Q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564" t="s">
        <v>290</v>
      </c>
      <c r="S608" s="483">
        <v>50</v>
      </c>
      <c r="T608" s="25" t="s">
        <v>1001</v>
      </c>
      <c r="U608" s="25" t="s">
        <v>1001</v>
      </c>
      <c r="V608" s="206"/>
    </row>
    <row r="609" spans="1:22" customFormat="1" ht="32.25" hidden="1" customHeight="1" x14ac:dyDescent="0.3">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4">
        <v>1875</v>
      </c>
      <c r="P609" s="252"/>
      <c r="Q609" s="32"/>
      <c r="R609" s="565"/>
      <c r="S609" s="23"/>
      <c r="T609" s="25" t="s">
        <v>1001</v>
      </c>
      <c r="U609" s="25"/>
      <c r="V609" s="206"/>
    </row>
    <row r="610" spans="1:22" customFormat="1" ht="32.25" hidden="1" customHeight="1" x14ac:dyDescent="0.3">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4">
        <v>1875</v>
      </c>
      <c r="P610" s="252"/>
      <c r="Q610" s="32"/>
      <c r="R610" s="565"/>
      <c r="S610" s="23"/>
      <c r="T610" s="25" t="s">
        <v>1001</v>
      </c>
      <c r="U610" s="25"/>
      <c r="V610" s="206"/>
    </row>
    <row r="611" spans="1:22" customFormat="1" ht="32.25" hidden="1" customHeight="1" x14ac:dyDescent="0.3">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4">
        <v>1875</v>
      </c>
      <c r="P611" s="252"/>
      <c r="Q611" s="32"/>
      <c r="R611" s="565"/>
      <c r="S611" s="23"/>
      <c r="T611" s="25" t="s">
        <v>1001</v>
      </c>
      <c r="U611" s="25"/>
      <c r="V611" s="206"/>
    </row>
    <row r="612" spans="1:22" customFormat="1" ht="32.25" hidden="1"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378">
        <v>1875</v>
      </c>
      <c r="P612" s="424"/>
      <c r="Q612" s="425"/>
      <c r="R612" s="567"/>
      <c r="S612" s="568"/>
      <c r="T612" s="25" t="s">
        <v>1001</v>
      </c>
      <c r="U612" s="25"/>
      <c r="V612" s="206"/>
    </row>
    <row r="613" spans="1:22" customFormat="1" ht="30.75" hidden="1" customHeight="1" x14ac:dyDescent="0.3">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7">
        <v>1875</v>
      </c>
      <c r="P613" s="259"/>
      <c r="Q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454" t="s">
        <v>290</v>
      </c>
      <c r="S613" s="455">
        <v>60</v>
      </c>
      <c r="T613" s="25" t="s">
        <v>1001</v>
      </c>
      <c r="U613" s="25" t="s">
        <v>1001</v>
      </c>
      <c r="V613" s="206"/>
    </row>
    <row r="614" spans="1:22" customFormat="1" ht="30.75" hidden="1" customHeight="1" x14ac:dyDescent="0.3">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4">
        <v>1875</v>
      </c>
      <c r="P614" s="252"/>
      <c r="Q614" s="32"/>
      <c r="R614" s="370"/>
      <c r="S614" s="386"/>
      <c r="T614" s="25" t="s">
        <v>1001</v>
      </c>
      <c r="U614" s="25"/>
      <c r="V614" s="206"/>
    </row>
    <row r="615" spans="1:22" customFormat="1" ht="30.75" hidden="1" customHeight="1" x14ac:dyDescent="0.3">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4">
        <v>1875</v>
      </c>
      <c r="P615" s="252"/>
      <c r="Q615" s="32"/>
      <c r="R615" s="370"/>
      <c r="S615" s="386"/>
      <c r="T615" s="25" t="s">
        <v>1001</v>
      </c>
      <c r="U615" s="25"/>
      <c r="V615" s="206"/>
    </row>
    <row r="616" spans="1:22" customFormat="1" ht="30.75" hidden="1" customHeight="1" x14ac:dyDescent="0.3">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4">
        <v>1875</v>
      </c>
      <c r="P616" s="252"/>
      <c r="Q616" s="32"/>
      <c r="R616" s="370"/>
      <c r="S616" s="386"/>
      <c r="T616" s="25" t="s">
        <v>1001</v>
      </c>
      <c r="U616" s="25"/>
      <c r="V616" s="206"/>
    </row>
    <row r="617" spans="1:22" customFormat="1" ht="30.75" hidden="1"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65">
        <v>1875</v>
      </c>
      <c r="P617" s="267"/>
      <c r="Q617" s="268"/>
      <c r="R617" s="371"/>
      <c r="S617" s="391"/>
      <c r="T617" s="25" t="s">
        <v>1001</v>
      </c>
      <c r="U617" s="25"/>
      <c r="V617" s="206"/>
    </row>
    <row r="618" spans="1:22" customFormat="1" ht="33" hidden="1" customHeight="1" x14ac:dyDescent="0.3">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7">
        <v>1875</v>
      </c>
      <c r="P618" s="259"/>
      <c r="Q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454" t="s">
        <v>290</v>
      </c>
      <c r="S618" s="455">
        <v>70</v>
      </c>
      <c r="T618" s="25" t="s">
        <v>1001</v>
      </c>
      <c r="U618" s="25" t="s">
        <v>1001</v>
      </c>
      <c r="V618" s="206"/>
    </row>
    <row r="619" spans="1:22" customFormat="1" ht="33" hidden="1" customHeight="1" x14ac:dyDescent="0.3">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4">
        <v>1875</v>
      </c>
      <c r="P619" s="252"/>
      <c r="Q619" s="32"/>
      <c r="R619" s="370"/>
      <c r="S619" s="386"/>
      <c r="T619" s="25" t="s">
        <v>1001</v>
      </c>
      <c r="U619" s="25"/>
      <c r="V619" s="206"/>
    </row>
    <row r="620" spans="1:22" customFormat="1" ht="33" hidden="1" customHeight="1" x14ac:dyDescent="0.3">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4">
        <v>1875</v>
      </c>
      <c r="P620" s="252"/>
      <c r="Q620" s="32"/>
      <c r="R620" s="370"/>
      <c r="S620" s="386"/>
      <c r="T620" s="25" t="s">
        <v>1001</v>
      </c>
      <c r="U620" s="25"/>
      <c r="V620" s="206"/>
    </row>
    <row r="621" spans="1:22" customFormat="1" ht="33" hidden="1" customHeight="1" x14ac:dyDescent="0.3">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4">
        <v>1875</v>
      </c>
      <c r="P621" s="252"/>
      <c r="Q621" s="32"/>
      <c r="R621" s="370"/>
      <c r="S621" s="386"/>
      <c r="T621" s="25" t="s">
        <v>1001</v>
      </c>
      <c r="U621" s="25"/>
      <c r="V621" s="206"/>
    </row>
    <row r="622" spans="1:22" customFormat="1" ht="33" hidden="1"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65">
        <v>1875</v>
      </c>
      <c r="P622" s="267"/>
      <c r="Q622" s="268"/>
      <c r="R622" s="371"/>
      <c r="S622" s="391"/>
      <c r="T622" s="25" t="s">
        <v>1001</v>
      </c>
      <c r="U622" s="25"/>
      <c r="V622" s="206"/>
    </row>
    <row r="623" spans="1:22" customFormat="1" ht="30.75" hidden="1" customHeight="1" x14ac:dyDescent="0.3">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7">
        <v>1875</v>
      </c>
      <c r="P623" s="259"/>
      <c r="Q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454" t="s">
        <v>290</v>
      </c>
      <c r="S623" s="455">
        <v>80</v>
      </c>
      <c r="T623" s="25" t="s">
        <v>1001</v>
      </c>
      <c r="U623" s="25" t="s">
        <v>1001</v>
      </c>
      <c r="V623" s="206"/>
    </row>
    <row r="624" spans="1:22" customFormat="1" ht="30.75" hidden="1" customHeight="1" x14ac:dyDescent="0.3">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4">
        <v>1875</v>
      </c>
      <c r="P624" s="252"/>
      <c r="Q624" s="32"/>
      <c r="R624" s="370"/>
      <c r="S624" s="386"/>
      <c r="T624" s="25" t="s">
        <v>1001</v>
      </c>
      <c r="U624" s="25"/>
      <c r="V624" s="206"/>
    </row>
    <row r="625" spans="1:22" customFormat="1" ht="30.75" hidden="1" customHeight="1" x14ac:dyDescent="0.3">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4">
        <v>1875</v>
      </c>
      <c r="P625" s="252"/>
      <c r="Q625" s="32"/>
      <c r="R625" s="370"/>
      <c r="S625" s="386"/>
      <c r="T625" s="25" t="s">
        <v>1001</v>
      </c>
      <c r="U625" s="25"/>
      <c r="V625" s="206"/>
    </row>
    <row r="626" spans="1:22" customFormat="1" ht="30.75" hidden="1" customHeight="1" x14ac:dyDescent="0.3">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4">
        <v>1875</v>
      </c>
      <c r="P626" s="252"/>
      <c r="Q626" s="32"/>
      <c r="R626" s="370"/>
      <c r="S626" s="386"/>
      <c r="T626" s="25" t="s">
        <v>1001</v>
      </c>
      <c r="U626" s="25"/>
      <c r="V626" s="206"/>
    </row>
    <row r="627" spans="1:22" customFormat="1" ht="30.75" hidden="1"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65">
        <v>1875</v>
      </c>
      <c r="P627" s="267"/>
      <c r="Q627" s="268"/>
      <c r="R627" s="371"/>
      <c r="S627" s="391"/>
      <c r="T627" s="25" t="s">
        <v>1001</v>
      </c>
      <c r="U627" s="25"/>
      <c r="V627" s="206"/>
    </row>
    <row r="628" spans="1:22" customFormat="1" ht="30.75" hidden="1" customHeight="1" x14ac:dyDescent="0.3">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344">
        <v>1875</v>
      </c>
      <c r="P628" s="427"/>
      <c r="Q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452" t="s">
        <v>290</v>
      </c>
      <c r="S628" s="569">
        <v>90</v>
      </c>
      <c r="T628" s="25" t="s">
        <v>1001</v>
      </c>
      <c r="U628" s="25" t="s">
        <v>1001</v>
      </c>
      <c r="V628" s="206"/>
    </row>
    <row r="629" spans="1:22" customFormat="1" ht="30.75" hidden="1" customHeight="1" x14ac:dyDescent="0.3">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4">
        <v>1875</v>
      </c>
      <c r="P629" s="252"/>
      <c r="Q629" s="32"/>
      <c r="R629" s="370"/>
      <c r="S629" s="386"/>
      <c r="T629" s="25" t="s">
        <v>1001</v>
      </c>
      <c r="U629" s="25"/>
      <c r="V629" s="206"/>
    </row>
    <row r="630" spans="1:22" customFormat="1" ht="30.75" hidden="1" customHeight="1" x14ac:dyDescent="0.3">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4">
        <v>1875</v>
      </c>
      <c r="P630" s="252"/>
      <c r="Q630" s="32"/>
      <c r="R630" s="370"/>
      <c r="S630" s="386"/>
      <c r="T630" s="25" t="s">
        <v>1001</v>
      </c>
      <c r="U630" s="25"/>
      <c r="V630" s="206"/>
    </row>
    <row r="631" spans="1:22" customFormat="1" ht="30.75" hidden="1" customHeight="1" x14ac:dyDescent="0.3">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4">
        <v>1875</v>
      </c>
      <c r="P631" s="252"/>
      <c r="Q631" s="32"/>
      <c r="R631" s="370"/>
      <c r="S631" s="386"/>
      <c r="T631" s="25" t="s">
        <v>1001</v>
      </c>
      <c r="U631" s="25"/>
      <c r="V631" s="206"/>
    </row>
    <row r="632" spans="1:22" customFormat="1" ht="30.75" hidden="1"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65">
        <v>1875</v>
      </c>
      <c r="P632" s="267"/>
      <c r="Q632" s="268"/>
      <c r="R632" s="371"/>
      <c r="S632" s="391"/>
      <c r="T632" s="25" t="s">
        <v>1001</v>
      </c>
      <c r="U632" s="25"/>
      <c r="V632" s="206"/>
    </row>
    <row r="633" spans="1:22" customFormat="1" ht="15"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27"/>
      <c r="Q633" s="428"/>
      <c r="R633" s="449" t="s">
        <v>42</v>
      </c>
      <c r="S633" s="449" t="s">
        <v>42</v>
      </c>
      <c r="T633" s="449" t="s">
        <v>42</v>
      </c>
      <c r="U633" s="378" t="s">
        <v>41</v>
      </c>
      <c r="V633" s="206"/>
    </row>
    <row r="634" spans="1:22" customFormat="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2"/>
      <c r="Q634" s="32"/>
      <c r="R634" s="251" t="s">
        <v>42</v>
      </c>
      <c r="S634" s="251" t="s">
        <v>42</v>
      </c>
      <c r="T634" s="251" t="s">
        <v>42</v>
      </c>
      <c r="U634" s="378" t="s">
        <v>41</v>
      </c>
      <c r="V634" s="206"/>
    </row>
    <row r="635" spans="1:22" customFormat="1" ht="28.5" hidden="1"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13">
        <v>926</v>
      </c>
      <c r="P635" s="254"/>
      <c r="Q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18" t="s">
        <v>420</v>
      </c>
      <c r="S635" s="13">
        <v>100</v>
      </c>
      <c r="T635" s="25" t="s">
        <v>1001</v>
      </c>
      <c r="U635" s="25" t="s">
        <v>1001</v>
      </c>
      <c r="V635" s="206"/>
    </row>
    <row r="636" spans="1:22" customFormat="1" ht="66" customHeight="1" thickBot="1" x14ac:dyDescent="0.3">
      <c r="A636" s="1"/>
      <c r="B636" s="64"/>
      <c r="C636" s="212">
        <v>90094</v>
      </c>
      <c r="D636" s="213" t="s">
        <v>421</v>
      </c>
      <c r="E636" s="214"/>
      <c r="F636" s="214" t="s">
        <v>19</v>
      </c>
      <c r="G636" s="215">
        <v>0</v>
      </c>
      <c r="H636" s="311">
        <v>0</v>
      </c>
      <c r="I636" s="138"/>
      <c r="J636" s="571"/>
      <c r="K636" s="572">
        <v>0</v>
      </c>
      <c r="L636" s="544" t="s">
        <v>420</v>
      </c>
      <c r="M636" s="402">
        <v>0</v>
      </c>
      <c r="N636" s="543" t="s">
        <v>484</v>
      </c>
      <c r="O636" s="402">
        <v>926</v>
      </c>
      <c r="P636" s="403"/>
      <c r="Q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573" t="s">
        <v>420</v>
      </c>
      <c r="S636" s="402">
        <v>0</v>
      </c>
      <c r="T636" s="25" t="s">
        <v>1001</v>
      </c>
      <c r="U636" s="25" t="s">
        <v>1001</v>
      </c>
      <c r="V636" s="206"/>
    </row>
    <row r="637" spans="1:22" customFormat="1" ht="36" hidden="1" customHeight="1" x14ac:dyDescent="0.3">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257">
        <v>926</v>
      </c>
      <c r="P637" s="259"/>
      <c r="Q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61" t="s">
        <v>419</v>
      </c>
      <c r="S637" s="385">
        <v>100</v>
      </c>
      <c r="T637" s="25" t="s">
        <v>1001</v>
      </c>
      <c r="U637" s="25" t="s">
        <v>1001</v>
      </c>
      <c r="V637" s="206"/>
    </row>
    <row r="638" spans="1:22" customFormat="1" ht="36" hidden="1" customHeight="1" x14ac:dyDescent="0.3">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24">
        <v>926</v>
      </c>
      <c r="P638" s="252"/>
      <c r="Q638" s="32"/>
      <c r="R638" s="370"/>
      <c r="S638" s="386"/>
      <c r="T638" s="25" t="s">
        <v>1001</v>
      </c>
      <c r="U638" s="25"/>
      <c r="V638" s="206"/>
    </row>
    <row r="639" spans="1:22" customFormat="1" ht="36" hidden="1" customHeight="1" x14ac:dyDescent="0.3">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24">
        <v>926</v>
      </c>
      <c r="P639" s="252"/>
      <c r="Q639" s="32"/>
      <c r="R639" s="370"/>
      <c r="S639" s="386"/>
      <c r="T639" s="25" t="s">
        <v>1001</v>
      </c>
      <c r="U639" s="25"/>
      <c r="V639" s="206"/>
    </row>
    <row r="640" spans="1:22" customFormat="1" ht="36" hidden="1"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265">
        <v>926</v>
      </c>
      <c r="P640" s="267"/>
      <c r="Q640" s="268"/>
      <c r="R640" s="371"/>
      <c r="S640" s="391"/>
      <c r="T640" s="25" t="s">
        <v>1001</v>
      </c>
      <c r="U640" s="25"/>
      <c r="V640" s="206"/>
    </row>
    <row r="641" spans="1:22" customFormat="1" ht="58.5"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257">
        <v>926</v>
      </c>
      <c r="P641" s="259"/>
      <c r="Q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61" t="s">
        <v>419</v>
      </c>
      <c r="S641" s="385">
        <v>0</v>
      </c>
      <c r="T641" s="25" t="s">
        <v>1001</v>
      </c>
      <c r="U641" s="25" t="s">
        <v>1001</v>
      </c>
      <c r="V641" s="206"/>
    </row>
    <row r="642" spans="1:22" customFormat="1" ht="63"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24">
        <v>926</v>
      </c>
      <c r="P642" s="252"/>
      <c r="Q642" s="32"/>
      <c r="R642" s="370"/>
      <c r="S642" s="386"/>
      <c r="T642" s="25" t="s">
        <v>1001</v>
      </c>
      <c r="U642" s="25"/>
      <c r="V642" s="206"/>
    </row>
    <row r="643" spans="1:22" customFormat="1" ht="61.5"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24">
        <v>926</v>
      </c>
      <c r="P643" s="252"/>
      <c r="Q643" s="32"/>
      <c r="R643" s="370"/>
      <c r="S643" s="386"/>
      <c r="T643" s="25" t="s">
        <v>1001</v>
      </c>
      <c r="U643" s="25"/>
      <c r="V643" s="206"/>
    </row>
    <row r="644" spans="1:22" customFormat="1" ht="48.75"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265">
        <v>926</v>
      </c>
      <c r="P644" s="267"/>
      <c r="Q644" s="268"/>
      <c r="R644" s="371"/>
      <c r="S644" s="391"/>
      <c r="T644" s="25" t="s">
        <v>1001</v>
      </c>
      <c r="U644" s="25"/>
      <c r="V644" s="206"/>
    </row>
    <row r="645" spans="1:22" customFormat="1" ht="42.75" hidden="1"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44">
        <v>426</v>
      </c>
      <c r="P645" s="427"/>
      <c r="Q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429" t="s">
        <v>176</v>
      </c>
      <c r="S645" s="344">
        <v>100</v>
      </c>
      <c r="T645" s="25" t="s">
        <v>1001</v>
      </c>
      <c r="U645" s="25" t="s">
        <v>1001</v>
      </c>
      <c r="V645" s="206"/>
    </row>
    <row r="646" spans="1:22" customFormat="1" ht="28.5" hidden="1"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24">
        <v>426</v>
      </c>
      <c r="P646" s="252"/>
      <c r="Q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18" t="s">
        <v>176</v>
      </c>
      <c r="S646" s="24">
        <v>100</v>
      </c>
      <c r="T646" s="25" t="s">
        <v>1001</v>
      </c>
      <c r="U646" s="25" t="s">
        <v>1001</v>
      </c>
      <c r="V646" s="206"/>
    </row>
    <row r="647" spans="1:22" customFormat="1" ht="28.5" hidden="1"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24">
        <v>426</v>
      </c>
      <c r="P647" s="252"/>
      <c r="Q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18" t="s">
        <v>176</v>
      </c>
      <c r="S647" s="24">
        <v>100</v>
      </c>
      <c r="T647" s="25" t="s">
        <v>1001</v>
      </c>
      <c r="U647" s="25" t="s">
        <v>1001</v>
      </c>
      <c r="V647" s="206"/>
    </row>
    <row r="648" spans="1:22" customFormat="1" ht="28.5" hidden="1"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24">
        <v>426</v>
      </c>
      <c r="P648" s="416"/>
      <c r="Q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18" t="s">
        <v>20</v>
      </c>
      <c r="S648" s="24">
        <v>100</v>
      </c>
      <c r="T648" s="25" t="s">
        <v>1001</v>
      </c>
      <c r="U648" s="25" t="s">
        <v>1001</v>
      </c>
      <c r="V648" s="206"/>
    </row>
    <row r="649" spans="1:22" customFormat="1" ht="57" x14ac:dyDescent="0.25">
      <c r="A649" s="1"/>
      <c r="B649" s="64"/>
      <c r="C649" s="107">
        <v>90104</v>
      </c>
      <c r="D649" s="124" t="s">
        <v>440</v>
      </c>
      <c r="E649" s="107"/>
      <c r="F649" s="107" t="s">
        <v>19</v>
      </c>
      <c r="G649" s="108">
        <v>0</v>
      </c>
      <c r="H649" s="208">
        <v>0</v>
      </c>
      <c r="I649" s="137"/>
      <c r="J649" s="16"/>
      <c r="K649" s="16">
        <v>0</v>
      </c>
      <c r="L649" s="17" t="s">
        <v>20</v>
      </c>
      <c r="M649" s="24">
        <v>0</v>
      </c>
      <c r="N649" s="339" t="s">
        <v>484</v>
      </c>
      <c r="O649" s="24">
        <v>426</v>
      </c>
      <c r="P649" s="252"/>
      <c r="Q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18" t="s">
        <v>20</v>
      </c>
      <c r="S649" s="24">
        <v>0</v>
      </c>
      <c r="T649" s="25" t="s">
        <v>1001</v>
      </c>
      <c r="U649" s="25" t="s">
        <v>1001</v>
      </c>
      <c r="V649" s="206"/>
    </row>
    <row r="650" spans="1:22" customFormat="1" ht="28.5" hidden="1"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24">
        <v>426</v>
      </c>
      <c r="P650" s="252"/>
      <c r="Q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18" t="s">
        <v>20</v>
      </c>
      <c r="S650" s="24">
        <v>100</v>
      </c>
      <c r="T650" s="25" t="s">
        <v>1001</v>
      </c>
      <c r="U650" s="25" t="s">
        <v>1001</v>
      </c>
      <c r="V650" s="206"/>
    </row>
    <row r="651" spans="1:22" customFormat="1" ht="57"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24">
        <v>426</v>
      </c>
      <c r="P651" s="252"/>
      <c r="Q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18" t="s">
        <v>20</v>
      </c>
      <c r="S651" s="24">
        <v>0</v>
      </c>
      <c r="T651" s="25" t="s">
        <v>1001</v>
      </c>
      <c r="U651" s="25" t="s">
        <v>1001</v>
      </c>
      <c r="V651" s="206"/>
    </row>
    <row r="652" spans="1:22" customFormat="1" ht="57" hidden="1"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24">
        <v>426</v>
      </c>
      <c r="P652" s="252"/>
      <c r="Q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18" t="s">
        <v>20</v>
      </c>
      <c r="S652" s="24">
        <v>100</v>
      </c>
      <c r="T652" s="25" t="s">
        <v>1001</v>
      </c>
      <c r="U652" s="25" t="s">
        <v>1001</v>
      </c>
      <c r="V652" s="206"/>
    </row>
    <row r="653" spans="1:22" customFormat="1" ht="85.5" x14ac:dyDescent="0.25">
      <c r="A653" s="1"/>
      <c r="B653" s="64"/>
      <c r="C653" s="107">
        <v>90106</v>
      </c>
      <c r="D653" s="124" t="s">
        <v>446</v>
      </c>
      <c r="E653" s="107"/>
      <c r="F653" s="107" t="s">
        <v>19</v>
      </c>
      <c r="G653" s="108">
        <v>0</v>
      </c>
      <c r="H653" s="208">
        <v>0</v>
      </c>
      <c r="I653" s="137"/>
      <c r="J653" s="16"/>
      <c r="K653" s="16">
        <v>0</v>
      </c>
      <c r="L653" s="17" t="s">
        <v>20</v>
      </c>
      <c r="M653" s="24">
        <v>0</v>
      </c>
      <c r="N653" s="339" t="s">
        <v>484</v>
      </c>
      <c r="O653" s="24">
        <v>426</v>
      </c>
      <c r="P653" s="252"/>
      <c r="Q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18" t="s">
        <v>20</v>
      </c>
      <c r="S653" s="24">
        <v>0</v>
      </c>
      <c r="T653" s="25" t="s">
        <v>1001</v>
      </c>
      <c r="U653" s="25" t="s">
        <v>1001</v>
      </c>
      <c r="V653" s="206"/>
    </row>
    <row r="654" spans="1:22" s="177" customFormat="1" ht="30" hidden="1"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24">
        <v>426</v>
      </c>
      <c r="P654" s="252"/>
      <c r="Q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6" t="s">
        <v>181</v>
      </c>
      <c r="S654" s="24">
        <v>100</v>
      </c>
      <c r="T654" s="25" t="s">
        <v>1000</v>
      </c>
      <c r="U654" s="25" t="s">
        <v>1000</v>
      </c>
      <c r="V654" s="289"/>
    </row>
    <row r="655" spans="1:22" s="177" customFormat="1" ht="100.9"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24">
        <v>426</v>
      </c>
      <c r="P655" s="252"/>
      <c r="Q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6" t="s">
        <v>181</v>
      </c>
      <c r="S655" s="24">
        <v>0</v>
      </c>
      <c r="T655" s="25" t="s">
        <v>1000</v>
      </c>
      <c r="U655" s="25" t="s">
        <v>1000</v>
      </c>
      <c r="V655" s="289"/>
    </row>
    <row r="656" spans="1:22" customFormat="1" ht="57" hidden="1"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44">
        <v>426</v>
      </c>
      <c r="P656" s="427"/>
      <c r="Q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429" t="s">
        <v>290</v>
      </c>
      <c r="S656" s="344">
        <v>100</v>
      </c>
      <c r="T656" s="25" t="s">
        <v>1001</v>
      </c>
      <c r="U656" s="25" t="s">
        <v>1001</v>
      </c>
      <c r="V656" s="206"/>
    </row>
    <row r="657" spans="1:22" customFormat="1" ht="85.5"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24">
        <v>426</v>
      </c>
      <c r="P657" s="252"/>
      <c r="Q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18" t="s">
        <v>290</v>
      </c>
      <c r="S657" s="24">
        <v>0</v>
      </c>
      <c r="T657" s="25" t="s">
        <v>1001</v>
      </c>
      <c r="U657" s="25" t="s">
        <v>1001</v>
      </c>
      <c r="V657" s="206"/>
    </row>
    <row r="658" spans="1:22" customFormat="1" ht="57" hidden="1"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24">
        <v>426</v>
      </c>
      <c r="P658" s="252"/>
      <c r="Q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18" t="s">
        <v>290</v>
      </c>
      <c r="S658" s="24">
        <v>100</v>
      </c>
      <c r="T658" s="25" t="s">
        <v>1001</v>
      </c>
      <c r="U658" s="25" t="s">
        <v>1001</v>
      </c>
      <c r="V658" s="206"/>
    </row>
    <row r="659" spans="1:22" customFormat="1" ht="85.5"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24">
        <v>426</v>
      </c>
      <c r="P659" s="252"/>
      <c r="Q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18" t="s">
        <v>290</v>
      </c>
      <c r="S659" s="24">
        <v>0</v>
      </c>
      <c r="T659" s="25" t="s">
        <v>1001</v>
      </c>
      <c r="U659" s="25" t="s">
        <v>1001</v>
      </c>
      <c r="V659" s="206"/>
    </row>
    <row r="660" spans="1:22" customFormat="1" ht="57" hidden="1"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24">
        <v>426</v>
      </c>
      <c r="P660" s="252"/>
      <c r="Q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18" t="s">
        <v>290</v>
      </c>
      <c r="S660" s="24">
        <v>100</v>
      </c>
      <c r="T660" s="25" t="s">
        <v>1001</v>
      </c>
      <c r="U660" s="25" t="s">
        <v>1001</v>
      </c>
      <c r="V660" s="206"/>
    </row>
    <row r="661" spans="1:22" customFormat="1" ht="85.5"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24">
        <v>426</v>
      </c>
      <c r="P661" s="252"/>
      <c r="Q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18" t="s">
        <v>290</v>
      </c>
      <c r="S661" s="24">
        <v>0</v>
      </c>
      <c r="T661" s="25" t="s">
        <v>1001</v>
      </c>
      <c r="U661" s="25" t="s">
        <v>1001</v>
      </c>
      <c r="V661" s="206"/>
    </row>
    <row r="662" spans="1:22" customFormat="1" ht="28.5" hidden="1"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24">
        <v>426</v>
      </c>
      <c r="P662" s="252"/>
      <c r="Q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18" t="s">
        <v>20</v>
      </c>
      <c r="S662" s="24">
        <v>100</v>
      </c>
      <c r="T662" s="25" t="s">
        <v>1001</v>
      </c>
      <c r="U662" s="25" t="s">
        <v>1001</v>
      </c>
      <c r="V662" s="206"/>
    </row>
    <row r="663" spans="1:22" customFormat="1" ht="57" x14ac:dyDescent="0.25">
      <c r="A663" s="1"/>
      <c r="B663" s="88"/>
      <c r="C663" s="107">
        <v>90119</v>
      </c>
      <c r="D663" s="124" t="s">
        <v>458</v>
      </c>
      <c r="E663" s="107"/>
      <c r="F663" s="107" t="s">
        <v>19</v>
      </c>
      <c r="G663" s="108">
        <v>0</v>
      </c>
      <c r="H663" s="208">
        <v>0</v>
      </c>
      <c r="I663" s="137"/>
      <c r="J663" s="16"/>
      <c r="K663" s="16">
        <v>0</v>
      </c>
      <c r="L663" s="26" t="s">
        <v>20</v>
      </c>
      <c r="M663" s="24">
        <v>0</v>
      </c>
      <c r="N663" s="339" t="s">
        <v>484</v>
      </c>
      <c r="O663" s="24">
        <v>426</v>
      </c>
      <c r="P663" s="252"/>
      <c r="Q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18" t="s">
        <v>20</v>
      </c>
      <c r="S663" s="24">
        <v>0</v>
      </c>
      <c r="T663" s="25" t="s">
        <v>1001</v>
      </c>
      <c r="U663" s="25" t="s">
        <v>1001</v>
      </c>
      <c r="V663" s="206"/>
    </row>
    <row r="664" spans="1:22" customFormat="1" ht="33" hidden="1"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24">
        <v>426</v>
      </c>
      <c r="P664" s="252"/>
      <c r="Q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18" t="s">
        <v>20</v>
      </c>
      <c r="S664" s="24">
        <v>100</v>
      </c>
      <c r="T664" s="25" t="s">
        <v>1001</v>
      </c>
      <c r="U664" s="25" t="s">
        <v>1001</v>
      </c>
      <c r="V664" s="206"/>
    </row>
    <row r="665" spans="1:22" customFormat="1" ht="66.75"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24">
        <v>426</v>
      </c>
      <c r="P665" s="252"/>
      <c r="Q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18" t="s">
        <v>20</v>
      </c>
      <c r="S665" s="24">
        <v>0</v>
      </c>
      <c r="T665" s="25" t="s">
        <v>1001</v>
      </c>
      <c r="U665" s="25" t="s">
        <v>1001</v>
      </c>
      <c r="V665" s="206"/>
    </row>
    <row r="666" spans="1:22" customFormat="1" ht="49.5" hidden="1"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24">
        <v>454</v>
      </c>
      <c r="P666" s="252"/>
      <c r="Q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18" t="s">
        <v>181</v>
      </c>
      <c r="S666" s="24">
        <v>100</v>
      </c>
      <c r="T666" s="25" t="s">
        <v>1001</v>
      </c>
      <c r="U666" s="25" t="s">
        <v>1001</v>
      </c>
      <c r="V666" s="206"/>
    </row>
    <row r="667" spans="1:22" customFormat="1" ht="48.75" hidden="1"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24">
        <v>426</v>
      </c>
      <c r="P667" s="252"/>
      <c r="Q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18" t="s">
        <v>20</v>
      </c>
      <c r="S667" s="24">
        <v>100</v>
      </c>
      <c r="T667" s="25" t="s">
        <v>1001</v>
      </c>
      <c r="U667" s="25" t="s">
        <v>1001</v>
      </c>
      <c r="V667" s="206"/>
    </row>
    <row r="668" spans="1:22" customFormat="1" ht="71.25" x14ac:dyDescent="0.25">
      <c r="A668" s="1"/>
      <c r="B668" s="89"/>
      <c r="C668" s="122">
        <v>90122</v>
      </c>
      <c r="D668" s="124" t="s">
        <v>466</v>
      </c>
      <c r="E668" s="107"/>
      <c r="F668" s="107" t="s">
        <v>19</v>
      </c>
      <c r="G668" s="108">
        <v>0</v>
      </c>
      <c r="H668" s="208">
        <v>0</v>
      </c>
      <c r="I668" s="137"/>
      <c r="J668" s="16"/>
      <c r="K668" s="16">
        <v>0</v>
      </c>
      <c r="L668" s="26" t="s">
        <v>20</v>
      </c>
      <c r="M668" s="24">
        <v>0</v>
      </c>
      <c r="N668" s="339" t="s">
        <v>484</v>
      </c>
      <c r="O668" s="24">
        <v>426</v>
      </c>
      <c r="P668" s="252"/>
      <c r="Q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18" t="s">
        <v>20</v>
      </c>
      <c r="S668" s="24">
        <v>0</v>
      </c>
      <c r="T668" s="25" t="s">
        <v>1001</v>
      </c>
      <c r="U668" s="25" t="s">
        <v>1001</v>
      </c>
      <c r="V668" s="206"/>
    </row>
    <row r="669" spans="1:22" customFormat="1" ht="42.75" hidden="1"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24">
        <v>426</v>
      </c>
      <c r="P669" s="252"/>
      <c r="Q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18" t="s">
        <v>20</v>
      </c>
      <c r="S669" s="24">
        <v>100</v>
      </c>
      <c r="T669" s="25" t="s">
        <v>1001</v>
      </c>
      <c r="U669" s="25" t="s">
        <v>1001</v>
      </c>
      <c r="V669" s="206"/>
    </row>
    <row r="670" spans="1:22" customFormat="1" ht="92.25"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24">
        <v>426</v>
      </c>
      <c r="P670" s="252"/>
      <c r="Q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18" t="s">
        <v>20</v>
      </c>
      <c r="S670" s="24">
        <v>0</v>
      </c>
      <c r="T670" s="25" t="s">
        <v>1001</v>
      </c>
      <c r="U670" s="25" t="s">
        <v>1001</v>
      </c>
      <c r="V670" s="206"/>
    </row>
    <row r="671" spans="1:22" customFormat="1" ht="42.75" hidden="1"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24">
        <v>426</v>
      </c>
      <c r="P671" s="252"/>
      <c r="Q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18" t="s">
        <v>20</v>
      </c>
      <c r="S671" s="24">
        <v>100</v>
      </c>
      <c r="T671" s="25" t="s">
        <v>1001</v>
      </c>
      <c r="U671" s="25" t="s">
        <v>1001</v>
      </c>
      <c r="V671" s="206"/>
    </row>
    <row r="672" spans="1:22" customFormat="1" ht="71.25" x14ac:dyDescent="0.25">
      <c r="A672" s="1"/>
      <c r="B672" s="88"/>
      <c r="C672" s="107">
        <v>90124</v>
      </c>
      <c r="D672" s="124" t="s">
        <v>472</v>
      </c>
      <c r="E672" s="107"/>
      <c r="F672" s="107" t="s">
        <v>19</v>
      </c>
      <c r="G672" s="108">
        <v>0</v>
      </c>
      <c r="H672" s="208">
        <v>0</v>
      </c>
      <c r="I672" s="137"/>
      <c r="J672" s="16"/>
      <c r="K672" s="16">
        <v>0</v>
      </c>
      <c r="L672" s="26" t="s">
        <v>20</v>
      </c>
      <c r="M672" s="24">
        <v>0</v>
      </c>
      <c r="N672" s="339" t="s">
        <v>484</v>
      </c>
      <c r="O672" s="24">
        <v>426</v>
      </c>
      <c r="P672" s="252"/>
      <c r="Q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18" t="s">
        <v>20</v>
      </c>
      <c r="S672" s="24">
        <v>0</v>
      </c>
      <c r="T672" s="25" t="s">
        <v>1001</v>
      </c>
      <c r="U672" s="25" t="s">
        <v>1001</v>
      </c>
      <c r="V672" s="206"/>
    </row>
    <row r="673" spans="1:22" customFormat="1" ht="71.25" hidden="1"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24">
        <v>426</v>
      </c>
      <c r="P673" s="252"/>
      <c r="Q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18" t="s">
        <v>20</v>
      </c>
      <c r="S673" s="24">
        <v>100</v>
      </c>
      <c r="T673" s="25" t="s">
        <v>1001</v>
      </c>
      <c r="U673" s="25" t="s">
        <v>1001</v>
      </c>
      <c r="V673" s="206"/>
    </row>
    <row r="674" spans="1:22" customFormat="1" ht="99.75" x14ac:dyDescent="0.25">
      <c r="A674" s="1"/>
      <c r="B674" s="88"/>
      <c r="C674" s="107">
        <v>90125</v>
      </c>
      <c r="D674" s="124" t="s">
        <v>475</v>
      </c>
      <c r="E674" s="107"/>
      <c r="F674" s="107" t="s">
        <v>19</v>
      </c>
      <c r="G674" s="108">
        <v>0</v>
      </c>
      <c r="H674" s="208">
        <v>0</v>
      </c>
      <c r="I674" s="137"/>
      <c r="J674" s="16"/>
      <c r="K674" s="16">
        <v>0</v>
      </c>
      <c r="L674" s="26" t="s">
        <v>20</v>
      </c>
      <c r="M674" s="24">
        <v>0</v>
      </c>
      <c r="N674" s="339" t="s">
        <v>484</v>
      </c>
      <c r="O674" s="24">
        <v>426</v>
      </c>
      <c r="P674" s="252"/>
      <c r="Q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18" t="s">
        <v>20</v>
      </c>
      <c r="S674" s="24">
        <v>0</v>
      </c>
      <c r="T674" s="25" t="s">
        <v>1001</v>
      </c>
      <c r="U674" s="25" t="s">
        <v>1001</v>
      </c>
      <c r="V674" s="206"/>
    </row>
    <row r="675" spans="1:22" customFormat="1" ht="42.75" hidden="1"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24">
        <v>426</v>
      </c>
      <c r="P675" s="252"/>
      <c r="Q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18" t="s">
        <v>20</v>
      </c>
      <c r="S675" s="24">
        <v>100</v>
      </c>
      <c r="T675" s="25" t="s">
        <v>1001</v>
      </c>
      <c r="U675" s="25" t="s">
        <v>1001</v>
      </c>
      <c r="V675" s="206"/>
    </row>
    <row r="676" spans="1:22" customFormat="1" ht="72" thickBot="1" x14ac:dyDescent="0.3">
      <c r="A676" s="1"/>
      <c r="B676" s="88"/>
      <c r="C676" s="150">
        <v>90131</v>
      </c>
      <c r="D676" s="124" t="s">
        <v>478</v>
      </c>
      <c r="E676" s="107"/>
      <c r="F676" s="107" t="s">
        <v>19</v>
      </c>
      <c r="G676" s="108">
        <v>0</v>
      </c>
      <c r="H676" s="208">
        <v>0</v>
      </c>
      <c r="I676" s="137"/>
      <c r="J676" s="16"/>
      <c r="K676" s="16">
        <v>0</v>
      </c>
      <c r="L676" s="26" t="s">
        <v>20</v>
      </c>
      <c r="M676" s="24">
        <v>0</v>
      </c>
      <c r="N676" s="339" t="s">
        <v>484</v>
      </c>
      <c r="O676" s="24">
        <v>426</v>
      </c>
      <c r="P676" s="252"/>
      <c r="Q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18" t="s">
        <v>20</v>
      </c>
      <c r="S676" s="24">
        <v>0</v>
      </c>
      <c r="T676" s="25" t="s">
        <v>1001</v>
      </c>
      <c r="U676" s="25" t="s">
        <v>1001</v>
      </c>
      <c r="V676" s="206"/>
    </row>
    <row r="677" spans="1:22" customFormat="1" ht="29.25" hidden="1" thickBot="1" x14ac:dyDescent="0.3">
      <c r="A677" s="1"/>
      <c r="B677" s="88"/>
      <c r="C677" s="168" t="s">
        <v>479</v>
      </c>
      <c r="D677" s="131" t="s">
        <v>480</v>
      </c>
      <c r="E677" s="117"/>
      <c r="F677" s="117" t="s">
        <v>19</v>
      </c>
      <c r="G677" s="125">
        <v>255.91</v>
      </c>
      <c r="H677" s="311">
        <v>2956272</v>
      </c>
      <c r="I677" s="138"/>
      <c r="J677" s="249"/>
      <c r="K677" s="249">
        <v>0</v>
      </c>
      <c r="L677" s="544" t="s">
        <v>20</v>
      </c>
      <c r="M677" s="378">
        <v>100</v>
      </c>
      <c r="N677" s="543" t="s">
        <v>484</v>
      </c>
      <c r="O677" s="378">
        <v>426</v>
      </c>
      <c r="P677" s="424"/>
      <c r="Q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551" t="s">
        <v>20</v>
      </c>
      <c r="S677" s="378">
        <v>100</v>
      </c>
      <c r="T677" s="25" t="s">
        <v>1001</v>
      </c>
      <c r="U677" s="25" t="s">
        <v>1001</v>
      </c>
      <c r="V677" s="206"/>
    </row>
    <row r="678" spans="1:22" customFormat="1" ht="22.15" hidden="1" customHeight="1" x14ac:dyDescent="0.3">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532">
        <v>426</v>
      </c>
      <c r="P678" s="577"/>
      <c r="Q678" s="260" t="s">
        <v>484</v>
      </c>
      <c r="R678" s="261" t="s">
        <v>20</v>
      </c>
      <c r="S678" s="578">
        <v>100</v>
      </c>
      <c r="T678" s="25" t="s">
        <v>1001</v>
      </c>
      <c r="U678" s="25" t="s">
        <v>1001</v>
      </c>
      <c r="V678" s="206"/>
    </row>
    <row r="679" spans="1:22" customFormat="1" ht="22.15" hidden="1" customHeight="1" x14ac:dyDescent="0.3">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13">
        <v>426</v>
      </c>
      <c r="P679" s="254"/>
      <c r="Q679" s="32" t="s">
        <v>484</v>
      </c>
      <c r="R679" s="18"/>
      <c r="S679" s="579"/>
      <c r="T679" s="25" t="s">
        <v>1001</v>
      </c>
      <c r="U679" s="25"/>
      <c r="V679" s="206"/>
    </row>
    <row r="680" spans="1:22" customFormat="1" ht="24" hidden="1" customHeight="1" x14ac:dyDescent="0.3">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13">
        <v>426</v>
      </c>
      <c r="P680" s="254"/>
      <c r="Q680" s="32" t="s">
        <v>484</v>
      </c>
      <c r="R680" s="18"/>
      <c r="S680" s="579"/>
      <c r="T680" s="25" t="s">
        <v>1001</v>
      </c>
      <c r="U680" s="25"/>
      <c r="V680" s="206"/>
    </row>
    <row r="681" spans="1:22" customFormat="1" ht="22.15" hidden="1" customHeight="1" x14ac:dyDescent="0.3">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13">
        <v>426</v>
      </c>
      <c r="P681" s="254"/>
      <c r="Q681" s="32" t="s">
        <v>484</v>
      </c>
      <c r="R681" s="18"/>
      <c r="S681" s="579"/>
      <c r="T681" s="25" t="s">
        <v>1001</v>
      </c>
      <c r="U681" s="25"/>
      <c r="V681" s="206"/>
    </row>
    <row r="682" spans="1:22" customFormat="1" ht="36" hidden="1"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582">
        <v>426</v>
      </c>
      <c r="P682" s="269"/>
      <c r="Q682" s="268" t="s">
        <v>484</v>
      </c>
      <c r="R682" s="477"/>
      <c r="S682" s="583"/>
      <c r="T682" s="25" t="s">
        <v>1001</v>
      </c>
      <c r="U682" s="25"/>
      <c r="V682" s="206"/>
    </row>
    <row r="683" spans="1:22" customFormat="1" ht="35.25"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532">
        <v>426</v>
      </c>
      <c r="P683" s="577"/>
      <c r="Q683" s="260" t="s">
        <v>484</v>
      </c>
      <c r="R683" s="261" t="s">
        <v>20</v>
      </c>
      <c r="S683" s="578">
        <v>0</v>
      </c>
      <c r="T683" s="25" t="s">
        <v>1001</v>
      </c>
      <c r="U683" s="25" t="s">
        <v>1001</v>
      </c>
      <c r="V683" s="206"/>
    </row>
    <row r="684" spans="1:22" customFormat="1" ht="33.75"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13">
        <v>426</v>
      </c>
      <c r="P684" s="254"/>
      <c r="Q684" s="32" t="s">
        <v>484</v>
      </c>
      <c r="R684" s="18"/>
      <c r="S684" s="579"/>
      <c r="T684" s="25" t="s">
        <v>1001</v>
      </c>
      <c r="U684" s="25"/>
      <c r="V684" s="206"/>
    </row>
    <row r="685" spans="1:22" customFormat="1" ht="33.75"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13">
        <v>426</v>
      </c>
      <c r="P685" s="254"/>
      <c r="Q685" s="32" t="s">
        <v>484</v>
      </c>
      <c r="R685" s="18"/>
      <c r="S685" s="579"/>
      <c r="T685" s="25" t="s">
        <v>1001</v>
      </c>
      <c r="U685" s="25"/>
      <c r="V685" s="206"/>
    </row>
    <row r="686" spans="1:22" customFormat="1" ht="36"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13">
        <v>426</v>
      </c>
      <c r="P686" s="254"/>
      <c r="Q686" s="32" t="s">
        <v>484</v>
      </c>
      <c r="R686" s="18"/>
      <c r="S686" s="579"/>
      <c r="T686" s="25" t="s">
        <v>1001</v>
      </c>
      <c r="U686" s="25"/>
      <c r="V686" s="206"/>
    </row>
    <row r="687" spans="1:22" customFormat="1" ht="34.5"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582">
        <v>426</v>
      </c>
      <c r="P687" s="269"/>
      <c r="Q687" s="268" t="s">
        <v>484</v>
      </c>
      <c r="R687" s="477"/>
      <c r="S687" s="583"/>
      <c r="T687" s="25" t="s">
        <v>1001</v>
      </c>
      <c r="U687" s="25"/>
      <c r="V687" s="206"/>
    </row>
    <row r="688" spans="1:22" customFormat="1" ht="18.75" hidden="1" customHeight="1" x14ac:dyDescent="0.3">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532">
        <v>426</v>
      </c>
      <c r="P688" s="577"/>
      <c r="Q688" s="260" t="s">
        <v>484</v>
      </c>
      <c r="R688" s="261" t="s">
        <v>20</v>
      </c>
      <c r="S688" s="578">
        <v>100</v>
      </c>
      <c r="T688" s="25" t="s">
        <v>1001</v>
      </c>
      <c r="U688" s="25" t="s">
        <v>1001</v>
      </c>
      <c r="V688" s="206"/>
    </row>
    <row r="689" spans="1:22" customFormat="1" ht="24" hidden="1" customHeight="1" x14ac:dyDescent="0.3">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13">
        <v>426</v>
      </c>
      <c r="P689" s="254"/>
      <c r="Q689" s="32" t="s">
        <v>484</v>
      </c>
      <c r="R689" s="18"/>
      <c r="S689" s="579"/>
      <c r="T689" s="25" t="s">
        <v>1001</v>
      </c>
      <c r="U689" s="25"/>
      <c r="V689" s="206"/>
    </row>
    <row r="690" spans="1:22" customFormat="1" ht="18.75" hidden="1" customHeight="1" x14ac:dyDescent="0.3">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13">
        <v>426</v>
      </c>
      <c r="P690" s="254"/>
      <c r="Q690" s="32" t="s">
        <v>484</v>
      </c>
      <c r="R690" s="18"/>
      <c r="S690" s="579"/>
      <c r="T690" s="25" t="s">
        <v>1001</v>
      </c>
      <c r="U690" s="25"/>
      <c r="V690" s="206"/>
    </row>
    <row r="691" spans="1:22" customFormat="1" ht="18.75" hidden="1" customHeight="1" x14ac:dyDescent="0.3">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13">
        <v>426</v>
      </c>
      <c r="P691" s="254"/>
      <c r="Q691" s="32" t="s">
        <v>484</v>
      </c>
      <c r="R691" s="18"/>
      <c r="S691" s="579"/>
      <c r="T691" s="25" t="s">
        <v>1001</v>
      </c>
      <c r="U691" s="25"/>
      <c r="V691" s="206"/>
    </row>
    <row r="692" spans="1:22" customFormat="1" ht="26.25" hidden="1"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582">
        <v>426</v>
      </c>
      <c r="P692" s="269"/>
      <c r="Q692" s="268" t="s">
        <v>484</v>
      </c>
      <c r="R692" s="477"/>
      <c r="S692" s="583"/>
      <c r="T692" s="25" t="s">
        <v>1001</v>
      </c>
      <c r="U692" s="25"/>
      <c r="V692" s="206"/>
    </row>
    <row r="693" spans="1:22" customFormat="1" ht="32.25"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532">
        <v>426</v>
      </c>
      <c r="P693" s="577"/>
      <c r="Q693" s="260" t="s">
        <v>484</v>
      </c>
      <c r="R693" s="261" t="s">
        <v>20</v>
      </c>
      <c r="S693" s="578">
        <v>0</v>
      </c>
      <c r="T693" s="25" t="s">
        <v>1001</v>
      </c>
      <c r="U693" s="25" t="s">
        <v>1001</v>
      </c>
      <c r="V693" s="206"/>
    </row>
    <row r="694" spans="1:22" customFormat="1" ht="32.25"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13">
        <v>426</v>
      </c>
      <c r="P694" s="254"/>
      <c r="Q694" s="32" t="s">
        <v>484</v>
      </c>
      <c r="R694" s="18"/>
      <c r="S694" s="579"/>
      <c r="T694" s="25" t="s">
        <v>1001</v>
      </c>
      <c r="U694" s="25"/>
      <c r="V694" s="206"/>
    </row>
    <row r="695" spans="1:22" customFormat="1" ht="27.75"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13">
        <v>426</v>
      </c>
      <c r="P695" s="254"/>
      <c r="Q695" s="32" t="s">
        <v>484</v>
      </c>
      <c r="R695" s="18"/>
      <c r="S695" s="579"/>
      <c r="T695" s="25" t="s">
        <v>1001</v>
      </c>
      <c r="U695" s="25"/>
      <c r="V695" s="206"/>
    </row>
    <row r="696" spans="1:22" customFormat="1" ht="32.25"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13">
        <v>426</v>
      </c>
      <c r="P696" s="254"/>
      <c r="Q696" s="32" t="s">
        <v>484</v>
      </c>
      <c r="R696" s="18"/>
      <c r="S696" s="579"/>
      <c r="T696" s="25" t="s">
        <v>1001</v>
      </c>
      <c r="U696" s="25"/>
      <c r="V696" s="206"/>
    </row>
    <row r="697" spans="1:22" customFormat="1" ht="32.25"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582">
        <v>426</v>
      </c>
      <c r="P697" s="269"/>
      <c r="Q697" s="268" t="s">
        <v>484</v>
      </c>
      <c r="R697" s="477"/>
      <c r="S697" s="583"/>
      <c r="T697" s="25" t="s">
        <v>1001</v>
      </c>
      <c r="U697" s="25"/>
      <c r="V697" s="206"/>
    </row>
    <row r="698" spans="1:22" customFormat="1" ht="19.5" hidden="1" customHeight="1" x14ac:dyDescent="0.3">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532">
        <v>426</v>
      </c>
      <c r="P698" s="577"/>
      <c r="Q698" s="260" t="s">
        <v>484</v>
      </c>
      <c r="R698" s="261" t="s">
        <v>20</v>
      </c>
      <c r="S698" s="578">
        <v>100</v>
      </c>
      <c r="T698" s="25" t="s">
        <v>1001</v>
      </c>
      <c r="U698" s="25" t="s">
        <v>1001</v>
      </c>
      <c r="V698" s="206"/>
    </row>
    <row r="699" spans="1:22" customFormat="1" ht="19.5" hidden="1" customHeight="1" x14ac:dyDescent="0.3">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13">
        <v>426</v>
      </c>
      <c r="P699" s="254"/>
      <c r="Q699" s="32" t="s">
        <v>484</v>
      </c>
      <c r="R699" s="18"/>
      <c r="S699" s="579"/>
      <c r="T699" s="25" t="s">
        <v>1001</v>
      </c>
      <c r="U699" s="25"/>
      <c r="V699" s="206"/>
    </row>
    <row r="700" spans="1:22" customFormat="1" ht="19.5" hidden="1" customHeight="1" x14ac:dyDescent="0.3">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13">
        <v>426</v>
      </c>
      <c r="P700" s="254"/>
      <c r="Q700" s="32" t="s">
        <v>484</v>
      </c>
      <c r="R700" s="18"/>
      <c r="S700" s="579"/>
      <c r="T700" s="25" t="s">
        <v>1001</v>
      </c>
      <c r="U700" s="25"/>
      <c r="V700" s="206"/>
    </row>
    <row r="701" spans="1:22" customFormat="1" ht="19.5" hidden="1" customHeight="1" x14ac:dyDescent="0.3">
      <c r="A701" s="1"/>
      <c r="B701" s="742"/>
      <c r="C701" s="728"/>
      <c r="D701" s="725"/>
      <c r="E701" s="15">
        <v>4</v>
      </c>
      <c r="F701" s="219" t="s">
        <v>487</v>
      </c>
      <c r="G701" s="11">
        <v>362.5</v>
      </c>
      <c r="H701" s="318">
        <v>4187600</v>
      </c>
      <c r="I701" s="142">
        <f>+G701-G698</f>
        <v>302.7</v>
      </c>
      <c r="J701" s="220"/>
      <c r="K701" s="211">
        <v>0</v>
      </c>
      <c r="L701" s="26" t="s">
        <v>20</v>
      </c>
      <c r="M701" s="13">
        <v>100</v>
      </c>
      <c r="N701" s="339" t="s">
        <v>484</v>
      </c>
      <c r="O701" s="13">
        <v>426</v>
      </c>
      <c r="P701" s="254"/>
      <c r="Q701" s="32" t="s">
        <v>484</v>
      </c>
      <c r="R701" s="18"/>
      <c r="S701" s="579"/>
      <c r="T701" s="25" t="s">
        <v>1001</v>
      </c>
      <c r="U701" s="25"/>
      <c r="V701" s="206"/>
    </row>
    <row r="702" spans="1:22" customFormat="1" ht="27.75" hidden="1"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582">
        <v>426</v>
      </c>
      <c r="P702" s="269"/>
      <c r="Q702" s="268" t="s">
        <v>484</v>
      </c>
      <c r="R702" s="477"/>
      <c r="S702" s="583"/>
      <c r="T702" s="25" t="s">
        <v>1001</v>
      </c>
      <c r="U702" s="25"/>
      <c r="V702" s="206"/>
    </row>
    <row r="703" spans="1:22" customFormat="1" ht="33.75"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532">
        <v>426</v>
      </c>
      <c r="P703" s="577"/>
      <c r="Q703" s="260" t="s">
        <v>484</v>
      </c>
      <c r="R703" s="261" t="s">
        <v>20</v>
      </c>
      <c r="S703" s="578">
        <v>0</v>
      </c>
      <c r="T703" s="25" t="s">
        <v>1001</v>
      </c>
      <c r="U703" s="25" t="s">
        <v>1001</v>
      </c>
      <c r="V703" s="206"/>
    </row>
    <row r="704" spans="1:22" customFormat="1" ht="33.75"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13">
        <v>426</v>
      </c>
      <c r="P704" s="254"/>
      <c r="Q704" s="32" t="s">
        <v>484</v>
      </c>
      <c r="R704" s="18"/>
      <c r="S704" s="579"/>
      <c r="T704" s="25" t="s">
        <v>1001</v>
      </c>
      <c r="U704" s="25"/>
      <c r="V704" s="206"/>
    </row>
    <row r="705" spans="1:22" customFormat="1" ht="33.75"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13">
        <v>426</v>
      </c>
      <c r="P705" s="254"/>
      <c r="Q705" s="32" t="s">
        <v>484</v>
      </c>
      <c r="R705" s="18"/>
      <c r="S705" s="579"/>
      <c r="T705" s="25" t="s">
        <v>1001</v>
      </c>
      <c r="U705" s="25"/>
      <c r="V705" s="206"/>
    </row>
    <row r="706" spans="1:22" customFormat="1" ht="33.75"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13">
        <v>426</v>
      </c>
      <c r="P706" s="254"/>
      <c r="Q706" s="32" t="s">
        <v>484</v>
      </c>
      <c r="R706" s="18"/>
      <c r="S706" s="579"/>
      <c r="T706" s="25" t="s">
        <v>1001</v>
      </c>
      <c r="U706" s="25"/>
      <c r="V706" s="206"/>
    </row>
    <row r="707" spans="1:22" customFormat="1" ht="33.75"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582">
        <v>426</v>
      </c>
      <c r="P707" s="269"/>
      <c r="Q707" s="268" t="s">
        <v>484</v>
      </c>
      <c r="R707" s="477"/>
      <c r="S707" s="583"/>
      <c r="T707" s="25" t="s">
        <v>1001</v>
      </c>
      <c r="U707" s="25"/>
      <c r="V707" s="206"/>
    </row>
    <row r="708" spans="1:22" customFormat="1" ht="41.25" hidden="1" customHeight="1" x14ac:dyDescent="0.3">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532">
        <v>426</v>
      </c>
      <c r="P708" s="577"/>
      <c r="Q708" s="260" t="s">
        <v>484</v>
      </c>
      <c r="R708" s="261" t="s">
        <v>20</v>
      </c>
      <c r="S708" s="578">
        <v>100</v>
      </c>
      <c r="T708" s="25" t="s">
        <v>1001</v>
      </c>
      <c r="U708" s="25" t="s">
        <v>1001</v>
      </c>
      <c r="V708" s="206"/>
    </row>
    <row r="709" spans="1:22" customFormat="1" ht="32.25" hidden="1" customHeight="1" x14ac:dyDescent="0.3">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13">
        <v>426</v>
      </c>
      <c r="P709" s="254"/>
      <c r="Q709" s="32" t="s">
        <v>484</v>
      </c>
      <c r="R709" s="18"/>
      <c r="S709" s="579"/>
      <c r="T709" s="25" t="s">
        <v>1001</v>
      </c>
      <c r="U709" s="25"/>
      <c r="V709" s="206"/>
    </row>
    <row r="710" spans="1:22" customFormat="1" ht="18" hidden="1" customHeight="1" x14ac:dyDescent="0.3">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13">
        <v>426</v>
      </c>
      <c r="P710" s="254"/>
      <c r="Q710" s="32" t="s">
        <v>484</v>
      </c>
      <c r="R710" s="18"/>
      <c r="S710" s="579"/>
      <c r="T710" s="25" t="s">
        <v>1001</v>
      </c>
      <c r="U710" s="25"/>
      <c r="V710" s="206"/>
    </row>
    <row r="711" spans="1:22" customFormat="1" ht="48" hidden="1" customHeight="1" x14ac:dyDescent="0.3">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13">
        <v>426</v>
      </c>
      <c r="P711" s="254"/>
      <c r="Q711" s="32" t="s">
        <v>484</v>
      </c>
      <c r="R711" s="18"/>
      <c r="S711" s="579"/>
      <c r="T711" s="25" t="s">
        <v>1001</v>
      </c>
      <c r="U711" s="25"/>
      <c r="V711" s="206"/>
    </row>
    <row r="712" spans="1:22" customFormat="1" ht="32.25" hidden="1" customHeight="1" x14ac:dyDescent="0.3">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13">
        <v>426</v>
      </c>
      <c r="P712" s="254"/>
      <c r="Q712" s="32" t="s">
        <v>484</v>
      </c>
      <c r="R712" s="18"/>
      <c r="S712" s="579"/>
      <c r="T712" s="25" t="s">
        <v>1001</v>
      </c>
      <c r="U712" s="25"/>
      <c r="V712" s="206"/>
    </row>
    <row r="713" spans="1:22" customFormat="1" ht="41.25" hidden="1"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582">
        <v>426</v>
      </c>
      <c r="P713" s="269"/>
      <c r="Q713" s="268" t="s">
        <v>484</v>
      </c>
      <c r="R713" s="477"/>
      <c r="S713" s="583"/>
      <c r="T713" s="25" t="s">
        <v>1001</v>
      </c>
      <c r="U713" s="25"/>
      <c r="V713" s="206"/>
    </row>
    <row r="714" spans="1:22" customFormat="1" ht="38.25"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532">
        <v>426</v>
      </c>
      <c r="P714" s="577"/>
      <c r="Q714" s="260" t="s">
        <v>484</v>
      </c>
      <c r="R714" s="261" t="s">
        <v>20</v>
      </c>
      <c r="S714" s="578">
        <v>0</v>
      </c>
      <c r="T714" s="25" t="s">
        <v>1001</v>
      </c>
      <c r="U714" s="25" t="s">
        <v>1001</v>
      </c>
      <c r="V714" s="206"/>
    </row>
    <row r="715" spans="1:22" customFormat="1" ht="38.25"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13">
        <v>426</v>
      </c>
      <c r="P715" s="254"/>
      <c r="Q715" s="32" t="s">
        <v>484</v>
      </c>
      <c r="R715" s="18"/>
      <c r="S715" s="579"/>
      <c r="T715" s="25" t="s">
        <v>1001</v>
      </c>
      <c r="U715" s="25"/>
      <c r="V715" s="206"/>
    </row>
    <row r="716" spans="1:22" customFormat="1" ht="38.25"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13">
        <v>426</v>
      </c>
      <c r="P716" s="254"/>
      <c r="Q716" s="32" t="s">
        <v>484</v>
      </c>
      <c r="R716" s="18"/>
      <c r="S716" s="579"/>
      <c r="T716" s="25" t="s">
        <v>1001</v>
      </c>
      <c r="U716" s="25"/>
      <c r="V716" s="206"/>
    </row>
    <row r="717" spans="1:22" customFormat="1" ht="48.75"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13">
        <v>426</v>
      </c>
      <c r="P717" s="254"/>
      <c r="Q717" s="32" t="s">
        <v>484</v>
      </c>
      <c r="R717" s="18"/>
      <c r="S717" s="579"/>
      <c r="T717" s="25" t="s">
        <v>1001</v>
      </c>
      <c r="U717" s="25"/>
      <c r="V717" s="206"/>
    </row>
    <row r="718" spans="1:22" customFormat="1" ht="38.25"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13">
        <v>426</v>
      </c>
      <c r="P718" s="254"/>
      <c r="Q718" s="32" t="s">
        <v>484</v>
      </c>
      <c r="R718" s="18"/>
      <c r="S718" s="579"/>
      <c r="T718" s="25" t="s">
        <v>1001</v>
      </c>
      <c r="U718" s="25"/>
      <c r="V718" s="206"/>
    </row>
    <row r="719" spans="1:22" customFormat="1" ht="32.25"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582">
        <v>426</v>
      </c>
      <c r="P719" s="269"/>
      <c r="Q719" s="268" t="s">
        <v>484</v>
      </c>
      <c r="R719" s="477"/>
      <c r="S719" s="583"/>
      <c r="T719" s="25" t="s">
        <v>1001</v>
      </c>
      <c r="U719" s="25"/>
      <c r="V719" s="206"/>
    </row>
    <row r="720" spans="1:22" customFormat="1" ht="40.5" hidden="1" customHeight="1" x14ac:dyDescent="0.3">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532">
        <v>426</v>
      </c>
      <c r="P720" s="577"/>
      <c r="Q720" s="260" t="s">
        <v>484</v>
      </c>
      <c r="R720" s="261" t="s">
        <v>20</v>
      </c>
      <c r="S720" s="578">
        <v>100</v>
      </c>
      <c r="T720" s="25" t="s">
        <v>1001</v>
      </c>
      <c r="U720" s="25" t="s">
        <v>1001</v>
      </c>
      <c r="V720" s="206"/>
    </row>
    <row r="721" spans="1:22" customFormat="1" ht="40.5" hidden="1" customHeight="1" x14ac:dyDescent="0.3">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13">
        <v>426</v>
      </c>
      <c r="P721" s="254"/>
      <c r="Q721" s="32" t="s">
        <v>484</v>
      </c>
      <c r="R721" s="18"/>
      <c r="S721" s="579"/>
      <c r="T721" s="25" t="s">
        <v>1001</v>
      </c>
      <c r="U721" s="25"/>
      <c r="V721" s="206"/>
    </row>
    <row r="722" spans="1:22" customFormat="1" ht="25.9" hidden="1" customHeight="1" x14ac:dyDescent="0.3">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13">
        <v>426</v>
      </c>
      <c r="P722" s="254"/>
      <c r="Q722" s="32" t="s">
        <v>484</v>
      </c>
      <c r="R722" s="18"/>
      <c r="S722" s="579"/>
      <c r="T722" s="25" t="s">
        <v>1001</v>
      </c>
      <c r="U722" s="25"/>
      <c r="V722" s="206"/>
    </row>
    <row r="723" spans="1:22" customFormat="1" ht="58.9" hidden="1" customHeight="1" x14ac:dyDescent="0.3">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13">
        <v>426</v>
      </c>
      <c r="P723" s="254"/>
      <c r="Q723" s="32" t="s">
        <v>484</v>
      </c>
      <c r="R723" s="18"/>
      <c r="S723" s="579"/>
      <c r="T723" s="25" t="s">
        <v>1001</v>
      </c>
      <c r="U723" s="25"/>
      <c r="V723" s="206"/>
    </row>
    <row r="724" spans="1:22" customFormat="1" ht="47.25" hidden="1"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582">
        <v>426</v>
      </c>
      <c r="P724" s="269"/>
      <c r="Q724" s="268" t="s">
        <v>484</v>
      </c>
      <c r="R724" s="477"/>
      <c r="S724" s="583"/>
      <c r="T724" s="25" t="s">
        <v>1001</v>
      </c>
      <c r="U724" s="25"/>
      <c r="V724" s="206"/>
    </row>
    <row r="725" spans="1:22" customFormat="1" ht="40.5"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532">
        <v>426</v>
      </c>
      <c r="P725" s="577"/>
      <c r="Q725" s="260" t="s">
        <v>484</v>
      </c>
      <c r="R725" s="261" t="s">
        <v>20</v>
      </c>
      <c r="S725" s="578">
        <v>0</v>
      </c>
      <c r="T725" s="25" t="s">
        <v>1001</v>
      </c>
      <c r="U725" s="25" t="s">
        <v>1001</v>
      </c>
      <c r="V725" s="206"/>
    </row>
    <row r="726" spans="1:22" customFormat="1" ht="40.5"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13">
        <v>426</v>
      </c>
      <c r="P726" s="254"/>
      <c r="Q726" s="32" t="s">
        <v>484</v>
      </c>
      <c r="R726" s="18"/>
      <c r="S726" s="579"/>
      <c r="T726" s="25" t="s">
        <v>1001</v>
      </c>
      <c r="U726" s="25"/>
      <c r="V726" s="206"/>
    </row>
    <row r="727" spans="1:22" customFormat="1" ht="26.25"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13">
        <v>426</v>
      </c>
      <c r="P727" s="254"/>
      <c r="Q727" s="32" t="s">
        <v>484</v>
      </c>
      <c r="R727" s="18"/>
      <c r="S727" s="579"/>
      <c r="T727" s="25" t="s">
        <v>1001</v>
      </c>
      <c r="U727" s="25"/>
      <c r="V727" s="206"/>
    </row>
    <row r="728" spans="1:22" customFormat="1" ht="51.6"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13">
        <v>426</v>
      </c>
      <c r="P728" s="254"/>
      <c r="Q728" s="32" t="s">
        <v>484</v>
      </c>
      <c r="R728" s="18"/>
      <c r="S728" s="579"/>
      <c r="T728" s="25" t="s">
        <v>1001</v>
      </c>
      <c r="U728" s="25"/>
      <c r="V728" s="206"/>
    </row>
    <row r="729" spans="1:22" customFormat="1" ht="43.5"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582">
        <v>426</v>
      </c>
      <c r="P729" s="269"/>
      <c r="Q729" s="268" t="s">
        <v>484</v>
      </c>
      <c r="R729" s="477"/>
      <c r="S729" s="583"/>
      <c r="T729" s="25" t="s">
        <v>1001</v>
      </c>
      <c r="U729" s="25"/>
      <c r="V729" s="206"/>
    </row>
    <row r="730" spans="1:22" customFormat="1" ht="32.25" hidden="1" customHeight="1" x14ac:dyDescent="0.3">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532">
        <v>426</v>
      </c>
      <c r="P730" s="577"/>
      <c r="Q730" s="260" t="s">
        <v>484</v>
      </c>
      <c r="R730" s="261" t="s">
        <v>20</v>
      </c>
      <c r="S730" s="578">
        <v>100</v>
      </c>
      <c r="T730" s="25" t="s">
        <v>1001</v>
      </c>
      <c r="U730" s="25" t="s">
        <v>1001</v>
      </c>
      <c r="V730" s="206"/>
    </row>
    <row r="731" spans="1:22" customFormat="1" ht="32.25" hidden="1" customHeight="1" x14ac:dyDescent="0.3">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13">
        <v>426</v>
      </c>
      <c r="P731" s="254"/>
      <c r="Q731" s="32" t="s">
        <v>484</v>
      </c>
      <c r="R731" s="18"/>
      <c r="S731" s="579"/>
      <c r="T731" s="25" t="s">
        <v>1001</v>
      </c>
      <c r="U731" s="25"/>
      <c r="V731" s="206"/>
    </row>
    <row r="732" spans="1:22" customFormat="1" ht="32.25" hidden="1" customHeight="1" x14ac:dyDescent="0.3">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13">
        <v>426</v>
      </c>
      <c r="P732" s="254"/>
      <c r="Q732" s="32" t="s">
        <v>484</v>
      </c>
      <c r="R732" s="18"/>
      <c r="S732" s="579"/>
      <c r="T732" s="25" t="s">
        <v>1001</v>
      </c>
      <c r="U732" s="25"/>
      <c r="V732" s="206"/>
    </row>
    <row r="733" spans="1:22" customFormat="1" ht="32.25" hidden="1"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582">
        <v>426</v>
      </c>
      <c r="P733" s="269"/>
      <c r="Q733" s="268" t="s">
        <v>484</v>
      </c>
      <c r="R733" s="477"/>
      <c r="S733" s="583"/>
      <c r="T733" s="25" t="s">
        <v>1001</v>
      </c>
      <c r="U733" s="25"/>
      <c r="V733" s="206"/>
    </row>
    <row r="734" spans="1:22" customFormat="1" ht="32.25"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532">
        <v>426</v>
      </c>
      <c r="P734" s="577"/>
      <c r="Q734" s="260" t="s">
        <v>484</v>
      </c>
      <c r="R734" s="261" t="s">
        <v>20</v>
      </c>
      <c r="S734" s="578">
        <v>0</v>
      </c>
      <c r="T734" s="25" t="s">
        <v>1001</v>
      </c>
      <c r="U734" s="25" t="s">
        <v>1001</v>
      </c>
      <c r="V734" s="206"/>
    </row>
    <row r="735" spans="1:22" customFormat="1" ht="32.25"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13">
        <v>426</v>
      </c>
      <c r="P735" s="254"/>
      <c r="Q735" s="32" t="s">
        <v>484</v>
      </c>
      <c r="R735" s="18"/>
      <c r="S735" s="579"/>
      <c r="T735" s="25" t="s">
        <v>1001</v>
      </c>
      <c r="U735" s="25"/>
      <c r="V735" s="206"/>
    </row>
    <row r="736" spans="1:22" customFormat="1" ht="32.25"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13">
        <v>426</v>
      </c>
      <c r="P736" s="254"/>
      <c r="Q736" s="32" t="s">
        <v>484</v>
      </c>
      <c r="R736" s="18"/>
      <c r="S736" s="579"/>
      <c r="T736" s="25" t="s">
        <v>1001</v>
      </c>
      <c r="U736" s="25"/>
      <c r="V736" s="206"/>
    </row>
    <row r="737" spans="1:22" customFormat="1" ht="32.25"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582">
        <v>426</v>
      </c>
      <c r="P737" s="269"/>
      <c r="Q737" s="268" t="s">
        <v>484</v>
      </c>
      <c r="R737" s="477"/>
      <c r="S737" s="583"/>
      <c r="T737" s="25" t="s">
        <v>1001</v>
      </c>
      <c r="U737" s="25"/>
      <c r="V737" s="206"/>
    </row>
    <row r="738" spans="1:22" customFormat="1" hidden="1" x14ac:dyDescent="0.25">
      <c r="A738" s="1"/>
      <c r="B738" s="70">
        <v>4002</v>
      </c>
      <c r="C738" s="229">
        <v>4002</v>
      </c>
      <c r="D738" s="687" t="s">
        <v>520</v>
      </c>
      <c r="E738" s="688"/>
      <c r="F738" s="688"/>
      <c r="G738" s="688"/>
      <c r="H738" s="689"/>
      <c r="I738" s="140"/>
      <c r="J738" s="584"/>
      <c r="K738" s="574">
        <v>0</v>
      </c>
      <c r="L738" s="585" t="s">
        <v>42</v>
      </c>
      <c r="M738" s="585" t="s">
        <v>42</v>
      </c>
      <c r="N738" s="585" t="s">
        <v>42</v>
      </c>
      <c r="O738" s="585" t="s">
        <v>42</v>
      </c>
      <c r="P738" s="575"/>
      <c r="Q738" s="428"/>
      <c r="R738" s="585" t="s">
        <v>42</v>
      </c>
      <c r="S738" s="585" t="s">
        <v>42</v>
      </c>
      <c r="T738" s="585" t="s">
        <v>42</v>
      </c>
      <c r="U738" s="378" t="s">
        <v>41</v>
      </c>
      <c r="V738" s="206"/>
    </row>
    <row r="739" spans="1:22" customFormat="1" ht="42.75" hidden="1" x14ac:dyDescent="0.25">
      <c r="A739" s="1"/>
      <c r="B739" s="70">
        <v>40022</v>
      </c>
      <c r="C739" s="14" t="s">
        <v>521</v>
      </c>
      <c r="D739" s="69" t="s">
        <v>522</v>
      </c>
      <c r="E739" s="15"/>
      <c r="F739" s="15" t="s">
        <v>19</v>
      </c>
      <c r="G739" s="11">
        <v>12.68</v>
      </c>
      <c r="H739" s="208">
        <v>146479</v>
      </c>
      <c r="I739" s="137"/>
      <c r="J739" s="211"/>
      <c r="K739" s="211">
        <v>0</v>
      </c>
      <c r="L739" s="26" t="s">
        <v>181</v>
      </c>
      <c r="M739" s="13">
        <v>100</v>
      </c>
      <c r="N739" s="40" t="s">
        <v>523</v>
      </c>
      <c r="O739" s="13">
        <v>454</v>
      </c>
      <c r="P739" s="254"/>
      <c r="Q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18" t="s">
        <v>181</v>
      </c>
      <c r="S739" s="13">
        <v>100</v>
      </c>
      <c r="T739" s="25" t="s">
        <v>1001</v>
      </c>
      <c r="U739" s="25" t="s">
        <v>1001</v>
      </c>
      <c r="V739" s="206"/>
    </row>
    <row r="740" spans="1:22" customFormat="1" ht="49.9" hidden="1" customHeight="1" x14ac:dyDescent="0.25">
      <c r="A740" s="1"/>
      <c r="B740" s="64">
        <v>40023</v>
      </c>
      <c r="C740" s="122" t="s">
        <v>524</v>
      </c>
      <c r="D740" s="124" t="s">
        <v>525</v>
      </c>
      <c r="E740" s="107"/>
      <c r="F740" s="107" t="s">
        <v>19</v>
      </c>
      <c r="G740" s="108">
        <v>28.54</v>
      </c>
      <c r="H740" s="278">
        <v>329694</v>
      </c>
      <c r="I740" s="137"/>
      <c r="J740" s="16"/>
      <c r="K740" s="16">
        <v>0</v>
      </c>
      <c r="L740" s="251" t="s">
        <v>420</v>
      </c>
      <c r="M740" s="24">
        <v>100</v>
      </c>
      <c r="N740" s="40" t="s">
        <v>523</v>
      </c>
      <c r="O740" s="24">
        <v>454</v>
      </c>
      <c r="P740" s="254"/>
      <c r="Q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18" t="s">
        <v>420</v>
      </c>
      <c r="S740" s="13">
        <v>100</v>
      </c>
      <c r="T740" s="25" t="s">
        <v>1001</v>
      </c>
      <c r="U740" s="25" t="s">
        <v>1001</v>
      </c>
      <c r="V740" s="206"/>
    </row>
    <row r="741" spans="1:22" customFormat="1" ht="28.5" hidden="1" x14ac:dyDescent="0.25">
      <c r="A741" s="1"/>
      <c r="B741" s="64">
        <v>40024</v>
      </c>
      <c r="C741" s="122" t="s">
        <v>526</v>
      </c>
      <c r="D741" s="124" t="s">
        <v>527</v>
      </c>
      <c r="E741" s="107"/>
      <c r="F741" s="107" t="s">
        <v>19</v>
      </c>
      <c r="G741" s="108">
        <v>2.19</v>
      </c>
      <c r="H741" s="208">
        <v>25299</v>
      </c>
      <c r="I741" s="137"/>
      <c r="J741" s="16"/>
      <c r="K741" s="16">
        <v>0</v>
      </c>
      <c r="L741" s="368" t="s">
        <v>420</v>
      </c>
      <c r="M741" s="24">
        <v>100</v>
      </c>
      <c r="N741" s="40" t="s">
        <v>523</v>
      </c>
      <c r="O741" s="24">
        <v>454</v>
      </c>
      <c r="P741" s="252"/>
      <c r="Q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18" t="s">
        <v>420</v>
      </c>
      <c r="S741" s="24">
        <v>100</v>
      </c>
      <c r="T741" s="25" t="s">
        <v>1001</v>
      </c>
      <c r="U741" s="25" t="s">
        <v>1001</v>
      </c>
      <c r="V741" s="206"/>
    </row>
    <row r="742" spans="1:22" customFormat="1" ht="28.5" hidden="1" x14ac:dyDescent="0.25">
      <c r="A742" s="1"/>
      <c r="B742" s="64">
        <v>40025</v>
      </c>
      <c r="C742" s="119" t="s">
        <v>528</v>
      </c>
      <c r="D742" s="131" t="s">
        <v>529</v>
      </c>
      <c r="E742" s="117"/>
      <c r="F742" s="117" t="s">
        <v>19</v>
      </c>
      <c r="G742" s="125">
        <v>13.91</v>
      </c>
      <c r="H742" s="311">
        <v>160688</v>
      </c>
      <c r="I742" s="138"/>
      <c r="J742" s="249"/>
      <c r="K742" s="249">
        <v>0</v>
      </c>
      <c r="L742" s="586" t="s">
        <v>420</v>
      </c>
      <c r="M742" s="378">
        <v>100</v>
      </c>
      <c r="N742" s="250" t="s">
        <v>523</v>
      </c>
      <c r="O742" s="378">
        <v>454</v>
      </c>
      <c r="P742" s="424"/>
      <c r="Q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551" t="s">
        <v>420</v>
      </c>
      <c r="S742" s="378">
        <v>100</v>
      </c>
      <c r="T742" s="25" t="s">
        <v>1001</v>
      </c>
      <c r="U742" s="25" t="s">
        <v>1001</v>
      </c>
      <c r="V742" s="206"/>
    </row>
    <row r="743" spans="1:22" customFormat="1" ht="23.25" hidden="1"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257">
        <v>454</v>
      </c>
      <c r="P743" s="259"/>
      <c r="Q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61" t="s">
        <v>20</v>
      </c>
      <c r="S743" s="385">
        <v>100</v>
      </c>
      <c r="T743" s="25" t="s">
        <v>1001</v>
      </c>
      <c r="U743" s="25" t="s">
        <v>1001</v>
      </c>
      <c r="V743" s="206"/>
    </row>
    <row r="744" spans="1:22" customFormat="1" ht="23.25" hidden="1"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24">
        <v>454</v>
      </c>
      <c r="P744" s="252"/>
      <c r="Q744" s="32"/>
      <c r="R744" s="370"/>
      <c r="S744" s="386"/>
      <c r="T744" s="25" t="s">
        <v>1001</v>
      </c>
      <c r="U744" s="25"/>
      <c r="V744" s="206"/>
    </row>
    <row r="745" spans="1:22" customFormat="1" ht="23.25" hidden="1"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24">
        <v>454</v>
      </c>
      <c r="P745" s="252"/>
      <c r="Q745" s="32"/>
      <c r="R745" s="370"/>
      <c r="S745" s="386"/>
      <c r="T745" s="25" t="s">
        <v>1001</v>
      </c>
      <c r="U745" s="25"/>
      <c r="V745" s="206"/>
    </row>
    <row r="746" spans="1:22" customFormat="1" ht="23.25" hidden="1"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265">
        <v>454</v>
      </c>
      <c r="P746" s="267"/>
      <c r="Q746" s="268"/>
      <c r="R746" s="371"/>
      <c r="S746" s="391"/>
      <c r="T746" s="25" t="s">
        <v>1001</v>
      </c>
      <c r="U746" s="25"/>
      <c r="V746" s="206"/>
    </row>
    <row r="747" spans="1:22" customFormat="1" ht="19.5" hidden="1"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257">
        <v>454</v>
      </c>
      <c r="P747" s="259"/>
      <c r="Q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61" t="s">
        <v>181</v>
      </c>
      <c r="S747" s="385">
        <v>100</v>
      </c>
      <c r="T747" s="25" t="s">
        <v>1001</v>
      </c>
      <c r="U747" s="25" t="s">
        <v>1001</v>
      </c>
      <c r="V747" s="206"/>
    </row>
    <row r="748" spans="1:22" ht="19.5" hidden="1"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24"/>
      <c r="P748" s="252"/>
      <c r="Q748" s="407"/>
      <c r="R748" s="370"/>
      <c r="S748" s="386"/>
      <c r="T748" s="25" t="s">
        <v>1001</v>
      </c>
      <c r="U748" s="25"/>
      <c r="V748" s="626"/>
    </row>
    <row r="749" spans="1:22" ht="19.5" hidden="1"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24"/>
      <c r="P749" s="252"/>
      <c r="Q749" s="407"/>
      <c r="R749" s="370"/>
      <c r="S749" s="386"/>
      <c r="T749" s="25" t="s">
        <v>1001</v>
      </c>
      <c r="U749" s="25"/>
      <c r="V749" s="626"/>
    </row>
    <row r="750" spans="1:22" ht="19.5" hidden="1"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24"/>
      <c r="P750" s="252"/>
      <c r="Q750" s="407"/>
      <c r="R750" s="370"/>
      <c r="S750" s="386"/>
      <c r="T750" s="25" t="s">
        <v>1001</v>
      </c>
      <c r="U750" s="25"/>
      <c r="V750" s="626"/>
    </row>
    <row r="751" spans="1:22" ht="19.5" hidden="1"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265"/>
      <c r="P751" s="267"/>
      <c r="Q751" s="472"/>
      <c r="R751" s="371"/>
      <c r="S751" s="391"/>
      <c r="T751" s="25" t="s">
        <v>1001</v>
      </c>
      <c r="U751" s="25"/>
      <c r="V751" s="626"/>
    </row>
    <row r="752" spans="1:22" customFormat="1" ht="21" hidden="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257">
        <v>454</v>
      </c>
      <c r="P752" s="259"/>
      <c r="Q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61" t="s">
        <v>552</v>
      </c>
      <c r="S752" s="385">
        <v>100</v>
      </c>
      <c r="T752" s="25" t="s">
        <v>1001</v>
      </c>
      <c r="U752" s="25" t="s">
        <v>1001</v>
      </c>
      <c r="V752" s="206"/>
    </row>
    <row r="753" spans="1:22" customFormat="1" ht="21" hidden="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24">
        <v>454</v>
      </c>
      <c r="P753" s="252"/>
      <c r="Q753" s="32"/>
      <c r="R753" s="370"/>
      <c r="S753" s="386"/>
      <c r="T753" s="25" t="s">
        <v>1001</v>
      </c>
      <c r="U753" s="25"/>
      <c r="V753" s="206"/>
    </row>
    <row r="754" spans="1:22" customFormat="1" ht="21" hidden="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24">
        <v>454</v>
      </c>
      <c r="P754" s="252"/>
      <c r="Q754" s="32"/>
      <c r="R754" s="370"/>
      <c r="S754" s="386"/>
      <c r="T754" s="25" t="s">
        <v>1001</v>
      </c>
      <c r="U754" s="25"/>
      <c r="V754" s="206"/>
    </row>
    <row r="755" spans="1:22" customFormat="1" ht="21" hidden="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24">
        <v>454</v>
      </c>
      <c r="P755" s="252"/>
      <c r="Q755" s="32"/>
      <c r="R755" s="370"/>
      <c r="S755" s="386"/>
      <c r="T755" s="25" t="s">
        <v>1001</v>
      </c>
      <c r="U755" s="25"/>
      <c r="V755" s="206"/>
    </row>
    <row r="756" spans="1:22" customFormat="1" ht="21" hidden="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265">
        <v>454</v>
      </c>
      <c r="P756" s="267"/>
      <c r="Q756" s="268"/>
      <c r="R756" s="371"/>
      <c r="S756" s="391"/>
      <c r="T756" s="25" t="s">
        <v>1001</v>
      </c>
      <c r="U756" s="25"/>
      <c r="V756" s="206"/>
    </row>
    <row r="757" spans="1:22" customFormat="1" ht="28.5" hidden="1"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257">
        <v>454</v>
      </c>
      <c r="P757" s="259"/>
      <c r="Q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61" t="s">
        <v>181</v>
      </c>
      <c r="S757" s="385">
        <v>100</v>
      </c>
      <c r="T757" s="25" t="s">
        <v>1001</v>
      </c>
      <c r="U757" s="25" t="s">
        <v>1001</v>
      </c>
      <c r="V757" s="206"/>
    </row>
    <row r="758" spans="1:22" customFormat="1" ht="28.5" hidden="1"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24">
        <v>454</v>
      </c>
      <c r="P758" s="252"/>
      <c r="Q758" s="407"/>
      <c r="R758" s="370"/>
      <c r="S758" s="386"/>
      <c r="T758" s="25" t="s">
        <v>1001</v>
      </c>
      <c r="U758" s="25"/>
      <c r="V758" s="206"/>
    </row>
    <row r="759" spans="1:22" customFormat="1" ht="28.5" hidden="1"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265">
        <v>454</v>
      </c>
      <c r="P759" s="267"/>
      <c r="Q759" s="472"/>
      <c r="R759" s="371"/>
      <c r="S759" s="391"/>
      <c r="T759" s="25" t="s">
        <v>1001</v>
      </c>
      <c r="U759" s="25"/>
      <c r="V759" s="206"/>
    </row>
    <row r="760" spans="1:22" customFormat="1" ht="28.5" hidden="1"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450">
        <v>454</v>
      </c>
      <c r="P760" s="575"/>
      <c r="Q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429" t="s">
        <v>20</v>
      </c>
      <c r="S760" s="450">
        <v>100</v>
      </c>
      <c r="T760" s="25" t="s">
        <v>1001</v>
      </c>
      <c r="U760" s="25" t="s">
        <v>1001</v>
      </c>
      <c r="V760" s="206"/>
    </row>
    <row r="761" spans="1:22" customFormat="1" ht="28.5" hidden="1"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24">
        <v>454</v>
      </c>
      <c r="P761" s="252"/>
      <c r="Q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18" t="s">
        <v>20</v>
      </c>
      <c r="S761" s="24">
        <v>100</v>
      </c>
      <c r="T761" s="25" t="s">
        <v>1001</v>
      </c>
      <c r="U761" s="25" t="s">
        <v>1001</v>
      </c>
      <c r="V761" s="206"/>
    </row>
    <row r="762" spans="1:22" customFormat="1" ht="28.5" hidden="1"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24">
        <v>454</v>
      </c>
      <c r="P762" s="252"/>
      <c r="Q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18" t="s">
        <v>20</v>
      </c>
      <c r="S762" s="24">
        <v>100</v>
      </c>
      <c r="T762" s="25" t="s">
        <v>1001</v>
      </c>
      <c r="U762" s="25" t="s">
        <v>1001</v>
      </c>
      <c r="V762" s="206"/>
    </row>
    <row r="763" spans="1:22" customFormat="1" ht="18" hidden="1" customHeight="1" thickBot="1" x14ac:dyDescent="0.25">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378">
        <v>454</v>
      </c>
      <c r="P763" s="424"/>
      <c r="Q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551" t="s">
        <v>20</v>
      </c>
      <c r="S763" s="378">
        <v>100</v>
      </c>
      <c r="T763" s="25" t="s">
        <v>1001</v>
      </c>
      <c r="U763" s="25" t="s">
        <v>1001</v>
      </c>
      <c r="V763" s="206"/>
    </row>
    <row r="764" spans="1:22" customFormat="1" ht="28.5" hidden="1"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257">
        <v>454</v>
      </c>
      <c r="P764" s="259"/>
      <c r="Q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61" t="s">
        <v>552</v>
      </c>
      <c r="S764" s="385">
        <v>100</v>
      </c>
      <c r="T764" s="25" t="s">
        <v>1001</v>
      </c>
      <c r="U764" s="25" t="s">
        <v>1001</v>
      </c>
      <c r="V764" s="206"/>
    </row>
    <row r="765" spans="1:22" customFormat="1" ht="28.5" hidden="1"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24">
        <v>454</v>
      </c>
      <c r="P765" s="252"/>
      <c r="Q765" s="407"/>
      <c r="R765" s="370"/>
      <c r="S765" s="386"/>
      <c r="T765" s="25" t="s">
        <v>1001</v>
      </c>
      <c r="U765" s="25"/>
      <c r="V765" s="206"/>
    </row>
    <row r="766" spans="1:22" customFormat="1" ht="28.5" hidden="1"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24">
        <v>454</v>
      </c>
      <c r="P766" s="252"/>
      <c r="Q766" s="407"/>
      <c r="R766" s="370"/>
      <c r="S766" s="386"/>
      <c r="T766" s="25" t="s">
        <v>1001</v>
      </c>
      <c r="U766" s="25"/>
      <c r="V766" s="206"/>
    </row>
    <row r="767" spans="1:22" customFormat="1" ht="28.5" hidden="1"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24">
        <v>454</v>
      </c>
      <c r="P767" s="252"/>
      <c r="Q767" s="407"/>
      <c r="R767" s="370"/>
      <c r="S767" s="386"/>
      <c r="T767" s="25" t="s">
        <v>1001</v>
      </c>
      <c r="U767" s="25"/>
      <c r="V767" s="206"/>
    </row>
    <row r="768" spans="1:22" customFormat="1" ht="28.5" hidden="1"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265">
        <v>454</v>
      </c>
      <c r="P768" s="267"/>
      <c r="Q768" s="472"/>
      <c r="R768" s="371"/>
      <c r="S768" s="391"/>
      <c r="T768" s="25" t="s">
        <v>1001</v>
      </c>
      <c r="U768" s="25"/>
      <c r="V768" s="206"/>
    </row>
    <row r="769" spans="1:23" customFormat="1" ht="47.25" hidden="1"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344">
        <v>454</v>
      </c>
      <c r="P769" s="427"/>
      <c r="Q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429" t="s">
        <v>420</v>
      </c>
      <c r="S769" s="344">
        <v>100</v>
      </c>
      <c r="T769" s="25" t="s">
        <v>1001</v>
      </c>
      <c r="U769" s="25" t="s">
        <v>1001</v>
      </c>
      <c r="V769" s="206"/>
    </row>
    <row r="770" spans="1:23" customFormat="1" ht="60.75" hidden="1"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24">
        <v>454</v>
      </c>
      <c r="P770" s="252"/>
      <c r="Q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18" t="s">
        <v>420</v>
      </c>
      <c r="S770" s="24">
        <v>100</v>
      </c>
      <c r="T770" s="25" t="s">
        <v>1001</v>
      </c>
      <c r="U770" s="25" t="s">
        <v>1001</v>
      </c>
      <c r="V770" s="206"/>
    </row>
    <row r="771" spans="1:23" customFormat="1" ht="57" hidden="1"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24">
        <v>454</v>
      </c>
      <c r="P771" s="252"/>
      <c r="Q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18" t="s">
        <v>420</v>
      </c>
      <c r="S771" s="24">
        <v>100</v>
      </c>
      <c r="T771" s="25" t="s">
        <v>1001</v>
      </c>
      <c r="U771" s="25" t="s">
        <v>1001</v>
      </c>
      <c r="V771" s="206"/>
    </row>
    <row r="772" spans="1:23" customFormat="1" ht="28.5" hidden="1"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24">
        <v>454</v>
      </c>
      <c r="P772" s="252"/>
      <c r="Q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18" t="s">
        <v>290</v>
      </c>
      <c r="S772" s="24">
        <v>100</v>
      </c>
      <c r="T772" s="25" t="s">
        <v>1001</v>
      </c>
      <c r="U772" s="25" t="s">
        <v>1001</v>
      </c>
      <c r="V772" s="206"/>
    </row>
    <row r="773" spans="1:23" customFormat="1" ht="28.5" hidden="1"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24">
        <v>454</v>
      </c>
      <c r="P773" s="252"/>
      <c r="Q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18" t="s">
        <v>239</v>
      </c>
      <c r="S773" s="24">
        <v>100</v>
      </c>
      <c r="T773" s="25" t="s">
        <v>1001</v>
      </c>
      <c r="U773" s="25" t="s">
        <v>1001</v>
      </c>
      <c r="V773" s="206"/>
    </row>
    <row r="774" spans="1:23" customFormat="1" ht="42.75" hidden="1"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24">
        <v>454</v>
      </c>
      <c r="P774" s="252"/>
      <c r="Q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18" t="s">
        <v>181</v>
      </c>
      <c r="S774" s="24">
        <v>100</v>
      </c>
      <c r="T774" s="25" t="s">
        <v>1001</v>
      </c>
      <c r="U774" s="25" t="s">
        <v>1001</v>
      </c>
      <c r="V774" s="206"/>
    </row>
    <row r="775" spans="1:23" customFormat="1" ht="28.5" hidden="1"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13">
        <v>454</v>
      </c>
      <c r="P775" s="254"/>
      <c r="Q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18" t="s">
        <v>602</v>
      </c>
      <c r="S775" s="13">
        <v>100</v>
      </c>
      <c r="T775" s="25" t="s">
        <v>1001</v>
      </c>
      <c r="U775" s="25" t="s">
        <v>1001</v>
      </c>
      <c r="V775" s="206"/>
    </row>
    <row r="776" spans="1:23" customFormat="1" ht="28.5" hidden="1"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13">
        <v>503</v>
      </c>
      <c r="P776" s="254"/>
      <c r="Q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18" t="s">
        <v>601</v>
      </c>
      <c r="S776" s="13">
        <v>100</v>
      </c>
      <c r="T776" s="25" t="s">
        <v>1001</v>
      </c>
      <c r="U776" s="25" t="s">
        <v>1001</v>
      </c>
      <c r="V776" s="206"/>
    </row>
    <row r="777" spans="1:23" ht="28.5" hidden="1"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13" t="s">
        <v>994</v>
      </c>
      <c r="P777" s="254"/>
      <c r="Q777" s="32"/>
      <c r="R777" s="26" t="s">
        <v>290</v>
      </c>
      <c r="S777" s="13">
        <v>100</v>
      </c>
      <c r="T777" s="25" t="s">
        <v>1001</v>
      </c>
      <c r="U777" s="25" t="s">
        <v>1001</v>
      </c>
      <c r="V777" s="626"/>
      <c r="W777" s="628"/>
    </row>
    <row r="778" spans="1:23" ht="15.75" hidden="1"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4"/>
      <c r="P778" s="252"/>
      <c r="Q778" s="32"/>
      <c r="R778" s="251" t="s">
        <v>42</v>
      </c>
      <c r="S778" s="251" t="s">
        <v>42</v>
      </c>
      <c r="T778" s="251" t="s">
        <v>42</v>
      </c>
      <c r="U778" s="378" t="s">
        <v>41</v>
      </c>
      <c r="V778" s="626"/>
    </row>
    <row r="779" spans="1:23" customFormat="1" ht="28.5" hidden="1" customHeight="1" x14ac:dyDescent="0.3">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24">
        <v>1705</v>
      </c>
      <c r="P779" s="252"/>
      <c r="Q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18" t="s">
        <v>420</v>
      </c>
      <c r="S779" s="24">
        <v>100</v>
      </c>
      <c r="T779" s="25" t="s">
        <v>1001</v>
      </c>
      <c r="U779" s="25" t="s">
        <v>1001</v>
      </c>
      <c r="V779" s="206"/>
    </row>
    <row r="780" spans="1:23" customFormat="1" ht="29.25" hidden="1" customHeight="1" x14ac:dyDescent="0.3">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24">
        <v>1705</v>
      </c>
      <c r="P780" s="252"/>
      <c r="Q780" s="32"/>
      <c r="R780" s="370"/>
      <c r="S780" s="26"/>
      <c r="T780" s="25" t="s">
        <v>1001</v>
      </c>
      <c r="U780" s="25"/>
      <c r="V780" s="206"/>
    </row>
    <row r="781" spans="1:23" customFormat="1" ht="27" hidden="1"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378">
        <v>1705</v>
      </c>
      <c r="P781" s="424"/>
      <c r="Q781" s="425"/>
      <c r="R781" s="443"/>
      <c r="S781" s="544"/>
      <c r="T781" s="25" t="s">
        <v>1001</v>
      </c>
      <c r="U781" s="25"/>
      <c r="V781" s="206"/>
    </row>
    <row r="782" spans="1:23" customFormat="1" hidden="1" x14ac:dyDescent="0.25">
      <c r="A782" s="1"/>
      <c r="B782" s="64">
        <v>4006</v>
      </c>
      <c r="C782" s="361">
        <v>4006</v>
      </c>
      <c r="D782" s="674" t="s">
        <v>614</v>
      </c>
      <c r="E782" s="675"/>
      <c r="F782" s="675"/>
      <c r="G782" s="675"/>
      <c r="H782" s="676"/>
      <c r="I782" s="590"/>
      <c r="J782" s="594"/>
      <c r="K782" s="595">
        <v>0</v>
      </c>
      <c r="L782" s="596" t="s">
        <v>42</v>
      </c>
      <c r="M782" s="596" t="s">
        <v>42</v>
      </c>
      <c r="N782" s="596" t="s">
        <v>42</v>
      </c>
      <c r="O782" s="596" t="s">
        <v>42</v>
      </c>
      <c r="P782" s="597"/>
      <c r="Q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596" t="s">
        <v>42</v>
      </c>
      <c r="S782" s="599" t="s">
        <v>42</v>
      </c>
      <c r="T782" s="599" t="s">
        <v>42</v>
      </c>
      <c r="U782" s="378" t="s">
        <v>41</v>
      </c>
      <c r="V782" s="206"/>
    </row>
    <row r="783" spans="1:23" customFormat="1" ht="37.5" hidden="1"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32">
        <v>243</v>
      </c>
      <c r="P783" s="577"/>
      <c r="Q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61" t="s">
        <v>20</v>
      </c>
      <c r="S783" s="578">
        <v>100</v>
      </c>
      <c r="T783" s="25" t="s">
        <v>1001</v>
      </c>
      <c r="U783" s="25" t="s">
        <v>1001</v>
      </c>
      <c r="V783" s="206"/>
    </row>
    <row r="784" spans="1:23" customFormat="1" ht="37.5" hidden="1"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13">
        <v>243</v>
      </c>
      <c r="P784" s="254"/>
      <c r="Q784" s="32"/>
      <c r="R784" s="370"/>
      <c r="S784" s="591"/>
      <c r="T784" s="25" t="s">
        <v>1001</v>
      </c>
      <c r="U784" s="25"/>
      <c r="V784" s="206"/>
    </row>
    <row r="785" spans="1:22" customFormat="1" ht="37.5" hidden="1"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13">
        <v>243</v>
      </c>
      <c r="P785" s="254"/>
      <c r="Q785" s="32"/>
      <c r="R785" s="370"/>
      <c r="S785" s="591"/>
      <c r="T785" s="25" t="s">
        <v>1001</v>
      </c>
      <c r="U785" s="25"/>
      <c r="V785" s="206"/>
    </row>
    <row r="786" spans="1:22" customFormat="1" ht="37.5" hidden="1"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82">
        <v>243</v>
      </c>
      <c r="P786" s="269"/>
      <c r="Q786" s="268"/>
      <c r="R786" s="371"/>
      <c r="S786" s="593"/>
      <c r="T786" s="25" t="s">
        <v>1001</v>
      </c>
      <c r="U786" s="25"/>
      <c r="V786" s="206"/>
    </row>
    <row r="787" spans="1:22" customFormat="1" ht="36.75" hidden="1"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32">
        <v>243</v>
      </c>
      <c r="P787" s="577"/>
      <c r="Q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61" t="s">
        <v>20</v>
      </c>
      <c r="S787" s="578">
        <v>100</v>
      </c>
      <c r="T787" s="25" t="s">
        <v>1001</v>
      </c>
      <c r="U787" s="25" t="s">
        <v>1001</v>
      </c>
      <c r="V787" s="206"/>
    </row>
    <row r="788" spans="1:22" customFormat="1" ht="31.15" hidden="1"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13">
        <v>243</v>
      </c>
      <c r="P788" s="254"/>
      <c r="Q788" s="32"/>
      <c r="R788" s="370"/>
      <c r="S788" s="591"/>
      <c r="T788" s="25" t="s">
        <v>1001</v>
      </c>
      <c r="U788" s="25"/>
      <c r="V788" s="206"/>
    </row>
    <row r="789" spans="1:22" customFormat="1" ht="33" hidden="1"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13">
        <v>243</v>
      </c>
      <c r="P789" s="254"/>
      <c r="Q789" s="32"/>
      <c r="R789" s="370"/>
      <c r="S789" s="591"/>
      <c r="T789" s="25" t="s">
        <v>1001</v>
      </c>
      <c r="U789" s="25"/>
      <c r="V789" s="206"/>
    </row>
    <row r="790" spans="1:22" customFormat="1" ht="36.75" hidden="1"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82">
        <v>243</v>
      </c>
      <c r="P790" s="269"/>
      <c r="Q790" s="268"/>
      <c r="R790" s="371"/>
      <c r="S790" s="593"/>
      <c r="T790" s="25" t="s">
        <v>1001</v>
      </c>
      <c r="U790" s="25"/>
      <c r="V790" s="206"/>
    </row>
    <row r="791" spans="1:22" customFormat="1" ht="42" hidden="1"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32">
        <v>243</v>
      </c>
      <c r="P791" s="577"/>
      <c r="Q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61" t="s">
        <v>20</v>
      </c>
      <c r="S791" s="578">
        <v>100</v>
      </c>
      <c r="T791" s="25" t="s">
        <v>1001</v>
      </c>
      <c r="U791" s="25" t="s">
        <v>1001</v>
      </c>
      <c r="V791" s="206"/>
    </row>
    <row r="792" spans="1:22" customFormat="1" ht="36.75" hidden="1"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13">
        <v>243</v>
      </c>
      <c r="P792" s="254"/>
      <c r="Q792" s="32"/>
      <c r="R792" s="370"/>
      <c r="S792" s="591"/>
      <c r="T792" s="25" t="s">
        <v>1001</v>
      </c>
      <c r="U792" s="25"/>
      <c r="V792" s="206"/>
    </row>
    <row r="793" spans="1:22" customFormat="1" ht="36.75" hidden="1"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13">
        <v>243</v>
      </c>
      <c r="P793" s="254"/>
      <c r="Q793" s="32"/>
      <c r="R793" s="370"/>
      <c r="S793" s="591"/>
      <c r="T793" s="25" t="s">
        <v>1001</v>
      </c>
      <c r="U793" s="25"/>
      <c r="V793" s="206"/>
    </row>
    <row r="794" spans="1:22" customFormat="1" ht="26.45" hidden="1"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82">
        <v>243</v>
      </c>
      <c r="P794" s="269"/>
      <c r="Q794" s="268"/>
      <c r="R794" s="371"/>
      <c r="S794" s="593"/>
      <c r="T794" s="25" t="s">
        <v>1001</v>
      </c>
      <c r="U794" s="25"/>
      <c r="V794" s="206"/>
    </row>
    <row r="795" spans="1:22" customFormat="1" ht="33.75" hidden="1"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32">
        <v>243</v>
      </c>
      <c r="P795" s="577"/>
      <c r="Q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61" t="s">
        <v>20</v>
      </c>
      <c r="S795" s="578">
        <v>100</v>
      </c>
      <c r="T795" s="25" t="s">
        <v>1001</v>
      </c>
      <c r="U795" s="25" t="s">
        <v>1001</v>
      </c>
      <c r="V795" s="206"/>
    </row>
    <row r="796" spans="1:22" customFormat="1" ht="28.5" hidden="1"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13">
        <v>243</v>
      </c>
      <c r="P796" s="254"/>
      <c r="Q796" s="32"/>
      <c r="R796" s="370"/>
      <c r="S796" s="591"/>
      <c r="T796" s="25" t="s">
        <v>1001</v>
      </c>
      <c r="U796" s="25"/>
      <c r="V796" s="206"/>
    </row>
    <row r="797" spans="1:22" customFormat="1" ht="24" hidden="1"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13">
        <v>243</v>
      </c>
      <c r="P797" s="254"/>
      <c r="Q797" s="32"/>
      <c r="R797" s="370"/>
      <c r="S797" s="591"/>
      <c r="T797" s="25" t="s">
        <v>1001</v>
      </c>
      <c r="U797" s="25"/>
      <c r="V797" s="206"/>
    </row>
    <row r="798" spans="1:22" customFormat="1" ht="31.5" hidden="1"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82">
        <v>243</v>
      </c>
      <c r="P798" s="269"/>
      <c r="Q798" s="268"/>
      <c r="R798" s="371"/>
      <c r="S798" s="593"/>
      <c r="T798" s="25" t="s">
        <v>1001</v>
      </c>
      <c r="U798" s="25"/>
      <c r="V798" s="206"/>
    </row>
    <row r="799" spans="1:22" customFormat="1" ht="28.5" hidden="1"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450">
        <v>245</v>
      </c>
      <c r="P799" s="575"/>
      <c r="Q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429" t="s">
        <v>20</v>
      </c>
      <c r="S799" s="450">
        <v>100</v>
      </c>
      <c r="T799" s="25" t="s">
        <v>1001</v>
      </c>
      <c r="U799" s="25" t="s">
        <v>1001</v>
      </c>
      <c r="V799" s="206"/>
    </row>
    <row r="800" spans="1:22" customFormat="1" ht="156.75" hidden="1"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13">
        <v>217</v>
      </c>
      <c r="P800" s="254"/>
      <c r="Q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417" t="s">
        <v>420</v>
      </c>
      <c r="S800" s="13">
        <v>100</v>
      </c>
      <c r="T800" s="25" t="s">
        <v>1001</v>
      </c>
      <c r="U800" s="25" t="s">
        <v>1001</v>
      </c>
      <c r="V800" s="206"/>
    </row>
    <row r="801" spans="1:22" customFormat="1" ht="28.5" hidden="1"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13">
        <v>243</v>
      </c>
      <c r="P801" s="254"/>
      <c r="Q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18" t="s">
        <v>176</v>
      </c>
      <c r="S801" s="13">
        <v>100</v>
      </c>
      <c r="T801" s="25" t="s">
        <v>1001</v>
      </c>
      <c r="U801" s="25" t="s">
        <v>1001</v>
      </c>
      <c r="V801" s="206"/>
    </row>
    <row r="802" spans="1:22" customFormat="1" ht="57" hidden="1"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19" t="s">
        <v>644</v>
      </c>
      <c r="P802" s="254"/>
      <c r="Q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18" t="s">
        <v>20</v>
      </c>
      <c r="S802" s="13">
        <v>100</v>
      </c>
      <c r="T802" s="25" t="s">
        <v>1001</v>
      </c>
      <c r="U802" s="25" t="s">
        <v>1001</v>
      </c>
      <c r="V802" s="206"/>
    </row>
    <row r="803" spans="1:22" customFormat="1" ht="28.5" hidden="1" x14ac:dyDescent="0.25">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402">
        <v>243</v>
      </c>
      <c r="P803" s="403"/>
      <c r="Q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551" t="s">
        <v>20</v>
      </c>
      <c r="S803" s="402">
        <v>100</v>
      </c>
      <c r="T803" s="25" t="s">
        <v>1001</v>
      </c>
      <c r="U803" s="25" t="s">
        <v>1001</v>
      </c>
      <c r="V803" s="206"/>
    </row>
    <row r="804" spans="1:22" customFormat="1" ht="41.25" hidden="1"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32">
        <v>243</v>
      </c>
      <c r="P804" s="577"/>
      <c r="Q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61" t="s">
        <v>20</v>
      </c>
      <c r="S804" s="578">
        <v>100</v>
      </c>
      <c r="T804" s="25" t="s">
        <v>1001</v>
      </c>
      <c r="U804" s="25" t="s">
        <v>1001</v>
      </c>
      <c r="V804" s="206"/>
    </row>
    <row r="805" spans="1:22" customFormat="1" ht="39.75" hidden="1"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13">
        <v>243</v>
      </c>
      <c r="P805" s="254"/>
      <c r="Q805" s="32"/>
      <c r="R805" s="370"/>
      <c r="S805" s="591"/>
      <c r="T805" s="25" t="s">
        <v>1001</v>
      </c>
      <c r="U805" s="25"/>
      <c r="V805" s="206"/>
    </row>
    <row r="806" spans="1:22" customFormat="1" ht="36" hidden="1"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82">
        <v>243</v>
      </c>
      <c r="P806" s="269"/>
      <c r="Q806" s="268"/>
      <c r="R806" s="371"/>
      <c r="S806" s="593"/>
      <c r="T806" s="25" t="s">
        <v>1001</v>
      </c>
      <c r="U806" s="25"/>
      <c r="V806" s="206"/>
    </row>
    <row r="807" spans="1:22" customFormat="1" ht="28.5" hidden="1"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450">
        <v>5254</v>
      </c>
      <c r="P807" s="575"/>
      <c r="Q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429" t="s">
        <v>20</v>
      </c>
      <c r="S807" s="450">
        <v>100</v>
      </c>
      <c r="T807" s="25" t="s">
        <v>1001</v>
      </c>
      <c r="U807" s="25" t="s">
        <v>1001</v>
      </c>
      <c r="V807" s="206"/>
    </row>
    <row r="808" spans="1:22" s="177" customFormat="1" ht="57" hidden="1"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24">
        <v>5258</v>
      </c>
      <c r="P808" s="252"/>
      <c r="Q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6" t="s">
        <v>176</v>
      </c>
      <c r="S808" s="24">
        <v>100</v>
      </c>
      <c r="T808" s="25" t="s">
        <v>1001</v>
      </c>
      <c r="U808" s="25" t="s">
        <v>1001</v>
      </c>
      <c r="V808" s="206"/>
    </row>
    <row r="809" spans="1:22" customFormat="1" ht="28.5" hidden="1"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24">
        <v>1746</v>
      </c>
      <c r="P809" s="252"/>
      <c r="Q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18" t="s">
        <v>290</v>
      </c>
      <c r="S809" s="24">
        <v>100</v>
      </c>
      <c r="T809" s="25" t="s">
        <v>1001</v>
      </c>
      <c r="U809" s="25" t="s">
        <v>1001</v>
      </c>
      <c r="V809" s="206"/>
    </row>
    <row r="810" spans="1:22" s="177" customFormat="1" ht="28.5" hidden="1"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24">
        <v>1746</v>
      </c>
      <c r="P810" s="252"/>
      <c r="Q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6" t="s">
        <v>290</v>
      </c>
      <c r="S810" s="24">
        <v>100</v>
      </c>
      <c r="T810" s="25" t="s">
        <v>1001</v>
      </c>
      <c r="U810" s="25" t="s">
        <v>1001</v>
      </c>
      <c r="V810" s="206"/>
    </row>
    <row r="811" spans="1:22" customFormat="1" ht="28.5" hidden="1"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24">
        <v>261</v>
      </c>
      <c r="P811" s="252"/>
      <c r="Q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18" t="s">
        <v>290</v>
      </c>
      <c r="S811" s="24">
        <v>100</v>
      </c>
      <c r="T811" s="25" t="s">
        <v>1001</v>
      </c>
      <c r="U811" s="25" t="s">
        <v>1001</v>
      </c>
      <c r="V811" s="206"/>
    </row>
    <row r="812" spans="1:22" customFormat="1" ht="42.75" hidden="1"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24">
        <v>404</v>
      </c>
      <c r="P812" s="252"/>
      <c r="Q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18" t="s">
        <v>290</v>
      </c>
      <c r="S812" s="24">
        <v>100</v>
      </c>
      <c r="T812" s="25" t="s">
        <v>1001</v>
      </c>
      <c r="U812" s="25" t="s">
        <v>1001</v>
      </c>
      <c r="V812" s="206"/>
    </row>
    <row r="813" spans="1:22" s="177" customFormat="1" ht="69" hidden="1"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24">
        <v>259</v>
      </c>
      <c r="P813" s="252"/>
      <c r="Q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6" t="s">
        <v>290</v>
      </c>
      <c r="S813" s="24">
        <v>100</v>
      </c>
      <c r="T813" s="25" t="s">
        <v>1001</v>
      </c>
      <c r="U813" s="25" t="s">
        <v>1001</v>
      </c>
      <c r="V813" s="206"/>
    </row>
    <row r="814" spans="1:22" customFormat="1" ht="28.5" hidden="1"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24">
        <v>947</v>
      </c>
      <c r="P814" s="252"/>
      <c r="Q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18" t="s">
        <v>290</v>
      </c>
      <c r="S814" s="24">
        <v>100</v>
      </c>
      <c r="T814" s="25" t="s">
        <v>1001</v>
      </c>
      <c r="U814" s="25" t="s">
        <v>1001</v>
      </c>
      <c r="V814" s="206"/>
    </row>
    <row r="815" spans="1:22" customFormat="1" ht="28.5" hidden="1"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24">
        <v>406</v>
      </c>
      <c r="P815" s="252"/>
      <c r="Q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18" t="s">
        <v>176</v>
      </c>
      <c r="S815" s="24">
        <v>100</v>
      </c>
      <c r="T815" s="25" t="s">
        <v>1001</v>
      </c>
      <c r="U815" s="25" t="s">
        <v>1001</v>
      </c>
      <c r="V815" s="206"/>
    </row>
    <row r="816" spans="1:22" customFormat="1" ht="28.5" hidden="1"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24">
        <v>191</v>
      </c>
      <c r="P816" s="252"/>
      <c r="Q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18" t="s">
        <v>290</v>
      </c>
      <c r="S816" s="24">
        <v>100</v>
      </c>
      <c r="T816" s="25" t="s">
        <v>1001</v>
      </c>
      <c r="U816" s="25" t="s">
        <v>1001</v>
      </c>
      <c r="V816" s="206"/>
    </row>
    <row r="817" spans="1:22" customFormat="1" ht="28.5" hidden="1"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24">
        <v>191</v>
      </c>
      <c r="P817" s="252"/>
      <c r="Q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18" t="s">
        <v>290</v>
      </c>
      <c r="S817" s="24">
        <v>100</v>
      </c>
      <c r="T817" s="25" t="s">
        <v>1001</v>
      </c>
      <c r="U817" s="25" t="s">
        <v>1001</v>
      </c>
      <c r="V817" s="206"/>
    </row>
    <row r="818" spans="1:22" customFormat="1" ht="28.5" hidden="1"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24">
        <v>191</v>
      </c>
      <c r="P818" s="252"/>
      <c r="Q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18" t="s">
        <v>290</v>
      </c>
      <c r="S818" s="24">
        <v>100</v>
      </c>
      <c r="T818" s="25" t="s">
        <v>1001</v>
      </c>
      <c r="U818" s="25" t="s">
        <v>1001</v>
      </c>
      <c r="V818" s="206"/>
    </row>
    <row r="819" spans="1:22" customFormat="1" ht="156.75" hidden="1"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24">
        <v>1243</v>
      </c>
      <c r="P819" s="252"/>
      <c r="Q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0" t="s">
        <v>670</v>
      </c>
      <c r="S819" s="24">
        <v>100</v>
      </c>
      <c r="T819" s="25" t="s">
        <v>1001</v>
      </c>
      <c r="U819" s="25" t="s">
        <v>1001</v>
      </c>
      <c r="V819" s="206"/>
    </row>
    <row r="820" spans="1:22" customFormat="1" ht="28.5" hidden="1"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24">
        <v>1243</v>
      </c>
      <c r="P820" s="252"/>
      <c r="Q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18" t="s">
        <v>176</v>
      </c>
      <c r="S820" s="24">
        <v>100</v>
      </c>
      <c r="T820" s="25" t="s">
        <v>1001</v>
      </c>
      <c r="U820" s="25" t="s">
        <v>1001</v>
      </c>
      <c r="V820" s="206"/>
    </row>
    <row r="821" spans="1:22" customFormat="1" ht="29.25" hidden="1"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24">
        <v>1243</v>
      </c>
      <c r="P821" s="252"/>
      <c r="Q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18" t="s">
        <v>290</v>
      </c>
      <c r="S821" s="24">
        <v>100</v>
      </c>
      <c r="T821" s="25" t="s">
        <v>1001</v>
      </c>
      <c r="U821" s="25" t="s">
        <v>1001</v>
      </c>
      <c r="V821" s="206"/>
    </row>
    <row r="822" spans="1:22" customFormat="1" ht="71.25" hidden="1"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13">
        <v>419</v>
      </c>
      <c r="P822" s="254"/>
      <c r="Q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18" t="s">
        <v>181</v>
      </c>
      <c r="S822" s="13">
        <v>100</v>
      </c>
      <c r="T822" s="25" t="s">
        <v>1001</v>
      </c>
      <c r="U822" s="25" t="s">
        <v>1001</v>
      </c>
      <c r="V822" s="206"/>
    </row>
    <row r="823" spans="1:22" customFormat="1" ht="57" hidden="1" x14ac:dyDescent="0.25">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378">
        <v>950</v>
      </c>
      <c r="P823" s="424"/>
      <c r="Q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551" t="s">
        <v>181</v>
      </c>
      <c r="S823" s="378">
        <v>100</v>
      </c>
      <c r="T823" s="25" t="s">
        <v>1001</v>
      </c>
      <c r="U823" s="25" t="s">
        <v>1001</v>
      </c>
      <c r="V823" s="206"/>
    </row>
    <row r="824" spans="1:22" customFormat="1" ht="36.75" hidden="1"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257">
        <v>1783</v>
      </c>
      <c r="P824" s="259"/>
      <c r="Q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61" t="s">
        <v>181</v>
      </c>
      <c r="S824" s="385">
        <v>100</v>
      </c>
      <c r="T824" s="25" t="s">
        <v>1001</v>
      </c>
      <c r="U824" s="25" t="s">
        <v>1001</v>
      </c>
      <c r="V824" s="206"/>
    </row>
    <row r="825" spans="1:22" customFormat="1" ht="31.5" hidden="1"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24">
        <v>1783</v>
      </c>
      <c r="P825" s="252"/>
      <c r="Q825" s="32"/>
      <c r="R825" s="370"/>
      <c r="S825" s="386"/>
      <c r="T825" s="25" t="s">
        <v>1001</v>
      </c>
      <c r="U825" s="25"/>
      <c r="V825" s="206"/>
    </row>
    <row r="826" spans="1:22" customFormat="1" ht="37.5" hidden="1"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265">
        <v>1783</v>
      </c>
      <c r="P826" s="267"/>
      <c r="Q826" s="268"/>
      <c r="R826" s="371"/>
      <c r="S826" s="391"/>
      <c r="T826" s="25" t="s">
        <v>1001</v>
      </c>
      <c r="U826" s="25"/>
      <c r="V826" s="206"/>
    </row>
    <row r="827" spans="1:22" customFormat="1" ht="57" hidden="1"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32">
        <v>5254</v>
      </c>
      <c r="P827" s="577"/>
      <c r="Q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61" t="s">
        <v>20</v>
      </c>
      <c r="S827" s="578">
        <v>100</v>
      </c>
      <c r="T827" s="25" t="s">
        <v>1001</v>
      </c>
      <c r="U827" s="25" t="s">
        <v>1001</v>
      </c>
      <c r="V827" s="206"/>
    </row>
    <row r="828" spans="1:22" customFormat="1" ht="44.45" hidden="1"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13">
        <v>5254</v>
      </c>
      <c r="P828" s="254"/>
      <c r="Q828" s="32"/>
      <c r="R828" s="370"/>
      <c r="S828" s="591"/>
      <c r="T828" s="25" t="s">
        <v>1001</v>
      </c>
      <c r="U828" s="25"/>
      <c r="V828" s="206"/>
    </row>
    <row r="829" spans="1:22" customFormat="1" ht="38.25" hidden="1"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82">
        <v>5254</v>
      </c>
      <c r="P829" s="269"/>
      <c r="Q829" s="268"/>
      <c r="R829" s="371"/>
      <c r="S829" s="593"/>
      <c r="T829" s="25" t="s">
        <v>1001</v>
      </c>
      <c r="U829" s="25"/>
      <c r="V829" s="206"/>
    </row>
    <row r="830" spans="1:22" customFormat="1" ht="56.25" hidden="1"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450">
        <v>5254</v>
      </c>
      <c r="P830" s="575"/>
      <c r="Q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429" t="s">
        <v>20</v>
      </c>
      <c r="S830" s="450">
        <v>100</v>
      </c>
      <c r="T830" s="25" t="s">
        <v>1001</v>
      </c>
      <c r="U830" s="25" t="s">
        <v>1001</v>
      </c>
      <c r="V830" s="206"/>
    </row>
    <row r="831" spans="1:22" customFormat="1" ht="42.75" hidden="1"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13">
        <v>243</v>
      </c>
      <c r="P831" s="254"/>
      <c r="Q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18" t="s">
        <v>20</v>
      </c>
      <c r="S831" s="13">
        <v>100</v>
      </c>
      <c r="T831" s="25" t="s">
        <v>1001</v>
      </c>
      <c r="U831" s="25" t="s">
        <v>1001</v>
      </c>
      <c r="V831" s="206"/>
    </row>
    <row r="832" spans="1:22" customFormat="1" ht="42.75" hidden="1"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13">
        <v>5254</v>
      </c>
      <c r="P832" s="254"/>
      <c r="Q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18" t="s">
        <v>20</v>
      </c>
      <c r="S832" s="13">
        <v>100</v>
      </c>
      <c r="T832" s="25" t="s">
        <v>1001</v>
      </c>
      <c r="U832" s="25" t="s">
        <v>1001</v>
      </c>
      <c r="V832" s="206"/>
    </row>
    <row r="833" spans="1:22" customFormat="1" ht="42.75" hidden="1"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13">
        <v>243</v>
      </c>
      <c r="P833" s="254"/>
      <c r="Q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18" t="s">
        <v>20</v>
      </c>
      <c r="S833" s="13">
        <v>100</v>
      </c>
      <c r="T833" s="25" t="s">
        <v>1001</v>
      </c>
      <c r="U833" s="25" t="s">
        <v>1001</v>
      </c>
      <c r="V833" s="206"/>
    </row>
    <row r="834" spans="1:22" customFormat="1" ht="38.25" hidden="1" customHeight="1" thickBot="1" x14ac:dyDescent="0.25">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402">
        <v>5254</v>
      </c>
      <c r="P834" s="403"/>
      <c r="Q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551" t="s">
        <v>20</v>
      </c>
      <c r="S834" s="402">
        <v>100</v>
      </c>
      <c r="T834" s="25" t="s">
        <v>1001</v>
      </c>
      <c r="U834" s="25" t="s">
        <v>1001</v>
      </c>
      <c r="V834" s="206"/>
    </row>
    <row r="835" spans="1:22" customFormat="1" ht="41.25" hidden="1"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32">
        <v>243</v>
      </c>
      <c r="P835" s="577"/>
      <c r="Q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61" t="s">
        <v>20</v>
      </c>
      <c r="S835" s="578">
        <v>100</v>
      </c>
      <c r="T835" s="25" t="s">
        <v>1001</v>
      </c>
      <c r="U835" s="25" t="s">
        <v>1001</v>
      </c>
      <c r="V835" s="206"/>
    </row>
    <row r="836" spans="1:22" customFormat="1" ht="41.25" hidden="1"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13">
        <v>243</v>
      </c>
      <c r="P836" s="254"/>
      <c r="Q836" s="32"/>
      <c r="R836" s="370"/>
      <c r="S836" s="591"/>
      <c r="T836" s="25" t="s">
        <v>1001</v>
      </c>
      <c r="U836" s="25"/>
      <c r="V836" s="206"/>
    </row>
    <row r="837" spans="1:22" customFormat="1" ht="41.25" hidden="1"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13">
        <v>243</v>
      </c>
      <c r="P837" s="254"/>
      <c r="Q837" s="32"/>
      <c r="R837" s="370"/>
      <c r="S837" s="591"/>
      <c r="T837" s="25" t="s">
        <v>1001</v>
      </c>
      <c r="U837" s="25"/>
      <c r="V837" s="206"/>
    </row>
    <row r="838" spans="1:22" customFormat="1" ht="41.25" hidden="1"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82">
        <v>243</v>
      </c>
      <c r="P838" s="269"/>
      <c r="Q838" s="268"/>
      <c r="R838" s="371"/>
      <c r="S838" s="593"/>
      <c r="T838" s="25" t="s">
        <v>1001</v>
      </c>
      <c r="U838" s="25"/>
      <c r="V838" s="206"/>
    </row>
    <row r="839" spans="1:22" customFormat="1" ht="38.25" hidden="1"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32">
        <v>5254</v>
      </c>
      <c r="P839" s="577"/>
      <c r="Q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61" t="s">
        <v>20</v>
      </c>
      <c r="S839" s="578">
        <v>100</v>
      </c>
      <c r="T839" s="25" t="s">
        <v>1001</v>
      </c>
      <c r="U839" s="25" t="s">
        <v>1001</v>
      </c>
      <c r="V839" s="206"/>
    </row>
    <row r="840" spans="1:22" customFormat="1" ht="38.25" hidden="1"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13">
        <v>5254</v>
      </c>
      <c r="P840" s="254"/>
      <c r="Q840" s="32"/>
      <c r="R840" s="370"/>
      <c r="S840" s="591"/>
      <c r="T840" s="25" t="s">
        <v>1001</v>
      </c>
      <c r="U840" s="25"/>
      <c r="V840" s="206"/>
    </row>
    <row r="841" spans="1:22" customFormat="1" ht="38.25" hidden="1"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13">
        <v>5254</v>
      </c>
      <c r="P841" s="254"/>
      <c r="Q841" s="32"/>
      <c r="R841" s="370"/>
      <c r="S841" s="591"/>
      <c r="T841" s="25" t="s">
        <v>1001</v>
      </c>
      <c r="U841" s="25"/>
      <c r="V841" s="206"/>
    </row>
    <row r="842" spans="1:22" customFormat="1" ht="38.25" hidden="1"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82">
        <v>5254</v>
      </c>
      <c r="P842" s="269"/>
      <c r="Q842" s="268"/>
      <c r="R842" s="371"/>
      <c r="S842" s="593"/>
      <c r="T842" s="25" t="s">
        <v>1001</v>
      </c>
      <c r="U842" s="25"/>
      <c r="V842" s="206"/>
    </row>
    <row r="843" spans="1:22" customFormat="1" ht="28.5" hidden="1"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450">
        <v>243</v>
      </c>
      <c r="P843" s="575"/>
      <c r="Q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429" t="s">
        <v>20</v>
      </c>
      <c r="S843" s="450">
        <v>100</v>
      </c>
      <c r="T843" s="25" t="s">
        <v>1001</v>
      </c>
      <c r="U843" s="25" t="s">
        <v>1001</v>
      </c>
      <c r="V843" s="206"/>
    </row>
    <row r="844" spans="1:22" customFormat="1" ht="28.5" hidden="1"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13">
        <v>5254</v>
      </c>
      <c r="P844" s="254"/>
      <c r="Q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18" t="s">
        <v>20</v>
      </c>
      <c r="S844" s="13">
        <v>100</v>
      </c>
      <c r="T844" s="25" t="s">
        <v>1001</v>
      </c>
      <c r="U844" s="25" t="s">
        <v>1001</v>
      </c>
      <c r="V844" s="206"/>
    </row>
    <row r="845" spans="1:22" customFormat="1" ht="30" hidden="1"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254"/>
      <c r="Q845" s="32"/>
      <c r="R845" s="368" t="s">
        <v>42</v>
      </c>
      <c r="S845" s="368" t="s">
        <v>42</v>
      </c>
      <c r="T845" s="368" t="s">
        <v>42</v>
      </c>
      <c r="U845" s="378" t="s">
        <v>41</v>
      </c>
      <c r="V845" s="206"/>
    </row>
    <row r="846" spans="1:22" customFormat="1" ht="28.5" hidden="1"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24">
        <v>243</v>
      </c>
      <c r="P846" s="252"/>
      <c r="Q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18" t="s">
        <v>20</v>
      </c>
      <c r="S846" s="24">
        <v>100</v>
      </c>
      <c r="T846" s="25" t="s">
        <v>1001</v>
      </c>
      <c r="U846" s="25" t="s">
        <v>1001</v>
      </c>
      <c r="V846" s="206"/>
    </row>
    <row r="847" spans="1:22" customFormat="1" ht="28.5" hidden="1"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24">
        <v>243</v>
      </c>
      <c r="P847" s="252"/>
      <c r="Q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18" t="s">
        <v>20</v>
      </c>
      <c r="S847" s="24">
        <v>100</v>
      </c>
      <c r="T847" s="25" t="s">
        <v>1001</v>
      </c>
      <c r="U847" s="25" t="s">
        <v>1001</v>
      </c>
      <c r="V847" s="206"/>
    </row>
    <row r="848" spans="1:22" customFormat="1" ht="42.75" hidden="1"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24">
        <v>5254</v>
      </c>
      <c r="P848" s="252"/>
      <c r="Q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18" t="s">
        <v>20</v>
      </c>
      <c r="S848" s="24">
        <v>100</v>
      </c>
      <c r="T848" s="25" t="s">
        <v>1001</v>
      </c>
      <c r="U848" s="25" t="s">
        <v>1001</v>
      </c>
      <c r="V848" s="206"/>
    </row>
    <row r="849" spans="1:22" customFormat="1" ht="28.5" hidden="1"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24">
        <v>243</v>
      </c>
      <c r="P849" s="252"/>
      <c r="Q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18" t="s">
        <v>20</v>
      </c>
      <c r="S849" s="24">
        <v>100</v>
      </c>
      <c r="T849" s="25" t="s">
        <v>1001</v>
      </c>
      <c r="U849" s="25" t="s">
        <v>1001</v>
      </c>
      <c r="V849" s="206"/>
    </row>
    <row r="850" spans="1:22" customFormat="1" ht="28.5" hidden="1"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24">
        <v>454</v>
      </c>
      <c r="P850" s="252" t="s">
        <v>120</v>
      </c>
      <c r="Q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18" t="s">
        <v>420</v>
      </c>
      <c r="S850" s="24">
        <v>100</v>
      </c>
      <c r="T850" s="25" t="s">
        <v>1001</v>
      </c>
      <c r="U850" s="25" t="s">
        <v>1001</v>
      </c>
      <c r="V850" s="206"/>
    </row>
    <row r="851" spans="1:22" customFormat="1" ht="42.75" hidden="1"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24">
        <v>219</v>
      </c>
      <c r="P851" s="252"/>
      <c r="Q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18" t="s">
        <v>20</v>
      </c>
      <c r="S851" s="24">
        <v>100</v>
      </c>
      <c r="T851" s="25" t="s">
        <v>1001</v>
      </c>
      <c r="U851" s="25" t="s">
        <v>1001</v>
      </c>
      <c r="V851" s="206"/>
    </row>
    <row r="852" spans="1:22" customFormat="1" ht="28.5" hidden="1"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24">
        <v>239</v>
      </c>
      <c r="P852" s="252"/>
      <c r="Q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52" s="18" t="s">
        <v>20</v>
      </c>
      <c r="S852" s="24">
        <v>100</v>
      </c>
      <c r="T852" s="25"/>
      <c r="U852" s="25"/>
      <c r="V852" s="206"/>
    </row>
    <row r="853" spans="1:22" customFormat="1" ht="30" hidden="1"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24">
        <v>239</v>
      </c>
      <c r="P853" s="418"/>
      <c r="Q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3" s="18" t="s">
        <v>20</v>
      </c>
      <c r="S853" s="24">
        <v>100</v>
      </c>
      <c r="T853" s="25" t="s">
        <v>1001</v>
      </c>
      <c r="U853" s="25" t="s">
        <v>1001</v>
      </c>
      <c r="V853" s="206"/>
    </row>
    <row r="854" spans="1:22" customFormat="1" ht="28.5" hidden="1"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13">
        <v>239</v>
      </c>
      <c r="P854" s="419"/>
      <c r="Q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4" s="18" t="s">
        <v>20</v>
      </c>
      <c r="S854" s="13">
        <v>100</v>
      </c>
      <c r="T854" s="25" t="s">
        <v>1001</v>
      </c>
      <c r="U854" s="25" t="s">
        <v>1001</v>
      </c>
      <c r="V854" s="206"/>
    </row>
    <row r="855" spans="1:22" customFormat="1" ht="28.5" hidden="1"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13">
        <v>239</v>
      </c>
      <c r="P855" s="419"/>
      <c r="Q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5" s="18" t="s">
        <v>290</v>
      </c>
      <c r="S855" s="13">
        <v>100</v>
      </c>
      <c r="T855" s="25" t="s">
        <v>1001</v>
      </c>
      <c r="U855" s="25" t="s">
        <v>1001</v>
      </c>
      <c r="V855" s="206"/>
    </row>
    <row r="856" spans="1:22" customFormat="1" ht="28.5" hidden="1"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13">
        <v>239</v>
      </c>
      <c r="P856" s="419"/>
      <c r="Q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6" s="18" t="s">
        <v>20</v>
      </c>
      <c r="S856" s="13">
        <v>100</v>
      </c>
      <c r="T856" s="25" t="s">
        <v>1001</v>
      </c>
      <c r="U856" s="25" t="s">
        <v>1001</v>
      </c>
      <c r="V856" s="206"/>
    </row>
    <row r="857" spans="1:22" customFormat="1" ht="28.5" hidden="1"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13">
        <v>239</v>
      </c>
      <c r="P857" s="419"/>
      <c r="Q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7" s="18" t="s">
        <v>20</v>
      </c>
      <c r="S857" s="13">
        <v>100</v>
      </c>
      <c r="T857" s="25" t="s">
        <v>1001</v>
      </c>
      <c r="U857" s="25" t="s">
        <v>1001</v>
      </c>
      <c r="V857" s="206"/>
    </row>
    <row r="858" spans="1:22" customFormat="1" hidden="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419"/>
      <c r="Q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8" s="251" t="s">
        <v>42</v>
      </c>
      <c r="S858" s="251" t="s">
        <v>42</v>
      </c>
      <c r="T858" s="251" t="s">
        <v>42</v>
      </c>
      <c r="U858" s="378" t="s">
        <v>41</v>
      </c>
      <c r="V858" s="206"/>
    </row>
    <row r="859" spans="1:22" customFormat="1" ht="28.5" hidden="1"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13">
        <v>1807</v>
      </c>
      <c r="P859" s="419" t="s">
        <v>120</v>
      </c>
      <c r="Q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9" s="18" t="s">
        <v>725</v>
      </c>
      <c r="S859" s="13">
        <v>100</v>
      </c>
      <c r="T859" s="25" t="s">
        <v>1001</v>
      </c>
      <c r="U859" s="25" t="s">
        <v>1001</v>
      </c>
      <c r="V859" s="206"/>
    </row>
    <row r="860" spans="1:22" customFormat="1" ht="42.75" hidden="1"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13">
        <v>1807</v>
      </c>
      <c r="P860" s="420" t="e">
        <f>+#REF!-#REF!</f>
        <v>#REF!</v>
      </c>
      <c r="Q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60" s="18" t="s">
        <v>725</v>
      </c>
      <c r="S860" s="13">
        <v>100</v>
      </c>
      <c r="T860" s="25" t="s">
        <v>1001</v>
      </c>
      <c r="U860" s="25" t="s">
        <v>1001</v>
      </c>
      <c r="V860" s="206"/>
    </row>
    <row r="861" spans="1:22" customFormat="1" ht="42.75" hidden="1"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13">
        <v>1807</v>
      </c>
      <c r="P861" s="420" t="e">
        <f>+#REF!-#REF!</f>
        <v>#REF!</v>
      </c>
      <c r="Q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1" s="18" t="s">
        <v>725</v>
      </c>
      <c r="S861" s="13">
        <v>100</v>
      </c>
      <c r="T861" s="25" t="s">
        <v>1001</v>
      </c>
      <c r="U861" s="25" t="s">
        <v>1001</v>
      </c>
      <c r="V861" s="206"/>
    </row>
    <row r="862" spans="1:22" customFormat="1" ht="42.75" hidden="1"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13">
        <v>1807</v>
      </c>
      <c r="P862" s="420"/>
      <c r="Q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2" s="18" t="s">
        <v>725</v>
      </c>
      <c r="S862" s="13">
        <v>100</v>
      </c>
      <c r="T862" s="25" t="s">
        <v>1001</v>
      </c>
      <c r="U862" s="25" t="s">
        <v>1001</v>
      </c>
      <c r="V862" s="206"/>
    </row>
    <row r="863" spans="1:22" customFormat="1" ht="42.75" hidden="1"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13">
        <v>1807</v>
      </c>
      <c r="P863" s="419"/>
      <c r="Q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3" s="18" t="s">
        <v>725</v>
      </c>
      <c r="S863" s="13">
        <v>100</v>
      </c>
      <c r="T863" s="25" t="s">
        <v>1001</v>
      </c>
      <c r="U863" s="25" t="s">
        <v>1001</v>
      </c>
      <c r="V863" s="206"/>
    </row>
    <row r="864" spans="1:22" customFormat="1" ht="42.75" hidden="1"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13">
        <v>1807</v>
      </c>
      <c r="P864" s="419"/>
      <c r="Q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4" s="18" t="s">
        <v>725</v>
      </c>
      <c r="S864" s="13">
        <v>100</v>
      </c>
      <c r="T864" s="25" t="s">
        <v>1001</v>
      </c>
      <c r="U864" s="25" t="s">
        <v>1001</v>
      </c>
      <c r="V864" s="206"/>
    </row>
    <row r="865" spans="1:22" customFormat="1" hidden="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419"/>
      <c r="Q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5" s="251" t="s">
        <v>42</v>
      </c>
      <c r="S865" s="251" t="s">
        <v>42</v>
      </c>
      <c r="T865" s="251" t="s">
        <v>42</v>
      </c>
      <c r="U865" s="378" t="s">
        <v>41</v>
      </c>
      <c r="V865" s="206"/>
    </row>
    <row r="866" spans="1:22" customFormat="1" ht="28.5" hidden="1"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13">
        <v>504</v>
      </c>
      <c r="P866" s="419"/>
      <c r="Q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6" s="18" t="s">
        <v>419</v>
      </c>
      <c r="S866" s="13">
        <v>100</v>
      </c>
      <c r="T866" s="25" t="s">
        <v>1001</v>
      </c>
      <c r="U866" s="25" t="s">
        <v>1001</v>
      </c>
      <c r="V866" s="206"/>
    </row>
    <row r="867" spans="1:22" customFormat="1" ht="27.75" hidden="1" customHeight="1" thickBot="1" x14ac:dyDescent="0.3">
      <c r="A867" s="1"/>
      <c r="B867" s="64">
        <v>4053</v>
      </c>
      <c r="C867" s="150">
        <v>4053</v>
      </c>
      <c r="D867" s="823" t="s">
        <v>739</v>
      </c>
      <c r="E867" s="824"/>
      <c r="F867" s="824"/>
      <c r="G867" s="198"/>
      <c r="H867" s="681"/>
      <c r="I867" s="137"/>
      <c r="J867" s="12"/>
      <c r="K867" s="16">
        <v>0</v>
      </c>
      <c r="L867" s="251" t="s">
        <v>42</v>
      </c>
      <c r="M867" s="251" t="s">
        <v>42</v>
      </c>
      <c r="N867" s="251" t="s">
        <v>42</v>
      </c>
      <c r="O867" s="251" t="s">
        <v>42</v>
      </c>
      <c r="P867" s="419"/>
      <c r="Q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7" s="251" t="s">
        <v>42</v>
      </c>
      <c r="S867" s="251" t="s">
        <v>42</v>
      </c>
      <c r="T867" s="251" t="s">
        <v>42</v>
      </c>
      <c r="U867" s="378" t="s">
        <v>41</v>
      </c>
      <c r="V867" s="206"/>
    </row>
    <row r="868" spans="1:22" customFormat="1" ht="29.25" hidden="1" thickBot="1" x14ac:dyDescent="0.3">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13">
        <v>790</v>
      </c>
      <c r="P868" s="419"/>
      <c r="Q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8" s="26" t="s">
        <v>602</v>
      </c>
      <c r="S868" s="13">
        <v>100</v>
      </c>
      <c r="T868" s="25" t="s">
        <v>1001</v>
      </c>
      <c r="U868" s="25" t="s">
        <v>1001</v>
      </c>
      <c r="V868" s="206"/>
    </row>
    <row r="869" spans="1:22" customFormat="1" ht="29.25" hidden="1" thickBot="1" x14ac:dyDescent="0.3">
      <c r="A869" s="1"/>
      <c r="B869" s="64">
        <v>40532</v>
      </c>
      <c r="C869" s="122" t="s">
        <v>742</v>
      </c>
      <c r="D869" s="124" t="s">
        <v>743</v>
      </c>
      <c r="E869" s="107"/>
      <c r="F869" s="107" t="s">
        <v>19</v>
      </c>
      <c r="G869" s="108">
        <v>2.8</v>
      </c>
      <c r="H869" s="208">
        <v>32346</v>
      </c>
      <c r="I869" s="137"/>
      <c r="J869" s="12"/>
      <c r="K869" s="16">
        <v>0</v>
      </c>
      <c r="L869" s="26" t="s">
        <v>602</v>
      </c>
      <c r="M869" s="13">
        <v>100</v>
      </c>
      <c r="N869" s="40" t="s">
        <v>993</v>
      </c>
      <c r="O869" s="13">
        <v>790</v>
      </c>
      <c r="P869" s="419"/>
      <c r="Q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9" s="26" t="s">
        <v>602</v>
      </c>
      <c r="S869" s="13">
        <v>100</v>
      </c>
      <c r="T869" s="25" t="s">
        <v>1001</v>
      </c>
      <c r="U869" s="25" t="s">
        <v>1001</v>
      </c>
      <c r="V869" s="206"/>
    </row>
    <row r="870" spans="1:22" customFormat="1" ht="29.25" hidden="1" thickBot="1" x14ac:dyDescent="0.3">
      <c r="A870" s="1"/>
      <c r="B870" s="64">
        <v>40535</v>
      </c>
      <c r="C870" s="122" t="s">
        <v>744</v>
      </c>
      <c r="D870" s="124" t="s">
        <v>745</v>
      </c>
      <c r="E870" s="107"/>
      <c r="F870" s="107" t="s">
        <v>19</v>
      </c>
      <c r="G870" s="108">
        <v>4.5</v>
      </c>
      <c r="H870" s="208">
        <v>51984</v>
      </c>
      <c r="I870" s="137"/>
      <c r="J870" s="12"/>
      <c r="K870" s="16">
        <v>0</v>
      </c>
      <c r="L870" s="26" t="s">
        <v>602</v>
      </c>
      <c r="M870" s="13">
        <v>100</v>
      </c>
      <c r="N870" s="40" t="s">
        <v>993</v>
      </c>
      <c r="O870" s="13">
        <v>790</v>
      </c>
      <c r="P870" s="419"/>
      <c r="Q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70" s="26" t="s">
        <v>602</v>
      </c>
      <c r="S870" s="13">
        <v>100</v>
      </c>
      <c r="T870" s="25" t="s">
        <v>1001</v>
      </c>
      <c r="U870" s="25" t="s">
        <v>1001</v>
      </c>
      <c r="V870" s="206"/>
    </row>
    <row r="871" spans="1:22" customFormat="1" ht="29.25" hidden="1" thickBot="1" x14ac:dyDescent="0.3">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13">
        <v>790</v>
      </c>
      <c r="P871" s="419"/>
      <c r="Q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1" s="26" t="s">
        <v>602</v>
      </c>
      <c r="S871" s="13">
        <v>100</v>
      </c>
      <c r="T871" s="25" t="s">
        <v>1001</v>
      </c>
      <c r="U871" s="25" t="s">
        <v>1001</v>
      </c>
      <c r="V871" s="206"/>
    </row>
    <row r="872" spans="1:22" customFormat="1" ht="43.5" hidden="1" thickBot="1" x14ac:dyDescent="0.3">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13">
        <v>790</v>
      </c>
      <c r="P872" s="419"/>
      <c r="Q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2" s="26" t="s">
        <v>602</v>
      </c>
      <c r="S872" s="13">
        <v>100</v>
      </c>
      <c r="T872" s="25" t="s">
        <v>1001</v>
      </c>
      <c r="U872" s="25" t="s">
        <v>1001</v>
      </c>
      <c r="V872" s="206"/>
    </row>
    <row r="873" spans="1:22" customFormat="1" ht="43.5" hidden="1" thickBot="1" x14ac:dyDescent="0.3">
      <c r="A873" s="1"/>
      <c r="B873" s="64">
        <v>40538</v>
      </c>
      <c r="C873" s="122" t="s">
        <v>750</v>
      </c>
      <c r="D873" s="124" t="s">
        <v>751</v>
      </c>
      <c r="E873" s="107"/>
      <c r="F873" s="107" t="s">
        <v>19</v>
      </c>
      <c r="G873" s="108">
        <v>8.4</v>
      </c>
      <c r="H873" s="208">
        <v>97037</v>
      </c>
      <c r="I873" s="137"/>
      <c r="J873" s="12"/>
      <c r="K873" s="16">
        <v>0</v>
      </c>
      <c r="L873" s="26" t="s">
        <v>602</v>
      </c>
      <c r="M873" s="13">
        <v>100</v>
      </c>
      <c r="N873" s="40" t="s">
        <v>993</v>
      </c>
      <c r="O873" s="13">
        <v>790</v>
      </c>
      <c r="P873" s="419"/>
      <c r="Q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3" s="26" t="s">
        <v>602</v>
      </c>
      <c r="S873" s="13">
        <v>100</v>
      </c>
      <c r="T873" s="25" t="s">
        <v>1001</v>
      </c>
      <c r="U873" s="25" t="s">
        <v>1001</v>
      </c>
      <c r="V873" s="206"/>
    </row>
    <row r="874" spans="1:22" customFormat="1" ht="43.5" hidden="1" thickBot="1" x14ac:dyDescent="0.3">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13">
        <v>790</v>
      </c>
      <c r="P874" s="419"/>
      <c r="Q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4" s="26" t="s">
        <v>602</v>
      </c>
      <c r="S874" s="13">
        <v>100</v>
      </c>
      <c r="T874" s="25" t="s">
        <v>1001</v>
      </c>
      <c r="U874" s="25" t="s">
        <v>1001</v>
      </c>
      <c r="V874" s="206"/>
    </row>
    <row r="875" spans="1:22" customFormat="1" ht="43.5" hidden="1" thickBot="1" x14ac:dyDescent="0.3">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2">
        <v>790</v>
      </c>
      <c r="P875" s="606"/>
      <c r="Q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5" s="544" t="s">
        <v>602</v>
      </c>
      <c r="S875" s="402">
        <v>100</v>
      </c>
      <c r="T875" s="25" t="s">
        <v>1001</v>
      </c>
      <c r="U875" s="25" t="s">
        <v>1001</v>
      </c>
      <c r="V875" s="206"/>
    </row>
    <row r="876" spans="1:22" customFormat="1" ht="37.5" hidden="1" customHeight="1" x14ac:dyDescent="0.3">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257">
        <v>5253</v>
      </c>
      <c r="P876" s="608"/>
      <c r="Q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6" s="261" t="s">
        <v>419</v>
      </c>
      <c r="S876" s="385">
        <v>100</v>
      </c>
      <c r="T876" s="25" t="s">
        <v>1001</v>
      </c>
      <c r="U876" s="25" t="s">
        <v>1001</v>
      </c>
      <c r="V876" s="206"/>
    </row>
    <row r="877" spans="1:22" customFormat="1" ht="33.75" hidden="1" customHeight="1" x14ac:dyDescent="0.3">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24">
        <v>5253</v>
      </c>
      <c r="P877" s="419"/>
      <c r="Q877" s="32"/>
      <c r="R877" s="370"/>
      <c r="S877" s="591"/>
      <c r="T877" s="25" t="s">
        <v>1001</v>
      </c>
      <c r="U877" s="25"/>
      <c r="V877" s="206"/>
    </row>
    <row r="878" spans="1:22" customFormat="1" ht="34.5" hidden="1"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265">
        <v>5253</v>
      </c>
      <c r="P878" s="609"/>
      <c r="Q878" s="268"/>
      <c r="R878" s="371"/>
      <c r="S878" s="593"/>
      <c r="T878" s="25" t="s">
        <v>1001</v>
      </c>
      <c r="U878" s="25"/>
      <c r="V878" s="206"/>
    </row>
    <row r="879" spans="1:22" customFormat="1" ht="24" hidden="1"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607"/>
      <c r="Q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9" s="449" t="s">
        <v>42</v>
      </c>
      <c r="S879" s="449" t="s">
        <v>42</v>
      </c>
      <c r="T879" s="449" t="s">
        <v>42</v>
      </c>
      <c r="U879" s="378" t="s">
        <v>41</v>
      </c>
      <c r="V879" s="206"/>
    </row>
    <row r="880" spans="1:22" customFormat="1" ht="42.75" hidden="1"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13">
        <v>1807</v>
      </c>
      <c r="P880" s="419"/>
      <c r="Q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80" s="18" t="s">
        <v>725</v>
      </c>
      <c r="S880" s="13">
        <v>100</v>
      </c>
      <c r="T880" s="25" t="s">
        <v>1001</v>
      </c>
      <c r="U880" s="25" t="s">
        <v>1001</v>
      </c>
      <c r="V880" s="206"/>
    </row>
    <row r="881" spans="1:22" customFormat="1" ht="42.75" hidden="1"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13">
        <v>1807</v>
      </c>
      <c r="P881" s="419"/>
      <c r="Q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1" s="18" t="s">
        <v>725</v>
      </c>
      <c r="S881" s="13">
        <v>100</v>
      </c>
      <c r="T881" s="25" t="s">
        <v>1001</v>
      </c>
      <c r="U881" s="25" t="s">
        <v>1001</v>
      </c>
      <c r="V881" s="206"/>
    </row>
    <row r="882" spans="1:22" customFormat="1" ht="42.75" hidden="1"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13">
        <v>1807</v>
      </c>
      <c r="P882" s="419"/>
      <c r="Q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2" s="18" t="s">
        <v>725</v>
      </c>
      <c r="S882" s="13">
        <v>100</v>
      </c>
      <c r="T882" s="25" t="s">
        <v>1001</v>
      </c>
      <c r="U882" s="25" t="s">
        <v>1001</v>
      </c>
      <c r="V882" s="206"/>
    </row>
    <row r="883" spans="1:22" customFormat="1" ht="42.75" hidden="1"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13">
        <v>1807</v>
      </c>
      <c r="P883" s="419"/>
      <c r="Q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3" s="18" t="s">
        <v>725</v>
      </c>
      <c r="S883" s="13">
        <v>100</v>
      </c>
      <c r="T883" s="25" t="s">
        <v>1001</v>
      </c>
      <c r="U883" s="25" t="s">
        <v>1001</v>
      </c>
      <c r="V883" s="206"/>
    </row>
    <row r="884" spans="1:22" customFormat="1" ht="36" hidden="1"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419"/>
      <c r="Q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4" s="251" t="s">
        <v>42</v>
      </c>
      <c r="S884" s="251" t="s">
        <v>42</v>
      </c>
      <c r="T884" s="251" t="s">
        <v>42</v>
      </c>
      <c r="U884" s="378" t="s">
        <v>41</v>
      </c>
      <c r="V884" s="206"/>
    </row>
    <row r="885" spans="1:22" customFormat="1" ht="42.75" hidden="1"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13">
        <v>1807</v>
      </c>
      <c r="P885" s="419"/>
      <c r="Q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5" s="18" t="s">
        <v>725</v>
      </c>
      <c r="S885" s="13">
        <v>100</v>
      </c>
      <c r="T885" s="25" t="s">
        <v>1001</v>
      </c>
      <c r="U885" s="25" t="s">
        <v>1001</v>
      </c>
      <c r="V885" s="206"/>
    </row>
    <row r="886" spans="1:22" customFormat="1" ht="42.75" hidden="1"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13">
        <v>1807</v>
      </c>
      <c r="P886" s="419"/>
      <c r="Q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6" s="18" t="s">
        <v>725</v>
      </c>
      <c r="S886" s="13">
        <v>100</v>
      </c>
      <c r="T886" s="25" t="s">
        <v>1001</v>
      </c>
      <c r="U886" s="25" t="s">
        <v>1001</v>
      </c>
      <c r="V886" s="206"/>
    </row>
    <row r="887" spans="1:22" customFormat="1" ht="42.75" hidden="1"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13">
        <v>1807</v>
      </c>
      <c r="P887" s="419"/>
      <c r="Q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7" s="18" t="s">
        <v>725</v>
      </c>
      <c r="S887" s="13">
        <v>100</v>
      </c>
      <c r="T887" s="25" t="s">
        <v>1001</v>
      </c>
      <c r="U887" s="25" t="s">
        <v>1001</v>
      </c>
      <c r="V887" s="206"/>
    </row>
    <row r="888" spans="1:22" customFormat="1" ht="42.75" hidden="1"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13">
        <v>1807</v>
      </c>
      <c r="P888" s="419"/>
      <c r="Q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8" s="18" t="s">
        <v>725</v>
      </c>
      <c r="S888" s="13">
        <v>100</v>
      </c>
      <c r="T888" s="25" t="s">
        <v>1001</v>
      </c>
      <c r="U888" s="25" t="s">
        <v>1001</v>
      </c>
      <c r="V888" s="206"/>
    </row>
    <row r="889" spans="1:22" customFormat="1" ht="28.5" hidden="1" x14ac:dyDescent="0.25">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402">
        <v>5256</v>
      </c>
      <c r="P889" s="606"/>
      <c r="Q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9" s="551" t="s">
        <v>20</v>
      </c>
      <c r="S889" s="402">
        <v>100</v>
      </c>
      <c r="T889" s="25" t="s">
        <v>1001</v>
      </c>
      <c r="U889" s="25" t="s">
        <v>1001</v>
      </c>
      <c r="V889" s="206"/>
    </row>
    <row r="890" spans="1:22" customFormat="1" ht="37.5" hidden="1"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32">
        <v>243</v>
      </c>
      <c r="P890" s="577"/>
      <c r="Q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90" s="261" t="s">
        <v>20</v>
      </c>
      <c r="S890" s="578">
        <v>100</v>
      </c>
      <c r="T890" s="25" t="s">
        <v>1001</v>
      </c>
      <c r="U890" s="25" t="s">
        <v>1001</v>
      </c>
      <c r="V890" s="206"/>
    </row>
    <row r="891" spans="1:22" customFormat="1" ht="33" hidden="1"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13">
        <v>243</v>
      </c>
      <c r="P891" s="254"/>
      <c r="Q891" s="32"/>
      <c r="R891" s="370"/>
      <c r="S891" s="591"/>
      <c r="T891" s="25" t="s">
        <v>1001</v>
      </c>
      <c r="U891" s="25"/>
      <c r="V891" s="206"/>
    </row>
    <row r="892" spans="1:22" customFormat="1" ht="36" hidden="1"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82">
        <v>243</v>
      </c>
      <c r="P892" s="269"/>
      <c r="Q892" s="268"/>
      <c r="R892" s="371"/>
      <c r="S892" s="593"/>
      <c r="T892" s="25" t="s">
        <v>1001</v>
      </c>
      <c r="U892" s="25"/>
      <c r="V892" s="206"/>
    </row>
    <row r="893" spans="1:22" customFormat="1" ht="30" hidden="1"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32">
        <v>5254</v>
      </c>
      <c r="P893" s="577"/>
      <c r="Q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3" s="261" t="s">
        <v>20</v>
      </c>
      <c r="S893" s="578">
        <v>100</v>
      </c>
      <c r="T893" s="25" t="s">
        <v>1001</v>
      </c>
      <c r="U893" s="25" t="s">
        <v>1001</v>
      </c>
      <c r="V893" s="206"/>
    </row>
    <row r="894" spans="1:22" customFormat="1" ht="30" hidden="1"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13">
        <v>5254</v>
      </c>
      <c r="P894" s="254"/>
      <c r="Q894" s="32"/>
      <c r="R894" s="370"/>
      <c r="S894" s="591"/>
      <c r="T894" s="25" t="s">
        <v>1001</v>
      </c>
      <c r="U894" s="25"/>
      <c r="V894" s="206"/>
    </row>
    <row r="895" spans="1:22" customFormat="1" ht="30" hidden="1"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82">
        <v>5254</v>
      </c>
      <c r="P895" s="269"/>
      <c r="Q895" s="268"/>
      <c r="R895" s="371"/>
      <c r="S895" s="593"/>
      <c r="T895" s="25" t="s">
        <v>1001</v>
      </c>
      <c r="U895" s="25"/>
      <c r="V895" s="206"/>
    </row>
    <row r="896" spans="1:22" customFormat="1" ht="42.75" hidden="1"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344">
        <v>424</v>
      </c>
      <c r="P896" s="427"/>
      <c r="Q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6" s="429" t="s">
        <v>290</v>
      </c>
      <c r="S896" s="344">
        <v>100</v>
      </c>
      <c r="T896" s="25" t="s">
        <v>1001</v>
      </c>
      <c r="U896" s="25" t="s">
        <v>1001</v>
      </c>
      <c r="V896" s="206"/>
    </row>
    <row r="897" spans="1:22" customFormat="1" ht="28.5" hidden="1"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24">
        <v>225</v>
      </c>
      <c r="P897" s="252"/>
      <c r="Q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7" s="18" t="s">
        <v>20</v>
      </c>
      <c r="S897" s="24">
        <v>100</v>
      </c>
      <c r="T897" s="25" t="s">
        <v>1001</v>
      </c>
      <c r="U897" s="25" t="s">
        <v>1001</v>
      </c>
      <c r="V897" s="206"/>
    </row>
    <row r="898" spans="1:22" customFormat="1" hidden="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2"/>
      <c r="Q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8" s="251" t="s">
        <v>42</v>
      </c>
      <c r="S898" s="251" t="s">
        <v>42</v>
      </c>
      <c r="T898" s="251" t="s">
        <v>42</v>
      </c>
      <c r="U898" s="378" t="s">
        <v>41</v>
      </c>
      <c r="V898" s="206"/>
    </row>
    <row r="899" spans="1:22" customFormat="1" ht="28.5" hidden="1"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v>5257</v>
      </c>
      <c r="P899" s="252"/>
      <c r="Q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9" s="26" t="s">
        <v>602</v>
      </c>
      <c r="S899" s="24">
        <v>100</v>
      </c>
      <c r="T899" s="25" t="s">
        <v>1001</v>
      </c>
      <c r="U899" s="25" t="s">
        <v>1001</v>
      </c>
      <c r="V899" s="206"/>
    </row>
    <row r="900" spans="1:22" customFormat="1" ht="28.5" hidden="1"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v>5257</v>
      </c>
      <c r="P900" s="252"/>
      <c r="Q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900" s="26" t="s">
        <v>602</v>
      </c>
      <c r="S900" s="24">
        <v>100</v>
      </c>
      <c r="T900" s="25" t="s">
        <v>1001</v>
      </c>
      <c r="U900" s="25" t="s">
        <v>1001</v>
      </c>
      <c r="V900" s="206"/>
    </row>
    <row r="901" spans="1:22" customFormat="1" ht="28.5" hidden="1"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v>5257</v>
      </c>
      <c r="P901" s="252"/>
      <c r="Q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1" s="26" t="s">
        <v>602</v>
      </c>
      <c r="S901" s="24">
        <v>100</v>
      </c>
      <c r="T901" s="25" t="s">
        <v>1001</v>
      </c>
      <c r="U901" s="25" t="s">
        <v>1001</v>
      </c>
      <c r="V901" s="206"/>
    </row>
    <row r="902" spans="1:22" customFormat="1" ht="28.5" hidden="1"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v>5257</v>
      </c>
      <c r="P902" s="252"/>
      <c r="Q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2" s="26" t="s">
        <v>602</v>
      </c>
      <c r="S902" s="24">
        <v>100</v>
      </c>
      <c r="T902" s="25" t="s">
        <v>1001</v>
      </c>
      <c r="U902" s="25" t="s">
        <v>1001</v>
      </c>
      <c r="V902" s="206"/>
    </row>
    <row r="903" spans="1:22" customFormat="1" ht="28.5" hidden="1"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v>5257</v>
      </c>
      <c r="P903" s="252"/>
      <c r="Q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3" s="26" t="s">
        <v>602</v>
      </c>
      <c r="S903" s="24">
        <v>100</v>
      </c>
      <c r="T903" s="25" t="s">
        <v>1001</v>
      </c>
      <c r="U903" s="25" t="s">
        <v>1001</v>
      </c>
      <c r="V903" s="206"/>
    </row>
    <row r="904" spans="1:22" customFormat="1" ht="28.5" hidden="1"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v>5257</v>
      </c>
      <c r="P904" s="252"/>
      <c r="Q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4" s="26" t="s">
        <v>602</v>
      </c>
      <c r="S904" s="24">
        <v>100</v>
      </c>
      <c r="T904" s="25" t="s">
        <v>1001</v>
      </c>
      <c r="U904" s="25" t="s">
        <v>1001</v>
      </c>
      <c r="V904" s="206"/>
    </row>
    <row r="905" spans="1:22" customFormat="1" ht="28.5" hidden="1"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v>5257</v>
      </c>
      <c r="P905" s="252"/>
      <c r="Q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5" s="26" t="s">
        <v>602</v>
      </c>
      <c r="S905" s="24">
        <v>100</v>
      </c>
      <c r="T905" s="25" t="s">
        <v>1001</v>
      </c>
      <c r="U905" s="25" t="s">
        <v>1001</v>
      </c>
      <c r="V905" s="206"/>
    </row>
    <row r="906" spans="1:22" customFormat="1" ht="28.5" hidden="1"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v>5257</v>
      </c>
      <c r="P906" s="252"/>
      <c r="Q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6" s="26" t="s">
        <v>602</v>
      </c>
      <c r="S906" s="24">
        <v>100</v>
      </c>
      <c r="T906" s="25" t="s">
        <v>1001</v>
      </c>
      <c r="U906" s="25" t="s">
        <v>1001</v>
      </c>
      <c r="V906" s="206"/>
    </row>
    <row r="907" spans="1:22" customFormat="1" ht="42.75" hidden="1"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v>1807</v>
      </c>
      <c r="P907" s="252"/>
      <c r="Q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7" s="26" t="s">
        <v>602</v>
      </c>
      <c r="S907" s="24">
        <v>100</v>
      </c>
      <c r="T907" s="25" t="s">
        <v>1001</v>
      </c>
      <c r="U907" s="25" t="s">
        <v>1001</v>
      </c>
      <c r="V907" s="206"/>
    </row>
    <row r="908" spans="1:22" customFormat="1" ht="54" hidden="1"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2"/>
      <c r="Q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8" s="251" t="s">
        <v>42</v>
      </c>
      <c r="S908" s="251" t="s">
        <v>42</v>
      </c>
      <c r="T908" s="251" t="s">
        <v>42</v>
      </c>
      <c r="U908" s="378" t="s">
        <v>41</v>
      </c>
      <c r="V908" s="206"/>
    </row>
    <row r="909" spans="1:22" customFormat="1" ht="57.75" hidden="1"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24">
        <v>1807</v>
      </c>
      <c r="P909" s="252"/>
      <c r="Q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9" s="18" t="s">
        <v>725</v>
      </c>
      <c r="S909" s="24">
        <v>100</v>
      </c>
      <c r="T909" s="25" t="s">
        <v>1001</v>
      </c>
      <c r="U909" s="25" t="s">
        <v>1001</v>
      </c>
      <c r="V909" s="206"/>
    </row>
    <row r="910" spans="1:22" customFormat="1" ht="69.75" hidden="1"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24">
        <v>1807</v>
      </c>
      <c r="P910" s="252"/>
      <c r="Q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10" s="18" t="s">
        <v>725</v>
      </c>
      <c r="S910" s="24">
        <v>100</v>
      </c>
      <c r="T910" s="25" t="s">
        <v>1001</v>
      </c>
      <c r="U910" s="25" t="s">
        <v>1001</v>
      </c>
      <c r="V910" s="206"/>
    </row>
    <row r="911" spans="1:22" customFormat="1" ht="71.25" hidden="1"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24">
        <v>1807</v>
      </c>
      <c r="P911" s="252"/>
      <c r="Q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1" s="18" t="s">
        <v>725</v>
      </c>
      <c r="S911" s="24">
        <v>100</v>
      </c>
      <c r="T911" s="25" t="s">
        <v>1001</v>
      </c>
      <c r="U911" s="25" t="s">
        <v>1001</v>
      </c>
      <c r="V911" s="206"/>
    </row>
    <row r="912" spans="1:22" customFormat="1" ht="75" hidden="1"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24">
        <v>1807</v>
      </c>
      <c r="P912" s="252"/>
      <c r="Q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2" s="18" t="s">
        <v>725</v>
      </c>
      <c r="S912" s="24">
        <v>100</v>
      </c>
      <c r="T912" s="25" t="s">
        <v>1001</v>
      </c>
      <c r="U912" s="25" t="s">
        <v>1001</v>
      </c>
      <c r="V912" s="206"/>
    </row>
    <row r="913" spans="1:22" customFormat="1" ht="75.75" hidden="1"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24">
        <v>1807</v>
      </c>
      <c r="P913" s="252"/>
      <c r="Q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3" s="18" t="s">
        <v>725</v>
      </c>
      <c r="S913" s="24">
        <v>100</v>
      </c>
      <c r="T913" s="25" t="s">
        <v>1001</v>
      </c>
      <c r="U913" s="25" t="s">
        <v>1001</v>
      </c>
      <c r="V913" s="206"/>
    </row>
    <row r="914" spans="1:22" customFormat="1" ht="77.25" hidden="1"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24">
        <v>1807</v>
      </c>
      <c r="P914" s="252"/>
      <c r="Q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4" s="18" t="s">
        <v>725</v>
      </c>
      <c r="S914" s="24">
        <v>100</v>
      </c>
      <c r="T914" s="25" t="s">
        <v>1001</v>
      </c>
      <c r="U914" s="25" t="s">
        <v>1001</v>
      </c>
      <c r="V914" s="206"/>
    </row>
    <row r="915" spans="1:22" customFormat="1" ht="28.5" hidden="1"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24">
        <v>239</v>
      </c>
      <c r="P915" s="252"/>
      <c r="Q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5" s="18" t="s">
        <v>419</v>
      </c>
      <c r="S915" s="24">
        <v>100</v>
      </c>
      <c r="T915" s="25" t="s">
        <v>1001</v>
      </c>
      <c r="U915" s="25" t="s">
        <v>1001</v>
      </c>
      <c r="V915" s="206"/>
    </row>
    <row r="916" spans="1:22" customFormat="1" hidden="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2"/>
      <c r="Q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6" s="251" t="s">
        <v>42</v>
      </c>
      <c r="S916" s="251" t="s">
        <v>42</v>
      </c>
      <c r="T916" s="251" t="s">
        <v>42</v>
      </c>
      <c r="U916" s="378" t="s">
        <v>41</v>
      </c>
      <c r="V916" s="206"/>
    </row>
    <row r="917" spans="1:22" customFormat="1" ht="28.5" hidden="1"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24">
        <v>239</v>
      </c>
      <c r="P917" s="252"/>
      <c r="Q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7" s="18" t="s">
        <v>20</v>
      </c>
      <c r="S917" s="24">
        <v>100</v>
      </c>
      <c r="T917" s="25" t="s">
        <v>1001</v>
      </c>
      <c r="U917" s="25" t="s">
        <v>1001</v>
      </c>
      <c r="V917" s="206"/>
    </row>
    <row r="918" spans="1:22" customFormat="1" ht="28.5" hidden="1"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24">
        <v>239</v>
      </c>
      <c r="P918" s="252"/>
      <c r="Q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8" s="18" t="s">
        <v>20</v>
      </c>
      <c r="S918" s="24">
        <v>100</v>
      </c>
      <c r="T918" s="25" t="s">
        <v>1001</v>
      </c>
      <c r="U918" s="25" t="s">
        <v>1001</v>
      </c>
      <c r="V918" s="206"/>
    </row>
    <row r="919" spans="1:22" customFormat="1" ht="28.5" hidden="1"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24">
        <v>239</v>
      </c>
      <c r="P919" s="252"/>
      <c r="Q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9" s="18" t="s">
        <v>20</v>
      </c>
      <c r="S919" s="24">
        <v>100</v>
      </c>
      <c r="T919" s="25" t="s">
        <v>1001</v>
      </c>
      <c r="U919" s="25" t="s">
        <v>1001</v>
      </c>
      <c r="V919" s="206"/>
    </row>
    <row r="920" spans="1:22" customFormat="1" ht="44.25" hidden="1"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24"/>
      <c r="Q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20" s="451" t="s">
        <v>42</v>
      </c>
      <c r="S920" s="451" t="s">
        <v>42</v>
      </c>
      <c r="T920" s="251" t="s">
        <v>42</v>
      </c>
      <c r="U920" s="378" t="s">
        <v>41</v>
      </c>
      <c r="V920" s="206"/>
    </row>
    <row r="921" spans="1:22" customFormat="1" ht="41.25" hidden="1"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257">
        <v>419</v>
      </c>
      <c r="P921" s="259"/>
      <c r="Q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1" s="261" t="s">
        <v>419</v>
      </c>
      <c r="S921" s="385">
        <v>100</v>
      </c>
      <c r="T921" s="25" t="s">
        <v>1001</v>
      </c>
      <c r="U921" s="25" t="s">
        <v>1001</v>
      </c>
      <c r="V921" s="206"/>
    </row>
    <row r="922" spans="1:22" customFormat="1" ht="44.25" hidden="1"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265">
        <v>419</v>
      </c>
      <c r="P922" s="267"/>
      <c r="Q922" s="268"/>
      <c r="R922" s="371"/>
      <c r="S922" s="593"/>
      <c r="T922" s="25" t="s">
        <v>1001</v>
      </c>
      <c r="U922" s="25"/>
      <c r="V922" s="206"/>
    </row>
    <row r="923" spans="1:22" customFormat="1" ht="57" hidden="1"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344">
        <v>419</v>
      </c>
      <c r="P923" s="427"/>
      <c r="Q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3" s="429" t="s">
        <v>419</v>
      </c>
      <c r="S923" s="344">
        <v>100</v>
      </c>
      <c r="T923" s="25" t="s">
        <v>1001</v>
      </c>
      <c r="U923" s="25" t="s">
        <v>1001</v>
      </c>
      <c r="V923" s="206"/>
    </row>
    <row r="924" spans="1:22" customFormat="1" hidden="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2"/>
      <c r="Q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4" s="251" t="s">
        <v>42</v>
      </c>
      <c r="S924" s="251" t="s">
        <v>42</v>
      </c>
      <c r="T924" s="251" t="s">
        <v>42</v>
      </c>
      <c r="U924" s="378" t="s">
        <v>41</v>
      </c>
      <c r="V924" s="206"/>
    </row>
    <row r="925" spans="1:22" customFormat="1" ht="42.75" hidden="1"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24">
        <v>1807</v>
      </c>
      <c r="P925" s="252"/>
      <c r="Q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5" s="18" t="s">
        <v>725</v>
      </c>
      <c r="S925" s="24">
        <v>100</v>
      </c>
      <c r="T925" s="25" t="s">
        <v>1001</v>
      </c>
      <c r="U925" s="25" t="s">
        <v>1001</v>
      </c>
      <c r="V925" s="206"/>
    </row>
    <row r="926" spans="1:22" customFormat="1" ht="42.75" hidden="1"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24">
        <v>1807</v>
      </c>
      <c r="P926" s="252"/>
      <c r="Q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6" s="18" t="s">
        <v>725</v>
      </c>
      <c r="S926" s="24">
        <v>100</v>
      </c>
      <c r="T926" s="25" t="s">
        <v>1001</v>
      </c>
      <c r="U926" s="25" t="s">
        <v>1001</v>
      </c>
      <c r="V926" s="206"/>
    </row>
    <row r="927" spans="1:22" customFormat="1" ht="42.75" hidden="1"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24">
        <v>419</v>
      </c>
      <c r="P927" s="252"/>
      <c r="Q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7" s="18" t="s">
        <v>419</v>
      </c>
      <c r="S927" s="24">
        <v>100</v>
      </c>
      <c r="T927" s="25" t="s">
        <v>1001</v>
      </c>
      <c r="U927" s="25" t="s">
        <v>1001</v>
      </c>
      <c r="V927" s="206"/>
    </row>
    <row r="928" spans="1:22" customFormat="1" ht="30" hidden="1"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2"/>
      <c r="Q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8" s="251" t="s">
        <v>42</v>
      </c>
      <c r="S928" s="251" t="s">
        <v>42</v>
      </c>
      <c r="T928" s="251" t="s">
        <v>42</v>
      </c>
      <c r="U928" s="378" t="s">
        <v>41</v>
      </c>
      <c r="V928" s="206"/>
    </row>
    <row r="929" spans="1:24" customFormat="1" ht="42.75" hidden="1"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24">
        <v>419</v>
      </c>
      <c r="P929" s="252"/>
      <c r="Q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9" s="18" t="s">
        <v>419</v>
      </c>
      <c r="S929" s="24">
        <v>100</v>
      </c>
      <c r="T929" s="25" t="s">
        <v>1001</v>
      </c>
      <c r="U929" s="25" t="s">
        <v>1001</v>
      </c>
      <c r="V929" s="206"/>
    </row>
    <row r="930" spans="1:24" customFormat="1" ht="28.5" hidden="1"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24">
        <v>419</v>
      </c>
      <c r="P930" s="252"/>
      <c r="Q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30" s="18" t="s">
        <v>419</v>
      </c>
      <c r="S930" s="24">
        <v>100</v>
      </c>
      <c r="T930" s="25" t="s">
        <v>1001</v>
      </c>
      <c r="U930" s="25" t="s">
        <v>1001</v>
      </c>
      <c r="V930" s="206"/>
    </row>
    <row r="931" spans="1:24" customFormat="1" ht="128.25" hidden="1"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24">
        <v>454</v>
      </c>
      <c r="P931" s="252"/>
      <c r="Q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1" s="18" t="s">
        <v>419</v>
      </c>
      <c r="S931" s="24">
        <v>100</v>
      </c>
      <c r="T931" s="25" t="s">
        <v>1001</v>
      </c>
      <c r="U931" s="25" t="s">
        <v>1001</v>
      </c>
      <c r="V931" s="206"/>
    </row>
    <row r="932" spans="1:24" ht="28.5" hidden="1"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24" t="s">
        <v>995</v>
      </c>
      <c r="P932" s="252"/>
      <c r="Q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2" s="18" t="s">
        <v>20</v>
      </c>
      <c r="S932" s="24">
        <v>100</v>
      </c>
      <c r="T932" s="25" t="s">
        <v>1001</v>
      </c>
      <c r="U932" s="25" t="s">
        <v>1001</v>
      </c>
      <c r="V932" s="626"/>
    </row>
    <row r="933" spans="1:24" customFormat="1" ht="28.5" hidden="1"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24">
        <v>225</v>
      </c>
      <c r="P933" s="252"/>
      <c r="Q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3" s="18" t="s">
        <v>20</v>
      </c>
      <c r="S933" s="24">
        <v>100</v>
      </c>
      <c r="T933" s="25" t="s">
        <v>1001</v>
      </c>
      <c r="U933" s="25" t="s">
        <v>1001</v>
      </c>
      <c r="V933" s="206"/>
    </row>
    <row r="934" spans="1:24" customFormat="1" ht="31.5" hidden="1"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24">
        <v>225</v>
      </c>
      <c r="P934" s="252"/>
      <c r="Q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4" s="18" t="s">
        <v>20</v>
      </c>
      <c r="S934" s="24">
        <v>100</v>
      </c>
      <c r="T934" s="25" t="s">
        <v>1001</v>
      </c>
      <c r="U934" s="25" t="s">
        <v>1001</v>
      </c>
      <c r="V934" s="206"/>
    </row>
    <row r="935" spans="1:24" customFormat="1" ht="28.5" hidden="1"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24">
        <v>225</v>
      </c>
      <c r="P935" s="252"/>
      <c r="Q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5" s="18" t="s">
        <v>290</v>
      </c>
      <c r="S935" s="24">
        <v>100</v>
      </c>
      <c r="T935" s="25" t="s">
        <v>1001</v>
      </c>
      <c r="U935" s="25" t="s">
        <v>1001</v>
      </c>
      <c r="V935" s="206"/>
    </row>
    <row r="936" spans="1:24" customFormat="1" ht="28.5" hidden="1"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24">
        <v>225</v>
      </c>
      <c r="P936" s="252"/>
      <c r="Q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6" s="18" t="s">
        <v>290</v>
      </c>
      <c r="S936" s="24">
        <v>100</v>
      </c>
      <c r="T936" s="25" t="s">
        <v>1001</v>
      </c>
      <c r="U936" s="25" t="s">
        <v>1001</v>
      </c>
      <c r="V936" s="206"/>
    </row>
    <row r="937" spans="1:24" customFormat="1" ht="28.5" hidden="1"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24">
        <v>225</v>
      </c>
      <c r="P937" s="252"/>
      <c r="Q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7" s="18" t="s">
        <v>20</v>
      </c>
      <c r="S937" s="24">
        <v>100</v>
      </c>
      <c r="T937" s="25" t="s">
        <v>1001</v>
      </c>
      <c r="U937" s="25" t="s">
        <v>1001</v>
      </c>
      <c r="V937" s="206"/>
    </row>
    <row r="938" spans="1:24" ht="28.5" hidden="1"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24" t="s">
        <v>995</v>
      </c>
      <c r="P938" s="252"/>
      <c r="Q938" s="32"/>
      <c r="R938" s="18" t="s">
        <v>20</v>
      </c>
      <c r="S938" s="24">
        <v>100</v>
      </c>
      <c r="T938" s="25" t="s">
        <v>1001</v>
      </c>
      <c r="U938" s="25" t="s">
        <v>1001</v>
      </c>
      <c r="V938" s="626"/>
      <c r="W938" s="628"/>
      <c r="X938" s="630"/>
    </row>
    <row r="939" spans="1:24" ht="28.5" hidden="1"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24" t="s">
        <v>995</v>
      </c>
      <c r="P939" s="252"/>
      <c r="Q939" s="32"/>
      <c r="R939" s="18" t="s">
        <v>20</v>
      </c>
      <c r="S939" s="24">
        <v>100</v>
      </c>
      <c r="T939" s="25" t="s">
        <v>1001</v>
      </c>
      <c r="U939" s="25" t="s">
        <v>1001</v>
      </c>
      <c r="V939" s="626"/>
      <c r="W939" s="628"/>
    </row>
    <row r="940" spans="1:24" customFormat="1" ht="28.5" hidden="1"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24">
        <v>225</v>
      </c>
      <c r="P940" s="252"/>
      <c r="Q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40" s="18" t="s">
        <v>20</v>
      </c>
      <c r="S940" s="24">
        <v>100</v>
      </c>
      <c r="T940" s="25" t="s">
        <v>1001</v>
      </c>
      <c r="U940" s="25" t="s">
        <v>1001</v>
      </c>
      <c r="V940" s="206"/>
    </row>
    <row r="941" spans="1:24" customFormat="1" ht="33.75" hidden="1"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24">
        <v>225</v>
      </c>
      <c r="P941" s="252"/>
      <c r="Q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1" s="18" t="s">
        <v>290</v>
      </c>
      <c r="S941" s="24">
        <v>100</v>
      </c>
      <c r="T941" s="25" t="s">
        <v>1001</v>
      </c>
      <c r="U941" s="25" t="s">
        <v>1001</v>
      </c>
      <c r="V941" s="206"/>
    </row>
    <row r="942" spans="1:24" customFormat="1" ht="26.25" hidden="1"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24">
        <v>1716</v>
      </c>
      <c r="P942" s="252"/>
      <c r="Q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2" s="18" t="s">
        <v>290</v>
      </c>
      <c r="S942" s="24">
        <v>100</v>
      </c>
      <c r="T942" s="25" t="s">
        <v>1001</v>
      </c>
      <c r="U942" s="25" t="s">
        <v>1001</v>
      </c>
      <c r="V942" s="206"/>
    </row>
    <row r="943" spans="1:24" customFormat="1" hidden="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2"/>
      <c r="Q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3" s="251" t="s">
        <v>42</v>
      </c>
      <c r="S943" s="251" t="s">
        <v>42</v>
      </c>
      <c r="T943" s="251" t="s">
        <v>42</v>
      </c>
      <c r="U943" s="378" t="s">
        <v>41</v>
      </c>
      <c r="V943" s="206"/>
    </row>
    <row r="944" spans="1:24" customFormat="1" ht="42.75" hidden="1"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24">
        <v>975</v>
      </c>
      <c r="P944" s="252"/>
      <c r="Q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4" s="18" t="s">
        <v>239</v>
      </c>
      <c r="S944" s="24">
        <v>100</v>
      </c>
      <c r="T944" s="25" t="s">
        <v>1001</v>
      </c>
      <c r="U944" s="25" t="s">
        <v>1001</v>
      </c>
      <c r="V944" s="206"/>
    </row>
    <row r="945" spans="1:22" customFormat="1" ht="31.5" hidden="1"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24">
        <v>975</v>
      </c>
      <c r="P945" s="252"/>
      <c r="Q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5" s="18" t="s">
        <v>239</v>
      </c>
      <c r="S945" s="24">
        <v>100</v>
      </c>
      <c r="T945" s="25" t="s">
        <v>1001</v>
      </c>
      <c r="U945" s="25" t="s">
        <v>1001</v>
      </c>
      <c r="V945" s="206"/>
    </row>
    <row r="946" spans="1:22" customFormat="1" ht="42.75" hidden="1"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24">
        <v>975</v>
      </c>
      <c r="P946" s="254"/>
      <c r="Q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6" s="18" t="s">
        <v>239</v>
      </c>
      <c r="S946" s="24">
        <v>100</v>
      </c>
      <c r="T946" s="25" t="s">
        <v>1001</v>
      </c>
      <c r="U946" s="25" t="s">
        <v>1001</v>
      </c>
      <c r="V946" s="206"/>
    </row>
    <row r="947" spans="1:22" customFormat="1" ht="31.5" hidden="1"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24">
        <v>975</v>
      </c>
      <c r="P947" s="254"/>
      <c r="Q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7" s="18" t="s">
        <v>239</v>
      </c>
      <c r="S947" s="24">
        <v>100</v>
      </c>
      <c r="T947" s="25" t="s">
        <v>1001</v>
      </c>
      <c r="U947" s="25" t="s">
        <v>1001</v>
      </c>
      <c r="V947" s="206"/>
    </row>
    <row r="948" spans="1:22" customFormat="1" ht="42.75" hidden="1"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24">
        <v>975</v>
      </c>
      <c r="P948" s="254"/>
      <c r="Q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8" s="18" t="s">
        <v>239</v>
      </c>
      <c r="S948" s="24">
        <v>100</v>
      </c>
      <c r="T948" s="25" t="s">
        <v>1001</v>
      </c>
      <c r="U948" s="25" t="s">
        <v>1001</v>
      </c>
      <c r="V948" s="206"/>
    </row>
    <row r="949" spans="1:22" customFormat="1" ht="21.75" hidden="1"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4"/>
      <c r="Q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9" s="251" t="s">
        <v>42</v>
      </c>
      <c r="S949" s="251" t="s">
        <v>42</v>
      </c>
      <c r="T949" s="251" t="s">
        <v>42</v>
      </c>
      <c r="U949" s="378" t="s">
        <v>41</v>
      </c>
      <c r="V949" s="206"/>
    </row>
    <row r="950" spans="1:22" customFormat="1" ht="31.5" hidden="1"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13">
        <v>975</v>
      </c>
      <c r="P950" s="254"/>
      <c r="Q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50" s="18" t="s">
        <v>239</v>
      </c>
      <c r="S950" s="13">
        <v>100</v>
      </c>
      <c r="T950" s="25" t="s">
        <v>1001</v>
      </c>
      <c r="U950" s="25" t="s">
        <v>1001</v>
      </c>
      <c r="V950" s="206"/>
    </row>
    <row r="951" spans="1:22" customFormat="1" ht="31.5" hidden="1"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13">
        <v>975</v>
      </c>
      <c r="P951" s="254"/>
      <c r="Q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1" s="18" t="s">
        <v>239</v>
      </c>
      <c r="S951" s="13">
        <v>100</v>
      </c>
      <c r="T951" s="25" t="s">
        <v>1001</v>
      </c>
      <c r="U951" s="25" t="s">
        <v>1001</v>
      </c>
      <c r="V951" s="206"/>
    </row>
    <row r="952" spans="1:22" customFormat="1" ht="31.5" hidden="1"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13">
        <v>975</v>
      </c>
      <c r="P952" s="254"/>
      <c r="Q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2" s="18" t="s">
        <v>239</v>
      </c>
      <c r="S952" s="13">
        <v>100</v>
      </c>
      <c r="T952" s="25" t="s">
        <v>1001</v>
      </c>
      <c r="U952" s="25" t="s">
        <v>1001</v>
      </c>
      <c r="V952" s="206"/>
    </row>
    <row r="953" spans="1:22" customFormat="1" ht="31.5" hidden="1"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13">
        <v>975</v>
      </c>
      <c r="P953" s="254"/>
      <c r="Q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3" s="18" t="s">
        <v>239</v>
      </c>
      <c r="S953" s="13">
        <v>100</v>
      </c>
      <c r="T953" s="25" t="s">
        <v>1001</v>
      </c>
      <c r="U953" s="25" t="s">
        <v>1001</v>
      </c>
      <c r="V953" s="206"/>
    </row>
    <row r="954" spans="1:22" customFormat="1" ht="42.75" hidden="1"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13">
        <v>414</v>
      </c>
      <c r="P954" s="254"/>
      <c r="Q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4" s="18" t="s">
        <v>20</v>
      </c>
      <c r="S954" s="13">
        <v>100</v>
      </c>
      <c r="T954" s="25" t="s">
        <v>1001</v>
      </c>
      <c r="U954" s="25" t="s">
        <v>1001</v>
      </c>
      <c r="V954" s="206"/>
    </row>
    <row r="955" spans="1:22" customFormat="1" ht="106.5" hidden="1" customHeight="1" thickBot="1" x14ac:dyDescent="0.25">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402">
        <v>414</v>
      </c>
      <c r="P955" s="403"/>
      <c r="Q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5" s="551" t="s">
        <v>20</v>
      </c>
      <c r="S955" s="402">
        <v>100</v>
      </c>
      <c r="T955" s="25" t="s">
        <v>1001</v>
      </c>
      <c r="U955" s="25" t="s">
        <v>1001</v>
      </c>
      <c r="V955" s="206"/>
    </row>
    <row r="956" spans="1:22" customFormat="1" ht="33" hidden="1"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257">
        <v>243</v>
      </c>
      <c r="P956" s="577"/>
      <c r="Q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6" s="261" t="s">
        <v>20</v>
      </c>
      <c r="S956" s="578">
        <v>100</v>
      </c>
      <c r="T956" s="25" t="s">
        <v>1001</v>
      </c>
      <c r="U956" s="25" t="s">
        <v>1001</v>
      </c>
      <c r="V956" s="206"/>
    </row>
    <row r="957" spans="1:22" customFormat="1" ht="33" hidden="1"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24">
        <v>243</v>
      </c>
      <c r="P957" s="254"/>
      <c r="Q957" s="32"/>
      <c r="R957" s="370"/>
      <c r="S957" s="591"/>
      <c r="T957" s="25" t="s">
        <v>1001</v>
      </c>
      <c r="U957" s="25"/>
      <c r="V957" s="652"/>
    </row>
    <row r="958" spans="1:22" customFormat="1" ht="33" hidden="1"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265">
        <v>243</v>
      </c>
      <c r="P958" s="269"/>
      <c r="Q958" s="268"/>
      <c r="R958" s="371"/>
      <c r="S958" s="593"/>
      <c r="T958" s="25" t="s">
        <v>1001</v>
      </c>
      <c r="U958" s="25"/>
      <c r="V958" s="652"/>
    </row>
    <row r="959" spans="1:22" customFormat="1" ht="28.5" hidden="1"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344">
        <v>243</v>
      </c>
      <c r="P959" s="575"/>
      <c r="Q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9" s="429" t="s">
        <v>20</v>
      </c>
      <c r="S959" s="450">
        <v>100</v>
      </c>
      <c r="T959" s="25" t="s">
        <v>1001</v>
      </c>
      <c r="U959" s="25" t="s">
        <v>1001</v>
      </c>
      <c r="V959" s="206" t="s">
        <v>998</v>
      </c>
    </row>
    <row r="960" spans="1:22" customFormat="1" ht="15.75" hidden="1"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403"/>
      <c r="Q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60" s="586" t="s">
        <v>42</v>
      </c>
      <c r="S960" s="586" t="s">
        <v>42</v>
      </c>
      <c r="T960" s="586" t="s">
        <v>42</v>
      </c>
      <c r="U960" s="378" t="s">
        <v>41</v>
      </c>
      <c r="V960" s="206"/>
    </row>
    <row r="961" spans="1:22" customFormat="1" ht="27.75" hidden="1" customHeight="1" x14ac:dyDescent="0.3">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32">
        <v>243</v>
      </c>
      <c r="P961" s="577"/>
      <c r="Q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1" s="261" t="s">
        <v>20</v>
      </c>
      <c r="S961" s="578">
        <v>100</v>
      </c>
      <c r="T961" s="25" t="s">
        <v>1001</v>
      </c>
      <c r="U961" s="25" t="s">
        <v>1001</v>
      </c>
      <c r="V961" s="206"/>
    </row>
    <row r="962" spans="1:22" customFormat="1" ht="34.5" hidden="1" customHeight="1" x14ac:dyDescent="0.3">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13">
        <v>243</v>
      </c>
      <c r="P962" s="254"/>
      <c r="Q962" s="32"/>
      <c r="R962" s="370"/>
      <c r="S962" s="591"/>
      <c r="T962" s="25" t="s">
        <v>1001</v>
      </c>
      <c r="U962" s="25"/>
      <c r="V962" s="206"/>
    </row>
    <row r="963" spans="1:22" customFormat="1" ht="38.25" hidden="1" customHeight="1" x14ac:dyDescent="0.3">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13">
        <v>243</v>
      </c>
      <c r="P963" s="254"/>
      <c r="Q963" s="32"/>
      <c r="R963" s="370"/>
      <c r="S963" s="591"/>
      <c r="T963" s="25" t="s">
        <v>1001</v>
      </c>
      <c r="U963" s="25"/>
      <c r="V963" s="206"/>
    </row>
    <row r="964" spans="1:22" customFormat="1" ht="36" hidden="1"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82">
        <v>243</v>
      </c>
      <c r="P964" s="269"/>
      <c r="Q964" s="268"/>
      <c r="R964" s="371"/>
      <c r="S964" s="593"/>
      <c r="T964" s="25" t="s">
        <v>1001</v>
      </c>
      <c r="U964" s="25"/>
      <c r="V964" s="206"/>
    </row>
    <row r="965" spans="1:22" customFormat="1" ht="35.25" hidden="1" customHeight="1" x14ac:dyDescent="0.3">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612" t="s">
        <v>892</v>
      </c>
      <c r="P965" s="577"/>
      <c r="Q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5" s="261" t="s">
        <v>20</v>
      </c>
      <c r="S965" s="578">
        <v>100</v>
      </c>
      <c r="T965" s="25" t="s">
        <v>1001</v>
      </c>
      <c r="U965" s="25" t="s">
        <v>1001</v>
      </c>
      <c r="V965" s="206"/>
    </row>
    <row r="966" spans="1:22" customFormat="1" ht="35.25" hidden="1" customHeight="1" x14ac:dyDescent="0.3">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19" t="s">
        <v>892</v>
      </c>
      <c r="P966" s="254"/>
      <c r="Q966" s="32"/>
      <c r="R966" s="370"/>
      <c r="S966" s="591"/>
      <c r="T966" s="25" t="s">
        <v>1001</v>
      </c>
      <c r="U966" s="25"/>
      <c r="V966" s="206"/>
    </row>
    <row r="967" spans="1:22" customFormat="1" ht="35.25" hidden="1" customHeight="1" x14ac:dyDescent="0.3">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19" t="s">
        <v>892</v>
      </c>
      <c r="P967" s="254"/>
      <c r="Q967" s="32"/>
      <c r="R967" s="370"/>
      <c r="S967" s="591"/>
      <c r="T967" s="25" t="s">
        <v>1001</v>
      </c>
      <c r="U967" s="25"/>
      <c r="V967" s="206"/>
    </row>
    <row r="968" spans="1:22" customFormat="1" ht="39" hidden="1"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613" t="s">
        <v>892</v>
      </c>
      <c r="P968" s="269"/>
      <c r="Q968" s="268"/>
      <c r="R968" s="371"/>
      <c r="S968" s="593"/>
      <c r="T968" s="25" t="s">
        <v>1001</v>
      </c>
      <c r="U968" s="25"/>
      <c r="V968" s="206"/>
    </row>
    <row r="969" spans="1:22" customFormat="1" ht="36" hidden="1" customHeight="1" x14ac:dyDescent="0.3">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32">
        <v>243</v>
      </c>
      <c r="P969" s="577"/>
      <c r="Q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9" s="261" t="s">
        <v>20</v>
      </c>
      <c r="S969" s="578">
        <v>100</v>
      </c>
      <c r="T969" s="25" t="s">
        <v>1001</v>
      </c>
      <c r="U969" s="25" t="s">
        <v>1001</v>
      </c>
      <c r="V969" s="206"/>
    </row>
    <row r="970" spans="1:22" customFormat="1" ht="36" hidden="1" customHeight="1" x14ac:dyDescent="0.3">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13">
        <v>243</v>
      </c>
      <c r="P970" s="254"/>
      <c r="Q970" s="32"/>
      <c r="R970" s="370"/>
      <c r="S970" s="591"/>
      <c r="T970" s="25" t="s">
        <v>1001</v>
      </c>
      <c r="U970" s="25"/>
      <c r="V970" s="206"/>
    </row>
    <row r="971" spans="1:22" customFormat="1" ht="36" hidden="1" customHeight="1" x14ac:dyDescent="0.3">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13">
        <v>243</v>
      </c>
      <c r="P971" s="254"/>
      <c r="Q971" s="32"/>
      <c r="R971" s="370"/>
      <c r="S971" s="591"/>
      <c r="T971" s="25" t="s">
        <v>1001</v>
      </c>
      <c r="U971" s="25"/>
      <c r="V971" s="206"/>
    </row>
    <row r="972" spans="1:22" customFormat="1" ht="36" hidden="1"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82">
        <v>243</v>
      </c>
      <c r="P972" s="269"/>
      <c r="Q972" s="268"/>
      <c r="R972" s="371"/>
      <c r="S972" s="593"/>
      <c r="T972" s="25" t="s">
        <v>1001</v>
      </c>
      <c r="U972" s="25"/>
      <c r="V972" s="206"/>
    </row>
    <row r="973" spans="1:22" customFormat="1" ht="34.5" hidden="1"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42</v>
      </c>
      <c r="P973" s="575"/>
      <c r="Q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3" s="585" t="s">
        <v>42</v>
      </c>
      <c r="S973" s="585" t="s">
        <v>42</v>
      </c>
      <c r="T973" s="585" t="s">
        <v>42</v>
      </c>
      <c r="U973" s="378" t="s">
        <v>41</v>
      </c>
      <c r="V973" s="206"/>
    </row>
    <row r="974" spans="1:22" customFormat="1" ht="28.5" hidden="1"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24">
        <v>950</v>
      </c>
      <c r="P974" s="252"/>
      <c r="Q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4" s="18" t="s">
        <v>419</v>
      </c>
      <c r="S974" s="24">
        <v>100</v>
      </c>
      <c r="T974" s="25" t="s">
        <v>1001</v>
      </c>
      <c r="U974" s="25" t="s">
        <v>1001</v>
      </c>
      <c r="V974" s="206"/>
    </row>
    <row r="975" spans="1:22" customFormat="1" ht="42.75" hidden="1"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24">
        <v>950</v>
      </c>
      <c r="P975" s="252"/>
      <c r="Q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5" s="18" t="s">
        <v>419</v>
      </c>
      <c r="S975" s="24">
        <v>100</v>
      </c>
      <c r="T975" s="25" t="s">
        <v>1001</v>
      </c>
      <c r="U975" s="25" t="s">
        <v>1001</v>
      </c>
      <c r="V975" s="206"/>
    </row>
    <row r="976" spans="1:22" customFormat="1" ht="33" hidden="1"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2"/>
      <c r="Q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6" s="368" t="s">
        <v>42</v>
      </c>
      <c r="S976" s="368" t="s">
        <v>42</v>
      </c>
      <c r="T976" s="368" t="s">
        <v>42</v>
      </c>
      <c r="U976" s="378" t="s">
        <v>41</v>
      </c>
      <c r="V976" s="206"/>
    </row>
    <row r="977" spans="1:22" customFormat="1" ht="39.75" hidden="1"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40" t="s">
        <v>909</v>
      </c>
      <c r="P977" s="252"/>
      <c r="Q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7" s="26" t="s">
        <v>602</v>
      </c>
      <c r="S977" s="24">
        <v>100</v>
      </c>
      <c r="T977" s="25" t="s">
        <v>1001</v>
      </c>
      <c r="U977" s="25" t="s">
        <v>1001</v>
      </c>
      <c r="V977" s="206"/>
    </row>
    <row r="978" spans="1:22" customFormat="1" ht="39.75" hidden="1"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40" t="s">
        <v>909</v>
      </c>
      <c r="P978" s="252"/>
      <c r="Q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8" s="26" t="s">
        <v>602</v>
      </c>
      <c r="S978" s="24">
        <v>100</v>
      </c>
      <c r="T978" s="25" t="s">
        <v>1001</v>
      </c>
      <c r="U978" s="25" t="s">
        <v>1001</v>
      </c>
      <c r="V978" s="206"/>
    </row>
    <row r="979" spans="1:22" customFormat="1" ht="46.5" hidden="1"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19" t="s">
        <v>909</v>
      </c>
      <c r="P979" s="254"/>
      <c r="Q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9" s="26" t="s">
        <v>602</v>
      </c>
      <c r="S979" s="13">
        <v>100</v>
      </c>
      <c r="T979" s="25" t="s">
        <v>1001</v>
      </c>
      <c r="U979" s="25" t="s">
        <v>1001</v>
      </c>
      <c r="V979" s="206"/>
    </row>
    <row r="980" spans="1:22" customFormat="1" ht="47.25" hidden="1"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40" t="s">
        <v>909</v>
      </c>
      <c r="P980" s="252"/>
      <c r="Q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80" s="26" t="s">
        <v>602</v>
      </c>
      <c r="S980" s="24">
        <v>100</v>
      </c>
      <c r="T980" s="25" t="s">
        <v>1001</v>
      </c>
      <c r="U980" s="25" t="s">
        <v>1001</v>
      </c>
      <c r="V980" s="206"/>
    </row>
    <row r="981" spans="1:22" customFormat="1" ht="28.5" hidden="1"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24">
        <v>225</v>
      </c>
      <c r="P981" s="252"/>
      <c r="Q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1" s="18" t="s">
        <v>20</v>
      </c>
      <c r="S981" s="24">
        <v>100</v>
      </c>
      <c r="T981" s="25" t="s">
        <v>1001</v>
      </c>
      <c r="U981" s="25" t="s">
        <v>1001</v>
      </c>
      <c r="V981" s="206"/>
    </row>
    <row r="982" spans="1:22" customFormat="1" ht="28.5" hidden="1" x14ac:dyDescent="0.25">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378">
        <v>225</v>
      </c>
      <c r="P982" s="424"/>
      <c r="Q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2" s="551" t="s">
        <v>20</v>
      </c>
      <c r="S982" s="378">
        <v>100</v>
      </c>
      <c r="T982" s="25" t="s">
        <v>1001</v>
      </c>
      <c r="U982" s="25" t="s">
        <v>1001</v>
      </c>
      <c r="V982" s="206"/>
    </row>
    <row r="983" spans="1:22" customFormat="1" ht="26.25" hidden="1"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257">
        <v>243</v>
      </c>
      <c r="P983" s="259"/>
      <c r="Q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3" s="261" t="s">
        <v>20</v>
      </c>
      <c r="S983" s="385">
        <v>100</v>
      </c>
      <c r="T983" s="25" t="s">
        <v>1001</v>
      </c>
      <c r="U983" s="25" t="s">
        <v>1001</v>
      </c>
      <c r="V983" s="206"/>
    </row>
    <row r="984" spans="1:22" customFormat="1" ht="26.25" hidden="1"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24">
        <v>243</v>
      </c>
      <c r="P984" s="252"/>
      <c r="Q984" s="407"/>
      <c r="R984" s="370"/>
      <c r="S984" s="591"/>
      <c r="T984" s="25" t="s">
        <v>1001</v>
      </c>
      <c r="U984" s="25"/>
      <c r="V984" s="206"/>
    </row>
    <row r="985" spans="1:22" customFormat="1" ht="23.25" hidden="1"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24">
        <v>243</v>
      </c>
      <c r="P985" s="252"/>
      <c r="Q985" s="407"/>
      <c r="R985" s="370"/>
      <c r="S985" s="591"/>
      <c r="T985" s="25" t="s">
        <v>1001</v>
      </c>
      <c r="U985" s="25"/>
      <c r="V985" s="206"/>
    </row>
    <row r="986" spans="1:22" customFormat="1" ht="26.25" hidden="1"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265">
        <v>243</v>
      </c>
      <c r="P986" s="267"/>
      <c r="Q986" s="472"/>
      <c r="R986" s="371"/>
      <c r="S986" s="593"/>
      <c r="T986" s="25" t="s">
        <v>1001</v>
      </c>
      <c r="U986" s="25"/>
      <c r="V986" s="206"/>
    </row>
    <row r="987" spans="1:22" customFormat="1" ht="42.75" hidden="1"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344">
        <v>950</v>
      </c>
      <c r="P987" s="427"/>
      <c r="Q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7" s="449" t="s">
        <v>181</v>
      </c>
      <c r="S987" s="344">
        <v>100</v>
      </c>
      <c r="T987" s="25" t="s">
        <v>1001</v>
      </c>
      <c r="U987" s="25" t="s">
        <v>1001</v>
      </c>
      <c r="V987" s="206"/>
    </row>
    <row r="988" spans="1:22" customFormat="1" hidden="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4"/>
      <c r="Q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8" s="251" t="s">
        <v>42</v>
      </c>
      <c r="S988" s="251" t="s">
        <v>42</v>
      </c>
      <c r="T988" s="251" t="s">
        <v>42</v>
      </c>
      <c r="U988" s="378" t="s">
        <v>41</v>
      </c>
      <c r="V988" s="206"/>
    </row>
    <row r="989" spans="1:22" customFormat="1" ht="57" hidden="1"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24">
        <v>424</v>
      </c>
      <c r="P989" s="254"/>
      <c r="Q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9" s="18" t="s">
        <v>290</v>
      </c>
      <c r="S989" s="24">
        <v>100</v>
      </c>
      <c r="T989" s="25" t="s">
        <v>1001</v>
      </c>
      <c r="U989" s="25" t="s">
        <v>1001</v>
      </c>
      <c r="V989" s="206"/>
    </row>
    <row r="990" spans="1:22" customFormat="1" ht="28.5" hidden="1"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13">
        <v>424</v>
      </c>
      <c r="P990" s="254"/>
      <c r="Q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90" s="18" t="s">
        <v>290</v>
      </c>
      <c r="S990" s="13">
        <v>100</v>
      </c>
      <c r="T990" s="25" t="s">
        <v>1001</v>
      </c>
      <c r="U990" s="25" t="s">
        <v>1001</v>
      </c>
      <c r="V990" s="206"/>
    </row>
    <row r="991" spans="1:22" customFormat="1" ht="28.5" hidden="1"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24">
        <v>424</v>
      </c>
      <c r="P991" s="408"/>
      <c r="Q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1" s="18" t="s">
        <v>290</v>
      </c>
      <c r="S991" s="24">
        <v>100</v>
      </c>
      <c r="T991" s="25" t="s">
        <v>1001</v>
      </c>
      <c r="U991" s="25" t="s">
        <v>1001</v>
      </c>
      <c r="V991" s="206"/>
    </row>
    <row r="992" spans="1:22" customFormat="1" ht="28.5" hidden="1"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24">
        <v>424</v>
      </c>
      <c r="P992" s="408"/>
      <c r="Q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2" s="18" t="s">
        <v>290</v>
      </c>
      <c r="S992" s="24">
        <v>100</v>
      </c>
      <c r="T992" s="25" t="s">
        <v>1001</v>
      </c>
      <c r="U992" s="25" t="s">
        <v>1001</v>
      </c>
      <c r="V992" s="206"/>
    </row>
    <row r="993" spans="1:23" customFormat="1" ht="57" hidden="1" x14ac:dyDescent="0.25">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24">
        <v>424</v>
      </c>
      <c r="P993" s="408"/>
      <c r="Q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3" s="18" t="s">
        <v>290</v>
      </c>
      <c r="S993" s="24">
        <v>100</v>
      </c>
      <c r="T993" s="25" t="s">
        <v>1001</v>
      </c>
      <c r="U993" s="25" t="s">
        <v>1001</v>
      </c>
      <c r="V993" s="206"/>
    </row>
    <row r="994" spans="1:23" customFormat="1" hidden="1" x14ac:dyDescent="0.25">
      <c r="A994" s="1"/>
      <c r="B994" s="64">
        <v>4300</v>
      </c>
      <c r="C994" s="150">
        <v>4300</v>
      </c>
      <c r="D994" s="813" t="s">
        <v>937</v>
      </c>
      <c r="E994" s="814"/>
      <c r="F994" s="814"/>
      <c r="G994" s="198"/>
      <c r="H994" s="681"/>
      <c r="I994" s="137"/>
      <c r="J994" s="22"/>
      <c r="K994" s="16">
        <v>0</v>
      </c>
      <c r="L994" s="251" t="s">
        <v>42</v>
      </c>
      <c r="M994" s="251" t="s">
        <v>42</v>
      </c>
      <c r="N994" s="251" t="s">
        <v>42</v>
      </c>
      <c r="O994" s="251" t="s">
        <v>42</v>
      </c>
      <c r="P994" s="254"/>
      <c r="Q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4" s="251" t="s">
        <v>42</v>
      </c>
      <c r="S994" s="251" t="s">
        <v>42</v>
      </c>
      <c r="T994" s="251" t="s">
        <v>42</v>
      </c>
      <c r="U994" s="378" t="s">
        <v>41</v>
      </c>
      <c r="V994" s="206"/>
    </row>
    <row r="995" spans="1:23" ht="28.5" hidden="1" x14ac:dyDescent="0.25">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13" t="s">
        <v>995</v>
      </c>
      <c r="P995" s="254"/>
      <c r="Q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5" s="18" t="s">
        <v>20</v>
      </c>
      <c r="S995" s="13">
        <v>100</v>
      </c>
      <c r="T995" s="25" t="s">
        <v>1001</v>
      </c>
      <c r="U995" s="25" t="s">
        <v>1001</v>
      </c>
      <c r="V995" s="626"/>
    </row>
    <row r="996" spans="1:23" ht="28.5" hidden="1" x14ac:dyDescent="0.25">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13" t="s">
        <v>995</v>
      </c>
      <c r="P996" s="254"/>
      <c r="Q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6" s="18" t="s">
        <v>20</v>
      </c>
      <c r="S996" s="13">
        <v>100</v>
      </c>
      <c r="T996" s="25" t="s">
        <v>1001</v>
      </c>
      <c r="U996" s="25" t="s">
        <v>1001</v>
      </c>
      <c r="V996" s="626"/>
    </row>
    <row r="997" spans="1:23" ht="28.5" hidden="1" x14ac:dyDescent="0.25">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13" t="s">
        <v>995</v>
      </c>
      <c r="P997" s="254"/>
      <c r="Q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7" s="18" t="s">
        <v>20</v>
      </c>
      <c r="S997" s="13">
        <v>100</v>
      </c>
      <c r="T997" s="25" t="s">
        <v>1001</v>
      </c>
      <c r="U997" s="25" t="s">
        <v>1001</v>
      </c>
      <c r="V997" s="626"/>
    </row>
    <row r="998" spans="1:23" ht="28.5" hidden="1" x14ac:dyDescent="0.25">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13" t="s">
        <v>995</v>
      </c>
      <c r="P998" s="254"/>
      <c r="Q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8" s="18" t="s">
        <v>20</v>
      </c>
      <c r="S998" s="13">
        <v>100</v>
      </c>
      <c r="T998" s="25" t="s">
        <v>1001</v>
      </c>
      <c r="U998" s="25" t="s">
        <v>1001</v>
      </c>
      <c r="V998" s="626"/>
    </row>
    <row r="999" spans="1:23" ht="28.5" hidden="1" x14ac:dyDescent="0.25">
      <c r="A999" s="1"/>
      <c r="B999" s="196"/>
      <c r="C999" s="646" t="s">
        <v>946</v>
      </c>
      <c r="D999" s="647" t="s">
        <v>947</v>
      </c>
      <c r="E999" s="15"/>
      <c r="F999" s="20" t="s">
        <v>19</v>
      </c>
      <c r="G999" s="415">
        <v>338.4</v>
      </c>
      <c r="H999" s="633">
        <v>3909197</v>
      </c>
      <c r="I999" s="137"/>
      <c r="J999" s="90"/>
      <c r="K999" s="211">
        <v>0</v>
      </c>
      <c r="L999" s="368" t="s">
        <v>20</v>
      </c>
      <c r="M999" s="13">
        <v>100</v>
      </c>
      <c r="N999" s="339" t="s">
        <v>484</v>
      </c>
      <c r="O999" s="13" t="s">
        <v>995</v>
      </c>
      <c r="P999" s="254"/>
      <c r="Q999" s="32"/>
      <c r="R999" s="18" t="s">
        <v>20</v>
      </c>
      <c r="S999" s="13">
        <v>100</v>
      </c>
      <c r="T999" s="25" t="s">
        <v>1001</v>
      </c>
      <c r="U999" s="25" t="s">
        <v>1001</v>
      </c>
      <c r="V999" s="626"/>
    </row>
    <row r="1000" spans="1:23" ht="28.5" hidden="1" x14ac:dyDescent="0.25">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13" t="s">
        <v>995</v>
      </c>
      <c r="P1000" s="254"/>
      <c r="Q1000" s="32"/>
      <c r="R1000" s="18" t="s">
        <v>20</v>
      </c>
      <c r="S1000" s="13">
        <v>100</v>
      </c>
      <c r="T1000" s="25" t="s">
        <v>1001</v>
      </c>
      <c r="U1000" s="25" t="s">
        <v>1001</v>
      </c>
      <c r="V1000" s="626"/>
    </row>
    <row r="1001" spans="1:23" ht="28.5" hidden="1" x14ac:dyDescent="0.25">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402" t="s">
        <v>995</v>
      </c>
      <c r="P1001" s="403"/>
      <c r="Q1001" s="425"/>
      <c r="R1001" s="551" t="s">
        <v>20</v>
      </c>
      <c r="S1001" s="402">
        <v>100</v>
      </c>
      <c r="T1001" s="25" t="s">
        <v>1001</v>
      </c>
      <c r="U1001" s="25" t="s">
        <v>1001</v>
      </c>
      <c r="V1001" s="626"/>
    </row>
    <row r="1002" spans="1:23" customFormat="1" ht="37.5" hidden="1"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257">
        <v>243</v>
      </c>
      <c r="P1002" s="608" t="s">
        <v>120</v>
      </c>
      <c r="Q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2" s="261" t="s">
        <v>20</v>
      </c>
      <c r="S1002" s="385">
        <v>100</v>
      </c>
      <c r="T1002" s="25" t="s">
        <v>1001</v>
      </c>
      <c r="U1002" s="25" t="s">
        <v>1001</v>
      </c>
      <c r="V1002" s="206"/>
    </row>
    <row r="1003" spans="1:23" customFormat="1" ht="37.5" hidden="1"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24">
        <v>243</v>
      </c>
      <c r="P1003" s="421"/>
      <c r="Q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3" s="422"/>
      <c r="S1003" s="615"/>
      <c r="T1003" s="25" t="s">
        <v>1001</v>
      </c>
      <c r="U1003" s="25"/>
      <c r="V1003" s="206"/>
      <c r="W1003" s="120"/>
    </row>
    <row r="1004" spans="1:23" customFormat="1" ht="37.5" hidden="1"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24">
        <v>243</v>
      </c>
      <c r="P1004" s="421"/>
      <c r="Q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4" s="422"/>
      <c r="S1004" s="615"/>
      <c r="T1004" s="25" t="s">
        <v>1001</v>
      </c>
      <c r="U1004" s="25"/>
      <c r="V1004" s="206"/>
      <c r="W1004" s="120"/>
    </row>
    <row r="1005" spans="1:23" customFormat="1" ht="37.5" hidden="1"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24">
        <v>243</v>
      </c>
      <c r="P1005" s="421"/>
      <c r="Q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5" s="422"/>
      <c r="S1005" s="615"/>
      <c r="T1005" s="25" t="s">
        <v>1001</v>
      </c>
      <c r="U1005" s="25"/>
      <c r="V1005" s="206"/>
      <c r="W1005" s="185"/>
    </row>
    <row r="1006" spans="1:23" customFormat="1" ht="37.5" hidden="1"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265">
        <v>243</v>
      </c>
      <c r="P1006" s="617"/>
      <c r="Q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6" s="618"/>
      <c r="S1006" s="619"/>
      <c r="T1006" s="25" t="s">
        <v>1001</v>
      </c>
      <c r="U1006" s="25"/>
      <c r="V1006" s="206"/>
      <c r="W1006" s="120"/>
    </row>
    <row r="1009" spans="7:7" x14ac:dyDescent="0.25">
      <c r="G1009" s="625" t="s">
        <v>987</v>
      </c>
    </row>
  </sheetData>
  <sheetProtection algorithmName="SHA-512" hashValue="YPrBck8jN9aAn+upAhQ0Y/I6yiPa3yIrRNxeJABKQmcaRO61GKaoin4DrSTkBH5wHxWIH532xe8MAGU0ujkpjw==" saltValue="FI3pSqGYFGwOgrp612fRGQ==" spinCount="100000" sheet="1" objects="1" scenarios="1"/>
  <autoFilter ref="A4:Z1006" xr:uid="{766763FE-D2F7-4927-AEA4-BC899EB2AA35}">
    <filterColumn colId="2" showButton="0"/>
    <filterColumn colId="3" showButton="0"/>
    <filterColumn colId="4" showButton="0"/>
    <filterColumn colId="5" showButton="0"/>
    <filterColumn colId="6" showButton="0"/>
    <filterColumn colId="12">
      <filters blank="1">
        <filter val="%"/>
        <filter val="0"/>
        <filter val="Titulo"/>
      </filters>
    </filterColumn>
  </autoFilter>
  <mergeCells count="292">
    <mergeCell ref="C983:C986"/>
    <mergeCell ref="D983:D986"/>
    <mergeCell ref="D994:F994"/>
    <mergeCell ref="C1002:C1006"/>
    <mergeCell ref="D1002:D1006"/>
    <mergeCell ref="C965:C968"/>
    <mergeCell ref="D965:D968"/>
    <mergeCell ref="C969:C972"/>
    <mergeCell ref="D969:D972"/>
    <mergeCell ref="D973:F973"/>
    <mergeCell ref="D976:F976"/>
    <mergeCell ref="D928:F928"/>
    <mergeCell ref="D949:F949"/>
    <mergeCell ref="C956:C958"/>
    <mergeCell ref="D956:D958"/>
    <mergeCell ref="C961:C964"/>
    <mergeCell ref="D961:D964"/>
    <mergeCell ref="C893:C895"/>
    <mergeCell ref="D893:D895"/>
    <mergeCell ref="D908:F908"/>
    <mergeCell ref="D920:F920"/>
    <mergeCell ref="C921:C922"/>
    <mergeCell ref="D921:D922"/>
    <mergeCell ref="D867:F867"/>
    <mergeCell ref="C876:C878"/>
    <mergeCell ref="D876:D878"/>
    <mergeCell ref="D879:F879"/>
    <mergeCell ref="D884:F884"/>
    <mergeCell ref="C890:C892"/>
    <mergeCell ref="D890:D892"/>
    <mergeCell ref="C827:C829"/>
    <mergeCell ref="D827:D829"/>
    <mergeCell ref="C835:C838"/>
    <mergeCell ref="D835:D838"/>
    <mergeCell ref="C839:C842"/>
    <mergeCell ref="D839:D842"/>
    <mergeCell ref="C795:C798"/>
    <mergeCell ref="D795:D798"/>
    <mergeCell ref="C804:C806"/>
    <mergeCell ref="D804:D806"/>
    <mergeCell ref="C824:C826"/>
    <mergeCell ref="D824:D826"/>
    <mergeCell ref="C783:C786"/>
    <mergeCell ref="D783:D786"/>
    <mergeCell ref="C787:C790"/>
    <mergeCell ref="D787:D790"/>
    <mergeCell ref="C791:C794"/>
    <mergeCell ref="D791:D794"/>
    <mergeCell ref="C757:C759"/>
    <mergeCell ref="D757:D759"/>
    <mergeCell ref="C764:C768"/>
    <mergeCell ref="D764:D768"/>
    <mergeCell ref="C779:C781"/>
    <mergeCell ref="D779:D781"/>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F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F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H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Z321:Z323"/>
    <mergeCell ref="C324:C326"/>
    <mergeCell ref="D324:D326"/>
    <mergeCell ref="Z324:Z326"/>
    <mergeCell ref="C312:C314"/>
    <mergeCell ref="D312:D314"/>
    <mergeCell ref="C315:C317"/>
    <mergeCell ref="D315:D317"/>
    <mergeCell ref="Z315:Z317"/>
    <mergeCell ref="C318:C320"/>
    <mergeCell ref="D318:D320"/>
    <mergeCell ref="Z318:Z320"/>
    <mergeCell ref="C306:C308"/>
    <mergeCell ref="D306:D308"/>
    <mergeCell ref="Z306:Z308"/>
    <mergeCell ref="C309:C311"/>
    <mergeCell ref="D309:D311"/>
    <mergeCell ref="Z309:Z311"/>
    <mergeCell ref="C298:F298"/>
    <mergeCell ref="C300:C302"/>
    <mergeCell ref="D300:D302"/>
    <mergeCell ref="Z300:Z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H5"/>
    <mergeCell ref="J6:K6"/>
    <mergeCell ref="C7:F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F4F2B-AC2F-4200-B955-0F5F289FCE88}">
  <sheetPr filterMode="1"/>
  <dimension ref="A1:AA1009"/>
  <sheetViews>
    <sheetView view="pageBreakPreview" topLeftCell="C1" zoomScale="90" zoomScaleNormal="100" zoomScaleSheetLayoutView="90" workbookViewId="0">
      <pane ySplit="6" topLeftCell="A7" activePane="bottomLeft" state="frozen"/>
      <selection activeCell="C6" sqref="C6"/>
      <selection pane="bottomLeft" activeCell="D11" sqref="D11"/>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4" width="22.28515625" hidden="1" customWidth="1"/>
    <col min="15" max="15" width="21" style="625" hidden="1" customWidth="1"/>
    <col min="16" max="16" width="15.85546875" hidden="1" customWidth="1"/>
    <col min="17" max="17" width="39.28515625" style="188" hidden="1" customWidth="1"/>
    <col min="18" max="18" width="24.85546875" style="372" hidden="1" customWidth="1"/>
    <col min="19" max="20" width="13.85546875" hidden="1" customWidth="1"/>
    <col min="21" max="21" width="21" hidden="1" customWidth="1"/>
    <col min="22" max="22" width="39.28515625" style="625" hidden="1" customWidth="1"/>
    <col min="23" max="23" width="16.5703125" style="625" hidden="1" customWidth="1"/>
    <col min="24" max="24" width="17.85546875" style="625" hidden="1" customWidth="1"/>
    <col min="25" max="25" width="15.5703125" style="625" hidden="1" customWidth="1"/>
    <col min="26" max="26" width="16.42578125" style="625" hidden="1" customWidth="1"/>
    <col min="27" max="27" width="11.42578125" style="625" customWidth="1"/>
    <col min="28" max="16384" width="11.42578125" style="625"/>
  </cols>
  <sheetData>
    <row r="1" spans="1:25" ht="33.75" customHeight="1" x14ac:dyDescent="0.3">
      <c r="A1" s="1"/>
      <c r="B1" s="5"/>
      <c r="C1" s="621"/>
      <c r="D1" s="621"/>
      <c r="E1" s="238"/>
      <c r="F1" s="622"/>
      <c r="G1" s="623"/>
      <c r="H1" s="624"/>
      <c r="I1" s="134"/>
      <c r="J1" s="121"/>
      <c r="K1" s="121"/>
      <c r="L1" s="121"/>
      <c r="M1" s="3"/>
      <c r="N1" s="3"/>
      <c r="O1" s="3"/>
      <c r="P1" s="4"/>
      <c r="Q1" s="85"/>
      <c r="R1" s="369"/>
      <c r="S1" s="2"/>
      <c r="T1" s="2"/>
      <c r="U1" s="2"/>
    </row>
    <row r="2" spans="1:25" ht="28.5" customHeight="1" x14ac:dyDescent="0.3">
      <c r="A2" s="1"/>
      <c r="B2" s="5"/>
      <c r="C2" s="621"/>
      <c r="D2" s="621"/>
      <c r="E2" s="238"/>
      <c r="F2" s="622"/>
      <c r="G2" s="623"/>
      <c r="H2" s="624"/>
      <c r="I2" s="134"/>
      <c r="J2" s="121"/>
      <c r="K2" s="121"/>
      <c r="L2" s="121"/>
      <c r="M2" s="3"/>
      <c r="N2" s="3"/>
      <c r="O2" s="3"/>
      <c r="P2" s="4"/>
      <c r="Q2" s="85"/>
      <c r="R2" s="369"/>
      <c r="S2" s="2"/>
      <c r="T2" s="2"/>
      <c r="U2" s="2"/>
      <c r="V2" s="626"/>
    </row>
    <row r="3" spans="1:25" ht="35.25" customHeight="1" x14ac:dyDescent="0.3">
      <c r="A3" s="1"/>
      <c r="B3" s="5"/>
      <c r="C3" s="621"/>
      <c r="D3" s="621"/>
      <c r="E3" s="238"/>
      <c r="F3" s="622"/>
      <c r="G3" s="623"/>
      <c r="H3" s="624"/>
      <c r="I3" s="134"/>
      <c r="J3" s="121"/>
      <c r="K3" s="121"/>
      <c r="L3" s="121"/>
      <c r="M3" s="3"/>
      <c r="N3" s="3"/>
      <c r="O3" s="3"/>
      <c r="P3" s="4"/>
      <c r="Q3" s="85"/>
      <c r="R3" s="369"/>
      <c r="S3" s="2"/>
      <c r="T3" s="2"/>
      <c r="U3" s="2"/>
      <c r="V3" s="627"/>
      <c r="W3" s="628"/>
    </row>
    <row r="4" spans="1:25" ht="25.5" customHeight="1" x14ac:dyDescent="0.25">
      <c r="A4" s="1"/>
      <c r="B4" s="5"/>
      <c r="C4" s="815" t="s">
        <v>1007</v>
      </c>
      <c r="D4" s="815"/>
      <c r="E4" s="815"/>
      <c r="F4" s="815"/>
      <c r="G4" s="815"/>
      <c r="H4" s="815"/>
      <c r="I4" s="135"/>
      <c r="J4" s="7"/>
      <c r="K4" s="205"/>
      <c r="L4" s="205"/>
      <c r="M4" s="3"/>
      <c r="N4" s="3"/>
      <c r="O4" s="3"/>
      <c r="P4" s="4"/>
      <c r="Q4" s="85"/>
      <c r="R4" s="369"/>
      <c r="S4" s="2"/>
      <c r="T4" s="2"/>
      <c r="U4" s="2"/>
      <c r="V4" s="271">
        <f>G447*0.4</f>
        <v>270.26799999999997</v>
      </c>
    </row>
    <row r="5" spans="1:25" ht="33.75" customHeight="1" x14ac:dyDescent="0.25">
      <c r="A5" s="1"/>
      <c r="B5" s="5"/>
      <c r="C5" s="816"/>
      <c r="D5" s="816"/>
      <c r="E5" s="816"/>
      <c r="F5" s="816"/>
      <c r="G5" s="816"/>
      <c r="H5" s="816"/>
      <c r="I5" s="135"/>
      <c r="J5" s="6"/>
      <c r="K5" s="6"/>
      <c r="L5" s="6"/>
      <c r="M5" s="3"/>
      <c r="N5" s="402"/>
      <c r="O5" s="402"/>
      <c r="P5" s="403"/>
      <c r="Q5" s="85"/>
      <c r="R5" s="369"/>
      <c r="S5" s="2"/>
      <c r="T5" s="2"/>
      <c r="U5" s="2"/>
      <c r="V5" s="666">
        <v>11552</v>
      </c>
      <c r="X5" s="628"/>
      <c r="Y5" s="630"/>
    </row>
    <row r="6" spans="1:25" customFormat="1" ht="27" hidden="1" customHeight="1" x14ac:dyDescent="0.25">
      <c r="A6" s="8" t="s">
        <v>0</v>
      </c>
      <c r="B6" s="8" t="s">
        <v>1</v>
      </c>
      <c r="C6" s="9" t="s">
        <v>1</v>
      </c>
      <c r="D6" s="9" t="s">
        <v>2</v>
      </c>
      <c r="E6" s="9" t="s">
        <v>3</v>
      </c>
      <c r="F6" s="9" t="s">
        <v>4</v>
      </c>
      <c r="G6" s="9" t="s">
        <v>5</v>
      </c>
      <c r="H6" s="209" t="s">
        <v>6</v>
      </c>
      <c r="I6" s="136" t="s">
        <v>7</v>
      </c>
      <c r="J6" s="791" t="s">
        <v>8</v>
      </c>
      <c r="K6" s="792"/>
      <c r="L6" s="404" t="s">
        <v>988</v>
      </c>
      <c r="M6" s="10" t="s">
        <v>10</v>
      </c>
      <c r="N6" s="10" t="s">
        <v>11</v>
      </c>
      <c r="O6" s="10" t="s">
        <v>991</v>
      </c>
      <c r="P6" s="620" t="s">
        <v>996</v>
      </c>
      <c r="Q6" s="10" t="s">
        <v>12</v>
      </c>
      <c r="R6" s="10" t="s">
        <v>9</v>
      </c>
      <c r="S6" s="10" t="s">
        <v>10</v>
      </c>
      <c r="T6" s="10" t="s">
        <v>999</v>
      </c>
      <c r="U6" s="10" t="s">
        <v>1002</v>
      </c>
      <c r="V6" s="10"/>
    </row>
    <row r="7" spans="1:25" ht="14.45"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row>
    <row r="8" spans="1:25" customFormat="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row>
    <row r="9" spans="1:25" customFormat="1" ht="42.75" hidden="1" x14ac:dyDescent="0.25">
      <c r="A9" s="1"/>
      <c r="B9" s="178">
        <v>11</v>
      </c>
      <c r="C9" s="122" t="s">
        <v>17</v>
      </c>
      <c r="D9" s="113" t="s">
        <v>18</v>
      </c>
      <c r="E9" s="107"/>
      <c r="F9" s="107" t="s">
        <v>19</v>
      </c>
      <c r="G9" s="108">
        <v>533.37</v>
      </c>
      <c r="H9" s="208">
        <v>6161490</v>
      </c>
      <c r="I9" s="137"/>
      <c r="J9" s="16"/>
      <c r="K9" s="16">
        <v>0</v>
      </c>
      <c r="L9" s="17" t="s">
        <v>20</v>
      </c>
      <c r="M9" s="13">
        <v>100</v>
      </c>
      <c r="N9" s="40" t="s">
        <v>484</v>
      </c>
      <c r="O9" s="19" t="s">
        <v>22</v>
      </c>
      <c r="P9" s="254"/>
      <c r="Q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R9" s="17" t="s">
        <v>20</v>
      </c>
      <c r="S9" s="18">
        <v>100</v>
      </c>
      <c r="T9" s="2" t="s">
        <v>1001</v>
      </c>
      <c r="U9" s="2" t="s">
        <v>1001</v>
      </c>
      <c r="V9" s="206"/>
    </row>
    <row r="10" spans="1:25" customFormat="1" ht="71.25" hidden="1" x14ac:dyDescent="0.25">
      <c r="A10" s="1"/>
      <c r="B10" s="178">
        <v>90011</v>
      </c>
      <c r="C10" s="107">
        <v>90011</v>
      </c>
      <c r="D10" s="114" t="s">
        <v>23</v>
      </c>
      <c r="E10" s="107"/>
      <c r="F10" s="107" t="s">
        <v>19</v>
      </c>
      <c r="G10" s="108">
        <v>0</v>
      </c>
      <c r="H10" s="208">
        <v>0</v>
      </c>
      <c r="I10" s="137"/>
      <c r="J10" s="16"/>
      <c r="K10" s="16">
        <v>0</v>
      </c>
      <c r="L10" s="17" t="s">
        <v>20</v>
      </c>
      <c r="M10" s="19">
        <v>0</v>
      </c>
      <c r="N10" s="40" t="s">
        <v>484</v>
      </c>
      <c r="O10" s="19" t="s">
        <v>22</v>
      </c>
      <c r="P10" s="254"/>
      <c r="Q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R10" s="20" t="s">
        <v>20</v>
      </c>
      <c r="S10" s="18">
        <v>0</v>
      </c>
      <c r="T10" s="2" t="s">
        <v>1001</v>
      </c>
      <c r="U10" s="2" t="s">
        <v>1001</v>
      </c>
      <c r="V10" s="206"/>
    </row>
    <row r="11" spans="1:25" customFormat="1" ht="128.25"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19" t="s">
        <v>22</v>
      </c>
      <c r="P11" s="254"/>
      <c r="Q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R11" s="20" t="s">
        <v>20</v>
      </c>
      <c r="S11" s="18">
        <v>40</v>
      </c>
      <c r="T11" s="2" t="s">
        <v>1001</v>
      </c>
      <c r="U11" s="2" t="s">
        <v>1001</v>
      </c>
      <c r="V11" s="206"/>
    </row>
    <row r="12" spans="1:25" customFormat="1" ht="128.25"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19" t="s">
        <v>22</v>
      </c>
      <c r="P12" s="254"/>
      <c r="Q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R12" s="20" t="s">
        <v>20</v>
      </c>
      <c r="S12" s="18">
        <v>50</v>
      </c>
      <c r="T12" s="2" t="s">
        <v>1001</v>
      </c>
      <c r="U12" s="2" t="s">
        <v>1001</v>
      </c>
      <c r="V12" s="206"/>
    </row>
    <row r="13" spans="1:25" customFormat="1" ht="135.75"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19" t="s">
        <v>22</v>
      </c>
      <c r="P13" s="254"/>
      <c r="Q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R13" s="20" t="s">
        <v>20</v>
      </c>
      <c r="S13" s="18">
        <v>60</v>
      </c>
      <c r="T13" s="2" t="s">
        <v>1001</v>
      </c>
      <c r="U13" s="2" t="s">
        <v>1001</v>
      </c>
      <c r="V13" s="206"/>
    </row>
    <row r="14" spans="1:25" customFormat="1" ht="128.25"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19" t="s">
        <v>22</v>
      </c>
      <c r="P14" s="254"/>
      <c r="Q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R14" s="20" t="s">
        <v>20</v>
      </c>
      <c r="S14" s="18">
        <v>70</v>
      </c>
      <c r="T14" s="2" t="s">
        <v>1001</v>
      </c>
      <c r="U14" s="2" t="s">
        <v>1001</v>
      </c>
      <c r="V14" s="206"/>
    </row>
    <row r="15" spans="1:25" customFormat="1" ht="128.25"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19" t="s">
        <v>22</v>
      </c>
      <c r="P15" s="254"/>
      <c r="Q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R15" s="20" t="s">
        <v>20</v>
      </c>
      <c r="S15" s="18">
        <v>80</v>
      </c>
      <c r="T15" s="2" t="s">
        <v>1001</v>
      </c>
      <c r="U15" s="2" t="s">
        <v>1001</v>
      </c>
      <c r="V15" s="206"/>
    </row>
    <row r="16" spans="1:25" customFormat="1" ht="128.25"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19" t="s">
        <v>22</v>
      </c>
      <c r="P16" s="254"/>
      <c r="Q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R16" s="20" t="s">
        <v>20</v>
      </c>
      <c r="S16" s="18">
        <v>90</v>
      </c>
      <c r="T16" s="2" t="s">
        <v>1001</v>
      </c>
      <c r="U16" s="2" t="s">
        <v>1001</v>
      </c>
      <c r="V16" s="206"/>
    </row>
    <row r="17" spans="1:22" customFormat="1" ht="42.75" hidden="1"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19" t="s">
        <v>22</v>
      </c>
      <c r="P17" s="254"/>
      <c r="Q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R17" s="18" t="s">
        <v>20</v>
      </c>
      <c r="S17" s="18">
        <v>100</v>
      </c>
      <c r="T17" s="2" t="s">
        <v>1001</v>
      </c>
      <c r="U17" s="2" t="s">
        <v>1001</v>
      </c>
      <c r="V17" s="206"/>
    </row>
    <row r="18" spans="1:22" customFormat="1" ht="71.25" hidden="1" x14ac:dyDescent="0.25">
      <c r="A18" s="1"/>
      <c r="B18" s="178">
        <v>90037</v>
      </c>
      <c r="C18" s="107">
        <v>90037</v>
      </c>
      <c r="D18" s="114" t="s">
        <v>32</v>
      </c>
      <c r="E18" s="107"/>
      <c r="F18" s="107" t="s">
        <v>19</v>
      </c>
      <c r="G18" s="108">
        <v>0</v>
      </c>
      <c r="H18" s="208">
        <v>0</v>
      </c>
      <c r="I18" s="137"/>
      <c r="J18" s="16"/>
      <c r="K18" s="16">
        <v>0</v>
      </c>
      <c r="L18" s="17" t="s">
        <v>20</v>
      </c>
      <c r="M18" s="19">
        <v>0</v>
      </c>
      <c r="N18" s="40" t="s">
        <v>484</v>
      </c>
      <c r="O18" s="19" t="s">
        <v>22</v>
      </c>
      <c r="P18" s="254"/>
      <c r="Q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R18" s="20" t="s">
        <v>20</v>
      </c>
      <c r="S18" s="18">
        <v>0</v>
      </c>
      <c r="T18" s="2" t="s">
        <v>1001</v>
      </c>
      <c r="U18" s="2" t="s">
        <v>1001</v>
      </c>
      <c r="V18" s="206"/>
    </row>
    <row r="19" spans="1:22" customFormat="1" ht="128.25"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19" t="s">
        <v>22</v>
      </c>
      <c r="P19" s="254"/>
      <c r="Q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R19" s="20" t="s">
        <v>20</v>
      </c>
      <c r="S19" s="18">
        <v>40</v>
      </c>
      <c r="T19" s="2" t="s">
        <v>1001</v>
      </c>
      <c r="U19" s="2" t="s">
        <v>1001</v>
      </c>
      <c r="V19" s="206"/>
    </row>
    <row r="20" spans="1:22" customFormat="1" ht="128.25"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19" t="s">
        <v>22</v>
      </c>
      <c r="P20" s="254"/>
      <c r="Q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R20" s="20" t="s">
        <v>20</v>
      </c>
      <c r="S20" s="18">
        <v>50</v>
      </c>
      <c r="T20" s="2" t="s">
        <v>1001</v>
      </c>
      <c r="U20" s="2" t="s">
        <v>1001</v>
      </c>
      <c r="V20" s="206"/>
    </row>
    <row r="21" spans="1:22" customFormat="1" ht="138.75"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19" t="s">
        <v>22</v>
      </c>
      <c r="P21" s="254"/>
      <c r="Q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R21" s="20" t="s">
        <v>20</v>
      </c>
      <c r="S21" s="18">
        <v>60</v>
      </c>
      <c r="T21" s="2" t="s">
        <v>1001</v>
      </c>
      <c r="U21" s="2" t="s">
        <v>1001</v>
      </c>
      <c r="V21" s="206"/>
    </row>
    <row r="22" spans="1:22" customFormat="1" ht="128.25"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19" t="s">
        <v>22</v>
      </c>
      <c r="P22" s="254"/>
      <c r="Q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R22" s="20" t="s">
        <v>20</v>
      </c>
      <c r="S22" s="18">
        <v>70</v>
      </c>
      <c r="T22" s="2" t="s">
        <v>1001</v>
      </c>
      <c r="U22" s="2" t="s">
        <v>1001</v>
      </c>
      <c r="V22" s="206"/>
    </row>
    <row r="23" spans="1:22" customFormat="1" ht="128.25"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19" t="s">
        <v>22</v>
      </c>
      <c r="P23" s="254"/>
      <c r="Q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R23" s="20" t="s">
        <v>20</v>
      </c>
      <c r="S23" s="18">
        <v>80</v>
      </c>
      <c r="T23" s="2" t="s">
        <v>1001</v>
      </c>
      <c r="U23" s="2" t="s">
        <v>1001</v>
      </c>
      <c r="V23" s="206"/>
    </row>
    <row r="24" spans="1:22" customFormat="1" ht="133.5"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19" t="s">
        <v>22</v>
      </c>
      <c r="P24" s="254"/>
      <c r="Q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R24" s="20" t="s">
        <v>20</v>
      </c>
      <c r="S24" s="18">
        <v>90</v>
      </c>
      <c r="T24" s="2" t="s">
        <v>1001</v>
      </c>
      <c r="U24" s="2" t="s">
        <v>1001</v>
      </c>
      <c r="V24" s="206"/>
    </row>
    <row r="25" spans="1:22" customFormat="1" hidden="1" x14ac:dyDescent="0.25">
      <c r="A25" s="1"/>
      <c r="B25" s="178" t="s">
        <v>39</v>
      </c>
      <c r="C25" s="122" t="s">
        <v>39</v>
      </c>
      <c r="D25" s="197" t="s">
        <v>40</v>
      </c>
      <c r="E25" s="198"/>
      <c r="F25" s="198"/>
      <c r="G25" s="198"/>
      <c r="H25" s="208"/>
      <c r="I25" s="137"/>
      <c r="J25" s="22"/>
      <c r="K25" s="16">
        <v>0</v>
      </c>
      <c r="L25" s="251" t="s">
        <v>42</v>
      </c>
      <c r="M25" s="13" t="s">
        <v>42</v>
      </c>
      <c r="N25" s="13" t="s">
        <v>42</v>
      </c>
      <c r="O25" s="362" t="s">
        <v>42</v>
      </c>
      <c r="P25" s="254"/>
      <c r="Q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R25" s="370" t="s">
        <v>41</v>
      </c>
      <c r="S25" s="18" t="s">
        <v>41</v>
      </c>
      <c r="T25" s="18" t="s">
        <v>41</v>
      </c>
      <c r="U25" s="18" t="s">
        <v>41</v>
      </c>
      <c r="V25" s="206"/>
    </row>
    <row r="26" spans="1:22" customFormat="1" ht="57" hidden="1"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19" t="s">
        <v>22</v>
      </c>
      <c r="P26" s="252"/>
      <c r="Q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R26" s="18" t="s">
        <v>20</v>
      </c>
      <c r="S26" s="26">
        <v>100</v>
      </c>
      <c r="T26" s="2" t="s">
        <v>1001</v>
      </c>
      <c r="U26" s="2" t="s">
        <v>1001</v>
      </c>
      <c r="V26" s="206"/>
    </row>
    <row r="27" spans="1:22" customFormat="1" ht="71.25" hidden="1" x14ac:dyDescent="0.25">
      <c r="A27" s="1"/>
      <c r="B27" s="178">
        <v>90012</v>
      </c>
      <c r="C27" s="107">
        <v>90012</v>
      </c>
      <c r="D27" s="113" t="s">
        <v>45</v>
      </c>
      <c r="E27" s="107"/>
      <c r="F27" s="107" t="s">
        <v>19</v>
      </c>
      <c r="G27" s="108">
        <v>0</v>
      </c>
      <c r="H27" s="208">
        <v>0</v>
      </c>
      <c r="I27" s="137"/>
      <c r="J27" s="16"/>
      <c r="K27" s="16">
        <v>0</v>
      </c>
      <c r="L27" s="17" t="s">
        <v>20</v>
      </c>
      <c r="M27" s="24">
        <v>0</v>
      </c>
      <c r="N27" s="40" t="s">
        <v>484</v>
      </c>
      <c r="O27" s="19" t="s">
        <v>22</v>
      </c>
      <c r="P27" s="252"/>
      <c r="Q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R27" s="18" t="s">
        <v>20</v>
      </c>
      <c r="S27" s="26">
        <v>0</v>
      </c>
      <c r="T27" s="2" t="s">
        <v>1001</v>
      </c>
      <c r="U27" s="2" t="s">
        <v>1001</v>
      </c>
      <c r="V27" s="206"/>
    </row>
    <row r="28" spans="1:22" customFormat="1" ht="57" hidden="1"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19" t="s">
        <v>22</v>
      </c>
      <c r="P28" s="252"/>
      <c r="Q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R28" s="18" t="s">
        <v>20</v>
      </c>
      <c r="S28" s="26">
        <v>100</v>
      </c>
      <c r="T28" s="2" t="s">
        <v>1001</v>
      </c>
      <c r="U28" s="2" t="s">
        <v>1001</v>
      </c>
      <c r="V28" s="206"/>
    </row>
    <row r="29" spans="1:22" customFormat="1" ht="85.5" hidden="1" x14ac:dyDescent="0.25">
      <c r="A29" s="1"/>
      <c r="B29" s="179">
        <v>90038</v>
      </c>
      <c r="C29" s="107">
        <v>90038</v>
      </c>
      <c r="D29" s="113" t="s">
        <v>48</v>
      </c>
      <c r="E29" s="107"/>
      <c r="F29" s="107" t="s">
        <v>19</v>
      </c>
      <c r="G29" s="108">
        <v>0</v>
      </c>
      <c r="H29" s="208">
        <v>0</v>
      </c>
      <c r="I29" s="137"/>
      <c r="J29" s="16"/>
      <c r="K29" s="16">
        <v>0</v>
      </c>
      <c r="L29" s="17" t="s">
        <v>20</v>
      </c>
      <c r="M29" s="24">
        <v>0</v>
      </c>
      <c r="N29" s="40" t="s">
        <v>484</v>
      </c>
      <c r="O29" s="19" t="s">
        <v>22</v>
      </c>
      <c r="P29" s="252"/>
      <c r="Q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R29" s="18" t="s">
        <v>20</v>
      </c>
      <c r="S29" s="26">
        <v>0</v>
      </c>
      <c r="T29" s="2" t="s">
        <v>1001</v>
      </c>
      <c r="U29" s="2" t="s">
        <v>1001</v>
      </c>
      <c r="V29" s="206"/>
    </row>
    <row r="30" spans="1:22" customFormat="1" ht="15" customHeight="1" x14ac:dyDescent="0.25">
      <c r="A30" s="1"/>
      <c r="B30" s="5"/>
      <c r="C30" s="817" t="s">
        <v>49</v>
      </c>
      <c r="D30" s="818"/>
      <c r="E30" s="818"/>
      <c r="F30" s="818"/>
      <c r="G30" s="690"/>
      <c r="H30" s="690"/>
      <c r="I30" s="137"/>
      <c r="J30" s="27"/>
      <c r="K30" s="16">
        <v>0</v>
      </c>
      <c r="L30" s="24" t="s">
        <v>41</v>
      </c>
      <c r="M30" s="24" t="s">
        <v>42</v>
      </c>
      <c r="N30" s="24" t="s">
        <v>42</v>
      </c>
      <c r="O30" s="362" t="s">
        <v>42</v>
      </c>
      <c r="P30" s="252"/>
      <c r="Q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R30" s="24" t="s">
        <v>41</v>
      </c>
      <c r="S30" s="24" t="s">
        <v>41</v>
      </c>
      <c r="T30" s="24" t="s">
        <v>41</v>
      </c>
      <c r="U30" s="24" t="s">
        <v>41</v>
      </c>
      <c r="V30" s="206"/>
    </row>
    <row r="31" spans="1:22" customFormat="1" ht="15.75"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4"/>
      <c r="Q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R31" s="378" t="s">
        <v>41</v>
      </c>
      <c r="S31" s="378" t="s">
        <v>41</v>
      </c>
      <c r="T31" s="378" t="s">
        <v>41</v>
      </c>
      <c r="U31" s="378" t="s">
        <v>41</v>
      </c>
      <c r="V31" s="206"/>
    </row>
    <row r="32" spans="1:22" customFormat="1" ht="58.5" hidden="1" customHeight="1" x14ac:dyDescent="0.3">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54</v>
      </c>
      <c r="P32" s="259"/>
      <c r="Q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R32" s="261" t="s">
        <v>20</v>
      </c>
      <c r="S32" s="434">
        <v>100</v>
      </c>
      <c r="T32" s="2" t="s">
        <v>1001</v>
      </c>
      <c r="U32" s="2" t="s">
        <v>1001</v>
      </c>
      <c r="V32" s="206"/>
    </row>
    <row r="33" spans="1:22" customFormat="1" ht="44.25" hidden="1" customHeight="1" x14ac:dyDescent="0.3">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54</v>
      </c>
      <c r="P33" s="252"/>
      <c r="Q33" s="32"/>
      <c r="R33" s="370"/>
      <c r="S33" s="386"/>
      <c r="T33" s="2" t="s">
        <v>1001</v>
      </c>
      <c r="U33" s="2"/>
      <c r="V33" s="206"/>
    </row>
    <row r="34" spans="1:22" customFormat="1" ht="63.75" hidden="1"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54</v>
      </c>
      <c r="P34" s="267"/>
      <c r="Q34" s="268"/>
      <c r="R34" s="371"/>
      <c r="S34" s="391"/>
      <c r="T34" s="2" t="s">
        <v>1001</v>
      </c>
      <c r="U34" s="2"/>
      <c r="V34" s="206"/>
    </row>
    <row r="35" spans="1:22" customFormat="1" ht="75" hidden="1" customHeight="1" x14ac:dyDescent="0.3">
      <c r="A35" s="38" t="s">
        <v>59</v>
      </c>
      <c r="B35" s="39"/>
      <c r="C35" s="703">
        <v>90042</v>
      </c>
      <c r="D35" s="706" t="s">
        <v>60</v>
      </c>
      <c r="E35" s="127">
        <v>1</v>
      </c>
      <c r="F35" s="127" t="s">
        <v>53</v>
      </c>
      <c r="G35" s="128">
        <v>0</v>
      </c>
      <c r="H35" s="317">
        <v>0</v>
      </c>
      <c r="I35" s="139"/>
      <c r="J35" s="31"/>
      <c r="K35" s="437">
        <v>0</v>
      </c>
      <c r="L35" s="438" t="s">
        <v>20</v>
      </c>
      <c r="M35" s="258">
        <v>0</v>
      </c>
      <c r="N35" s="258" t="s">
        <v>484</v>
      </c>
      <c r="O35" s="258" t="s">
        <v>54</v>
      </c>
      <c r="P35" s="259"/>
      <c r="Q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R35" s="261" t="s">
        <v>20</v>
      </c>
      <c r="S35" s="434">
        <v>0</v>
      </c>
      <c r="T35" s="2" t="s">
        <v>1001</v>
      </c>
      <c r="U35" s="2" t="s">
        <v>1001</v>
      </c>
      <c r="V35" s="206"/>
    </row>
    <row r="36" spans="1:22" customFormat="1" ht="75" hidden="1" customHeight="1" x14ac:dyDescent="0.3">
      <c r="A36" s="41">
        <v>90047</v>
      </c>
      <c r="B36" s="42"/>
      <c r="C36" s="704"/>
      <c r="D36" s="707"/>
      <c r="E36" s="107">
        <v>2</v>
      </c>
      <c r="F36" s="107" t="s">
        <v>56</v>
      </c>
      <c r="G36" s="108">
        <v>0</v>
      </c>
      <c r="H36" s="318">
        <v>0</v>
      </c>
      <c r="I36" s="139"/>
      <c r="J36" s="31"/>
      <c r="K36" s="358">
        <v>0</v>
      </c>
      <c r="L36" s="439" t="s">
        <v>20</v>
      </c>
      <c r="M36" s="40">
        <v>0</v>
      </c>
      <c r="N36" s="40" t="s">
        <v>484</v>
      </c>
      <c r="O36" s="40" t="s">
        <v>54</v>
      </c>
      <c r="P36" s="252"/>
      <c r="Q36" s="32"/>
      <c r="R36" s="370"/>
      <c r="S36" s="386"/>
      <c r="T36" s="2" t="s">
        <v>1001</v>
      </c>
      <c r="U36" s="2"/>
      <c r="V36" s="206"/>
    </row>
    <row r="37" spans="1:22" customFormat="1" ht="75" hidden="1"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54</v>
      </c>
      <c r="P37" s="424"/>
      <c r="Q37" s="425"/>
      <c r="R37" s="443"/>
      <c r="S37" s="444"/>
      <c r="T37" s="2" t="s">
        <v>1001</v>
      </c>
      <c r="U37" s="2"/>
      <c r="V37" s="206"/>
    </row>
    <row r="38" spans="1:22" customFormat="1" ht="96.75" customHeight="1" x14ac:dyDescent="0.25">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54</v>
      </c>
      <c r="P38" s="259"/>
      <c r="Q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R38" s="261" t="s">
        <v>20</v>
      </c>
      <c r="S38" s="434">
        <v>40</v>
      </c>
      <c r="T38" s="2" t="s">
        <v>1001</v>
      </c>
      <c r="U38" s="2" t="s">
        <v>1001</v>
      </c>
      <c r="V38" s="206"/>
    </row>
    <row r="39" spans="1:22" customFormat="1" ht="96.75" customHeight="1" x14ac:dyDescent="0.25">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54</v>
      </c>
      <c r="P39" s="252"/>
      <c r="Q39" s="32"/>
      <c r="R39" s="370"/>
      <c r="S39" s="386"/>
      <c r="T39" s="2" t="s">
        <v>1001</v>
      </c>
      <c r="U39" s="2"/>
      <c r="V39" s="206"/>
    </row>
    <row r="40" spans="1:22" customFormat="1" ht="96.75"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54</v>
      </c>
      <c r="P40" s="267"/>
      <c r="Q40" s="268"/>
      <c r="R40" s="371"/>
      <c r="S40" s="446"/>
      <c r="T40" s="2" t="s">
        <v>1001</v>
      </c>
      <c r="U40" s="2"/>
      <c r="V40" s="206"/>
    </row>
    <row r="41" spans="1:22" customFormat="1" ht="93.75" customHeight="1" x14ac:dyDescent="0.25">
      <c r="A41" s="38" t="s">
        <v>63</v>
      </c>
      <c r="B41" s="39"/>
      <c r="C41" s="703">
        <v>91008</v>
      </c>
      <c r="D41" s="706" t="s">
        <v>64</v>
      </c>
      <c r="E41" s="127">
        <v>1</v>
      </c>
      <c r="F41" s="127" t="s">
        <v>53</v>
      </c>
      <c r="G41" s="128">
        <v>162.78</v>
      </c>
      <c r="H41" s="317">
        <v>1880435</v>
      </c>
      <c r="I41" s="431"/>
      <c r="J41" s="432"/>
      <c r="K41" s="383">
        <v>0</v>
      </c>
      <c r="L41" s="433" t="s">
        <v>20</v>
      </c>
      <c r="M41" s="258">
        <v>50</v>
      </c>
      <c r="N41" s="258" t="s">
        <v>484</v>
      </c>
      <c r="O41" s="447" t="s">
        <v>54</v>
      </c>
      <c r="P41" s="259"/>
      <c r="Q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R41" s="261" t="s">
        <v>20</v>
      </c>
      <c r="S41" s="434">
        <v>50</v>
      </c>
      <c r="T41" s="2" t="s">
        <v>1001</v>
      </c>
      <c r="U41" s="2" t="s">
        <v>1001</v>
      </c>
      <c r="V41" s="206"/>
    </row>
    <row r="42" spans="1:22" customFormat="1" ht="93.75" customHeight="1" x14ac:dyDescent="0.25">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54</v>
      </c>
      <c r="P42" s="252"/>
      <c r="Q42" s="32"/>
      <c r="R42" s="370"/>
      <c r="S42" s="386"/>
      <c r="T42" s="2" t="s">
        <v>1001</v>
      </c>
      <c r="U42" s="2"/>
      <c r="V42" s="206"/>
    </row>
    <row r="43" spans="1:22" customFormat="1" ht="93.75"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54</v>
      </c>
      <c r="P43" s="267"/>
      <c r="Q43" s="268"/>
      <c r="R43" s="371"/>
      <c r="S43" s="391"/>
      <c r="T43" s="2" t="s">
        <v>1001</v>
      </c>
      <c r="U43" s="2"/>
      <c r="V43" s="206"/>
    </row>
    <row r="44" spans="1:22" customFormat="1" ht="97.5" customHeight="1" x14ac:dyDescent="0.25">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54</v>
      </c>
      <c r="P44" s="259"/>
      <c r="Q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R44" s="261" t="s">
        <v>20</v>
      </c>
      <c r="S44" s="434">
        <v>60</v>
      </c>
      <c r="T44" s="2" t="s">
        <v>1001</v>
      </c>
      <c r="U44" s="2" t="s">
        <v>1001</v>
      </c>
      <c r="V44" s="206"/>
    </row>
    <row r="45" spans="1:22" customFormat="1" ht="97.5" customHeight="1" x14ac:dyDescent="0.25">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54</v>
      </c>
      <c r="P45" s="252"/>
      <c r="Q45" s="32"/>
      <c r="R45" s="370"/>
      <c r="S45" s="386"/>
      <c r="T45" s="2" t="s">
        <v>1001</v>
      </c>
      <c r="U45" s="2"/>
      <c r="V45" s="206"/>
    </row>
    <row r="46" spans="1:22" customFormat="1" ht="97.5"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54</v>
      </c>
      <c r="P46" s="267"/>
      <c r="Q46" s="268"/>
      <c r="R46" s="371"/>
      <c r="S46" s="391"/>
      <c r="T46" s="2" t="s">
        <v>1001</v>
      </c>
      <c r="U46" s="2"/>
      <c r="V46" s="206"/>
    </row>
    <row r="47" spans="1:22" customFormat="1" ht="94.5" customHeight="1" x14ac:dyDescent="0.25">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54</v>
      </c>
      <c r="P47" s="259"/>
      <c r="Q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R47" s="261" t="s">
        <v>20</v>
      </c>
      <c r="S47" s="434">
        <v>70</v>
      </c>
      <c r="T47" s="2" t="s">
        <v>1001</v>
      </c>
      <c r="U47" s="2" t="s">
        <v>1001</v>
      </c>
      <c r="V47" s="206"/>
    </row>
    <row r="48" spans="1:22" customFormat="1" ht="86.25" customHeight="1" x14ac:dyDescent="0.25">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54</v>
      </c>
      <c r="P48" s="252"/>
      <c r="Q48" s="32"/>
      <c r="R48" s="370"/>
      <c r="S48" s="386"/>
      <c r="T48" s="2" t="s">
        <v>1001</v>
      </c>
      <c r="U48" s="2"/>
      <c r="V48" s="206"/>
    </row>
    <row r="49" spans="1:22" customFormat="1" ht="88.5"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54</v>
      </c>
      <c r="P49" s="267"/>
      <c r="Q49" s="268"/>
      <c r="R49" s="371"/>
      <c r="S49" s="391"/>
      <c r="T49" s="2" t="s">
        <v>1001</v>
      </c>
      <c r="U49" s="2"/>
      <c r="V49" s="206"/>
    </row>
    <row r="50" spans="1:22" customFormat="1" ht="87" customHeight="1" x14ac:dyDescent="0.25">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58" t="s">
        <v>54</v>
      </c>
      <c r="P50" s="259"/>
      <c r="Q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R50" s="261" t="s">
        <v>20</v>
      </c>
      <c r="S50" s="434">
        <v>80</v>
      </c>
      <c r="T50" s="2" t="s">
        <v>1001</v>
      </c>
      <c r="U50" s="2" t="s">
        <v>1001</v>
      </c>
      <c r="V50" s="206"/>
    </row>
    <row r="51" spans="1:22" customFormat="1" ht="105" customHeight="1" x14ac:dyDescent="0.25">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40" t="s">
        <v>54</v>
      </c>
      <c r="P51" s="252"/>
      <c r="Q51" s="32"/>
      <c r="R51" s="370"/>
      <c r="S51" s="386"/>
      <c r="T51" s="2" t="s">
        <v>1001</v>
      </c>
      <c r="U51" s="2"/>
      <c r="V51" s="206"/>
    </row>
    <row r="52" spans="1:22" customFormat="1" ht="98.25"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50" t="s">
        <v>54</v>
      </c>
      <c r="P52" s="424"/>
      <c r="Q52" s="425"/>
      <c r="R52" s="443"/>
      <c r="S52" s="444"/>
      <c r="T52" s="2" t="s">
        <v>1001</v>
      </c>
      <c r="U52" s="2"/>
      <c r="V52" s="206"/>
    </row>
    <row r="53" spans="1:22" customFormat="1" ht="93.75" customHeight="1" x14ac:dyDescent="0.25">
      <c r="A53" s="38" t="s">
        <v>71</v>
      </c>
      <c r="B53" s="42"/>
      <c r="C53" s="700">
        <v>92009</v>
      </c>
      <c r="D53" s="706" t="s">
        <v>72</v>
      </c>
      <c r="E53" s="127">
        <v>1</v>
      </c>
      <c r="F53" s="127" t="s">
        <v>53</v>
      </c>
      <c r="G53" s="128">
        <v>292.94</v>
      </c>
      <c r="H53" s="317">
        <v>3384043</v>
      </c>
      <c r="I53" s="431"/>
      <c r="J53" s="432"/>
      <c r="K53" s="383">
        <v>0</v>
      </c>
      <c r="L53" s="433" t="s">
        <v>20</v>
      </c>
      <c r="M53" s="258">
        <v>90</v>
      </c>
      <c r="N53" s="258" t="s">
        <v>484</v>
      </c>
      <c r="O53" s="258" t="s">
        <v>54</v>
      </c>
      <c r="P53" s="259"/>
      <c r="Q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R53" s="261" t="s">
        <v>20</v>
      </c>
      <c r="S53" s="434">
        <v>90</v>
      </c>
      <c r="T53" s="2" t="s">
        <v>1001</v>
      </c>
      <c r="U53" s="2" t="s">
        <v>1001</v>
      </c>
      <c r="V53" s="206"/>
    </row>
    <row r="54" spans="1:22" customFormat="1" ht="93.75" customHeight="1" x14ac:dyDescent="0.25">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40" t="s">
        <v>54</v>
      </c>
      <c r="P54" s="252"/>
      <c r="Q54" s="32"/>
      <c r="R54" s="370"/>
      <c r="S54" s="386"/>
      <c r="T54" s="2" t="s">
        <v>1001</v>
      </c>
      <c r="U54" s="2"/>
      <c r="V54" s="206"/>
    </row>
    <row r="55" spans="1:22" customFormat="1" ht="93.75"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54</v>
      </c>
      <c r="P55" s="267"/>
      <c r="Q55" s="268"/>
      <c r="R55" s="371"/>
      <c r="S55" s="391"/>
      <c r="T55" s="2" t="s">
        <v>1001</v>
      </c>
      <c r="U55" s="2"/>
      <c r="V55" s="206"/>
    </row>
    <row r="56" spans="1:22" customFormat="1" ht="15" customHeight="1" x14ac:dyDescent="0.25">
      <c r="A56" s="1"/>
      <c r="B56" s="5"/>
      <c r="C56" s="831" t="s">
        <v>73</v>
      </c>
      <c r="D56" s="832"/>
      <c r="E56" s="832"/>
      <c r="F56" s="832"/>
      <c r="G56" s="690"/>
      <c r="H56" s="690"/>
      <c r="I56" s="140"/>
      <c r="J56" s="448"/>
      <c r="K56" s="343">
        <v>0</v>
      </c>
      <c r="L56" s="449" t="s">
        <v>42</v>
      </c>
      <c r="M56" s="449" t="s">
        <v>42</v>
      </c>
      <c r="N56" s="449" t="s">
        <v>42</v>
      </c>
      <c r="O56" s="449" t="s">
        <v>42</v>
      </c>
      <c r="P56" s="427"/>
      <c r="Q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R56" s="450" t="s">
        <v>41</v>
      </c>
      <c r="S56" s="450" t="s">
        <v>41</v>
      </c>
      <c r="T56" s="450" t="s">
        <v>41</v>
      </c>
      <c r="U56" s="378" t="s">
        <v>41</v>
      </c>
      <c r="V56" s="206"/>
    </row>
    <row r="57" spans="1:22" customFormat="1" ht="15.75"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24"/>
      <c r="Q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R57" s="402" t="s">
        <v>41</v>
      </c>
      <c r="S57" s="402" t="s">
        <v>41</v>
      </c>
      <c r="T57" s="402" t="s">
        <v>41</v>
      </c>
      <c r="U57" s="378" t="s">
        <v>41</v>
      </c>
      <c r="V57" s="206"/>
    </row>
    <row r="58" spans="1:22" customFormat="1" ht="41.25" hidden="1" customHeigh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v>5247</v>
      </c>
      <c r="P58" s="259"/>
      <c r="Q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R58" s="261" t="s">
        <v>20</v>
      </c>
      <c r="S58" s="385">
        <v>100</v>
      </c>
      <c r="T58" s="2" t="s">
        <v>1001</v>
      </c>
      <c r="U58" s="2" t="s">
        <v>1001</v>
      </c>
      <c r="V58" s="206"/>
    </row>
    <row r="59" spans="1:22" customFormat="1" ht="41.25" hidden="1" customHeigh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40">
        <v>5247</v>
      </c>
      <c r="P59" s="252"/>
      <c r="Q59" s="32"/>
      <c r="R59" s="370"/>
      <c r="S59" s="386"/>
      <c r="T59" s="2" t="s">
        <v>1001</v>
      </c>
      <c r="U59" s="2"/>
      <c r="V59" s="206"/>
    </row>
    <row r="60" spans="1:22" customFormat="1" ht="41.25" hidden="1"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66">
        <v>5247</v>
      </c>
      <c r="P60" s="267"/>
      <c r="Q60" s="268"/>
      <c r="R60" s="371"/>
      <c r="S60" s="391"/>
      <c r="T60" s="2" t="s">
        <v>1001</v>
      </c>
      <c r="U60" s="2"/>
      <c r="V60" s="206"/>
    </row>
    <row r="61" spans="1:22" customFormat="1" ht="57.75" hidden="1" customHeight="1" x14ac:dyDescent="0.3">
      <c r="A61" s="52">
        <v>90090</v>
      </c>
      <c r="B61" s="53"/>
      <c r="C61" s="703">
        <v>90090</v>
      </c>
      <c r="D61" s="706" t="s">
        <v>81</v>
      </c>
      <c r="E61" s="127">
        <v>1</v>
      </c>
      <c r="F61" s="127" t="s">
        <v>76</v>
      </c>
      <c r="G61" s="128">
        <v>0</v>
      </c>
      <c r="H61" s="317">
        <v>0</v>
      </c>
      <c r="I61" s="431"/>
      <c r="J61" s="432"/>
      <c r="K61" s="383">
        <v>0</v>
      </c>
      <c r="L61" s="433" t="s">
        <v>20</v>
      </c>
      <c r="M61" s="258">
        <v>0</v>
      </c>
      <c r="N61" s="258" t="s">
        <v>484</v>
      </c>
      <c r="O61" s="258">
        <v>5247</v>
      </c>
      <c r="P61" s="259"/>
      <c r="Q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R61" s="454" t="s">
        <v>20</v>
      </c>
      <c r="S61" s="455">
        <v>0</v>
      </c>
      <c r="T61" s="2" t="s">
        <v>1001</v>
      </c>
      <c r="U61" s="2" t="s">
        <v>1001</v>
      </c>
      <c r="V61" s="206"/>
    </row>
    <row r="62" spans="1:22" customFormat="1" ht="57.75" hidden="1" customHeight="1" x14ac:dyDescent="0.3">
      <c r="A62" s="41">
        <v>90089</v>
      </c>
      <c r="B62" s="53"/>
      <c r="C62" s="704"/>
      <c r="D62" s="707"/>
      <c r="E62" s="107">
        <v>2</v>
      </c>
      <c r="F62" s="107" t="s">
        <v>78</v>
      </c>
      <c r="G62" s="108">
        <v>0</v>
      </c>
      <c r="H62" s="318">
        <v>0</v>
      </c>
      <c r="I62" s="139"/>
      <c r="J62" s="31"/>
      <c r="K62" s="16">
        <v>0</v>
      </c>
      <c r="L62" s="17" t="s">
        <v>20</v>
      </c>
      <c r="M62" s="40">
        <v>0</v>
      </c>
      <c r="N62" s="40" t="s">
        <v>484</v>
      </c>
      <c r="O62" s="40">
        <v>5247</v>
      </c>
      <c r="P62" s="252"/>
      <c r="Q62" s="32"/>
      <c r="R62" s="370"/>
      <c r="S62" s="386"/>
      <c r="T62" s="2" t="s">
        <v>1001</v>
      </c>
      <c r="U62" s="2"/>
      <c r="V62" s="206"/>
    </row>
    <row r="63" spans="1:22" customFormat="1" ht="57.75" hidden="1"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66">
        <v>5247</v>
      </c>
      <c r="P63" s="267"/>
      <c r="Q63" s="268"/>
      <c r="R63" s="371"/>
      <c r="S63" s="391"/>
      <c r="T63" s="2" t="s">
        <v>1001</v>
      </c>
      <c r="U63" s="2"/>
      <c r="V63" s="206"/>
    </row>
    <row r="64" spans="1:22" customFormat="1" ht="76.5" customHeight="1" x14ac:dyDescent="0.25">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v>5247</v>
      </c>
      <c r="P64" s="259"/>
      <c r="Q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R64" s="454" t="s">
        <v>20</v>
      </c>
      <c r="S64" s="455">
        <v>40</v>
      </c>
      <c r="T64" s="2" t="s">
        <v>1001</v>
      </c>
      <c r="U64" s="2" t="s">
        <v>1001</v>
      </c>
      <c r="V64" s="206"/>
    </row>
    <row r="65" spans="1:22" customFormat="1" ht="76.5" customHeight="1" x14ac:dyDescent="0.25">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40">
        <v>5247</v>
      </c>
      <c r="P65" s="252"/>
      <c r="Q65" s="32"/>
      <c r="R65" s="370"/>
      <c r="S65" s="386"/>
      <c r="T65" s="2" t="s">
        <v>1001</v>
      </c>
      <c r="U65" s="2"/>
      <c r="V65" s="206"/>
    </row>
    <row r="66" spans="1:22" customFormat="1" ht="76.5"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66">
        <v>5247</v>
      </c>
      <c r="P66" s="267"/>
      <c r="Q66" s="268"/>
      <c r="R66" s="371"/>
      <c r="S66" s="391"/>
      <c r="T66" s="2" t="s">
        <v>1001</v>
      </c>
      <c r="U66" s="2"/>
      <c r="V66" s="206"/>
    </row>
    <row r="67" spans="1:22" customFormat="1" ht="78" customHeight="1" x14ac:dyDescent="0.25">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v>5247</v>
      </c>
      <c r="P67" s="259"/>
      <c r="Q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R67" s="454" t="s">
        <v>20</v>
      </c>
      <c r="S67" s="455">
        <v>50</v>
      </c>
      <c r="T67" s="2" t="s">
        <v>1001</v>
      </c>
      <c r="U67" s="2" t="s">
        <v>1001</v>
      </c>
      <c r="V67" s="206"/>
    </row>
    <row r="68" spans="1:22" customFormat="1" ht="78" customHeight="1" x14ac:dyDescent="0.25">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40">
        <v>5247</v>
      </c>
      <c r="P68" s="252"/>
      <c r="Q68" s="32"/>
      <c r="R68" s="370"/>
      <c r="S68" s="386"/>
      <c r="T68" s="2" t="s">
        <v>1001</v>
      </c>
      <c r="U68" s="2"/>
      <c r="V68" s="206"/>
    </row>
    <row r="69" spans="1:22" customFormat="1" ht="78"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66">
        <v>5247</v>
      </c>
      <c r="P69" s="267"/>
      <c r="Q69" s="268"/>
      <c r="R69" s="371"/>
      <c r="S69" s="391"/>
      <c r="T69" s="2" t="s">
        <v>1001</v>
      </c>
      <c r="U69" s="2"/>
      <c r="V69" s="206"/>
    </row>
    <row r="70" spans="1:22" customFormat="1" ht="75.75" customHeight="1" x14ac:dyDescent="0.25">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v>5247</v>
      </c>
      <c r="P70" s="259"/>
      <c r="Q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R70" s="454" t="s">
        <v>20</v>
      </c>
      <c r="S70" s="455">
        <v>60</v>
      </c>
      <c r="T70" s="2" t="s">
        <v>1001</v>
      </c>
      <c r="U70" s="2" t="s">
        <v>1001</v>
      </c>
      <c r="V70" s="206"/>
    </row>
    <row r="71" spans="1:22" customFormat="1" ht="75.75" customHeight="1" x14ac:dyDescent="0.25">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40">
        <v>5247</v>
      </c>
      <c r="P71" s="252"/>
      <c r="Q71" s="32"/>
      <c r="R71" s="370"/>
      <c r="S71" s="386"/>
      <c r="T71" s="2" t="s">
        <v>1001</v>
      </c>
      <c r="U71" s="2"/>
      <c r="V71" s="206"/>
    </row>
    <row r="72" spans="1:22" customFormat="1" ht="75.75"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66">
        <v>5247</v>
      </c>
      <c r="P72" s="267"/>
      <c r="Q72" s="268"/>
      <c r="R72" s="371"/>
      <c r="S72" s="391"/>
      <c r="T72" s="2" t="s">
        <v>1001</v>
      </c>
      <c r="U72" s="2"/>
      <c r="V72" s="206"/>
    </row>
    <row r="73" spans="1:22" customFormat="1" ht="77.25" customHeight="1" x14ac:dyDescent="0.25">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v>5247</v>
      </c>
      <c r="P73" s="259"/>
      <c r="Q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R73" s="454" t="s">
        <v>20</v>
      </c>
      <c r="S73" s="455">
        <v>70</v>
      </c>
      <c r="T73" s="2" t="s">
        <v>1001</v>
      </c>
      <c r="U73" s="2" t="s">
        <v>1001</v>
      </c>
      <c r="V73" s="206"/>
    </row>
    <row r="74" spans="1:22" customFormat="1" ht="77.25" customHeight="1" x14ac:dyDescent="0.25">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40">
        <v>5247</v>
      </c>
      <c r="P74" s="252"/>
      <c r="Q74" s="32"/>
      <c r="R74" s="370"/>
      <c r="S74" s="386"/>
      <c r="T74" s="2" t="s">
        <v>1001</v>
      </c>
      <c r="U74" s="2"/>
      <c r="V74" s="206"/>
    </row>
    <row r="75" spans="1:22" customFormat="1" ht="77.25"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66">
        <v>5247</v>
      </c>
      <c r="P75" s="267"/>
      <c r="Q75" s="268"/>
      <c r="R75" s="371"/>
      <c r="S75" s="391"/>
      <c r="T75" s="2" t="s">
        <v>1001</v>
      </c>
      <c r="U75" s="2"/>
      <c r="V75" s="206"/>
    </row>
    <row r="76" spans="1:22" customFormat="1" ht="83.25" customHeight="1" x14ac:dyDescent="0.25">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v>5247</v>
      </c>
      <c r="P76" s="259"/>
      <c r="Q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R76" s="454" t="s">
        <v>20</v>
      </c>
      <c r="S76" s="455">
        <v>80</v>
      </c>
      <c r="T76" s="2" t="s">
        <v>1001</v>
      </c>
      <c r="U76" s="2" t="s">
        <v>1001</v>
      </c>
      <c r="V76" s="206"/>
    </row>
    <row r="77" spans="1:22" customFormat="1" ht="78.75" customHeight="1" x14ac:dyDescent="0.25">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40">
        <v>5247</v>
      </c>
      <c r="P77" s="252"/>
      <c r="Q77" s="32"/>
      <c r="R77" s="370"/>
      <c r="S77" s="386"/>
      <c r="T77" s="2" t="s">
        <v>1001</v>
      </c>
      <c r="U77" s="2"/>
      <c r="V77" s="206"/>
    </row>
    <row r="78" spans="1:22" customFormat="1" ht="78.75"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66">
        <v>5247</v>
      </c>
      <c r="P78" s="267"/>
      <c r="Q78" s="268"/>
      <c r="R78" s="371"/>
      <c r="S78" s="391"/>
      <c r="T78" s="2" t="s">
        <v>1001</v>
      </c>
      <c r="U78" s="2"/>
      <c r="V78" s="206"/>
    </row>
    <row r="79" spans="1:22" customFormat="1" ht="83.25" customHeight="1" x14ac:dyDescent="0.25">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v>5247</v>
      </c>
      <c r="P79" s="259"/>
      <c r="Q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R79" s="454" t="s">
        <v>20</v>
      </c>
      <c r="S79" s="455">
        <v>90</v>
      </c>
      <c r="T79" s="2" t="s">
        <v>1001</v>
      </c>
      <c r="U79" s="2" t="s">
        <v>1001</v>
      </c>
      <c r="V79" s="206"/>
    </row>
    <row r="80" spans="1:22" customFormat="1" ht="83.25" customHeight="1" x14ac:dyDescent="0.25">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40">
        <v>5247</v>
      </c>
      <c r="P80" s="252"/>
      <c r="Q80" s="32"/>
      <c r="R80" s="370"/>
      <c r="S80" s="386"/>
      <c r="T80" s="2" t="s">
        <v>1001</v>
      </c>
      <c r="U80" s="2"/>
      <c r="V80" s="206"/>
    </row>
    <row r="81" spans="1:22" customFormat="1" ht="83.25"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66">
        <v>5247</v>
      </c>
      <c r="P81" s="267"/>
      <c r="Q81" s="268"/>
      <c r="R81" s="371"/>
      <c r="S81" s="391"/>
      <c r="T81" s="2" t="s">
        <v>1001</v>
      </c>
      <c r="U81" s="2"/>
      <c r="V81" s="206"/>
    </row>
    <row r="82" spans="1:22" customFormat="1" ht="19.5" customHeight="1" x14ac:dyDescent="0.25">
      <c r="A82" s="1"/>
      <c r="B82" s="5"/>
      <c r="C82" s="831" t="s">
        <v>88</v>
      </c>
      <c r="D82" s="832"/>
      <c r="E82" s="832"/>
      <c r="F82" s="832"/>
      <c r="G82" s="690"/>
      <c r="H82" s="690"/>
      <c r="I82" s="139"/>
      <c r="J82" s="59"/>
      <c r="K82" s="343">
        <v>0</v>
      </c>
      <c r="L82" s="449" t="s">
        <v>42</v>
      </c>
      <c r="M82" s="449" t="s">
        <v>42</v>
      </c>
      <c r="N82" s="449" t="s">
        <v>42</v>
      </c>
      <c r="O82" s="449" t="s">
        <v>42</v>
      </c>
      <c r="P82" s="427"/>
      <c r="Q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R82" s="344" t="s">
        <v>41</v>
      </c>
      <c r="S82" s="344" t="s">
        <v>41</v>
      </c>
      <c r="T82" s="344" t="s">
        <v>41</v>
      </c>
      <c r="U82" s="378" t="s">
        <v>41</v>
      </c>
      <c r="V82" s="206"/>
    </row>
    <row r="83" spans="1:22" customFormat="1" ht="15.75" thickBot="1" x14ac:dyDescent="0.3">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24"/>
      <c r="Q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R83" s="378" t="s">
        <v>41</v>
      </c>
      <c r="S83" s="378" t="s">
        <v>41</v>
      </c>
      <c r="T83" s="378" t="s">
        <v>41</v>
      </c>
      <c r="U83" s="378" t="s">
        <v>41</v>
      </c>
      <c r="V83" s="206"/>
    </row>
    <row r="84" spans="1:22" customFormat="1" ht="15" hidden="1" customHeight="1" x14ac:dyDescent="0.3">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91</v>
      </c>
      <c r="P84" s="457"/>
      <c r="Q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R84" s="261" t="s">
        <v>20</v>
      </c>
      <c r="S84" s="385">
        <v>100</v>
      </c>
      <c r="T84" s="2" t="s">
        <v>1001</v>
      </c>
      <c r="U84" s="2" t="s">
        <v>1001</v>
      </c>
      <c r="V84" s="206"/>
    </row>
    <row r="85" spans="1:22" customFormat="1" ht="42.75" hidden="1" customHeight="1" x14ac:dyDescent="0.3">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40" t="s">
        <v>91</v>
      </c>
      <c r="P85" s="405"/>
      <c r="Q85" s="32"/>
      <c r="R85" s="406"/>
      <c r="S85" s="386"/>
      <c r="T85" s="2" t="s">
        <v>1001</v>
      </c>
      <c r="U85" s="2"/>
      <c r="V85" s="206"/>
    </row>
    <row r="86" spans="1:22" customFormat="1" ht="42.75" hidden="1" customHeight="1" x14ac:dyDescent="0.3">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40" t="s">
        <v>91</v>
      </c>
      <c r="P86" s="405"/>
      <c r="Q86" s="32"/>
      <c r="R86" s="406"/>
      <c r="S86" s="386"/>
      <c r="T86" s="2" t="s">
        <v>1001</v>
      </c>
      <c r="U86" s="2"/>
      <c r="V86" s="206"/>
    </row>
    <row r="87" spans="1:22" customFormat="1" ht="28.5" hidden="1" customHeight="1" x14ac:dyDescent="0.3">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40" t="s">
        <v>91</v>
      </c>
      <c r="P87" s="405"/>
      <c r="Q87" s="32"/>
      <c r="R87" s="406"/>
      <c r="S87" s="386"/>
      <c r="T87" s="2" t="s">
        <v>1001</v>
      </c>
      <c r="U87" s="2"/>
      <c r="V87" s="206"/>
    </row>
    <row r="88" spans="1:22" customFormat="1" ht="28.5" hidden="1" customHeight="1" x14ac:dyDescent="0.3">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40" t="s">
        <v>91</v>
      </c>
      <c r="P88" s="405"/>
      <c r="Q88" s="32"/>
      <c r="R88" s="406"/>
      <c r="S88" s="386"/>
      <c r="T88" s="2" t="s">
        <v>1001</v>
      </c>
      <c r="U88" s="2"/>
      <c r="V88" s="206"/>
    </row>
    <row r="89" spans="1:22" customFormat="1" ht="28.5" hidden="1" customHeight="1" x14ac:dyDescent="0.3">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40" t="s">
        <v>91</v>
      </c>
      <c r="P89" s="405"/>
      <c r="Q89" s="32"/>
      <c r="R89" s="406"/>
      <c r="S89" s="386"/>
      <c r="T89" s="2" t="s">
        <v>1001</v>
      </c>
      <c r="U89" s="2"/>
      <c r="V89" s="206"/>
    </row>
    <row r="90" spans="1:22" customFormat="1" ht="28.5" hidden="1" customHeight="1" x14ac:dyDescent="0.3">
      <c r="A90" s="41" t="s">
        <v>102</v>
      </c>
      <c r="B90" s="42"/>
      <c r="C90" s="713"/>
      <c r="D90" s="707"/>
      <c r="E90" s="107">
        <v>7</v>
      </c>
      <c r="F90" s="107" t="s">
        <v>103</v>
      </c>
      <c r="G90" s="108">
        <v>3261.44</v>
      </c>
      <c r="H90" s="318">
        <v>37676155</v>
      </c>
      <c r="I90" s="139">
        <f>+G90-G84</f>
        <v>2060.12</v>
      </c>
      <c r="J90" s="31"/>
      <c r="K90" s="16">
        <v>0</v>
      </c>
      <c r="L90" s="17" t="s">
        <v>20</v>
      </c>
      <c r="M90" s="24">
        <v>100</v>
      </c>
      <c r="N90" s="40" t="s">
        <v>484</v>
      </c>
      <c r="O90" s="40" t="s">
        <v>91</v>
      </c>
      <c r="P90" s="405"/>
      <c r="Q90" s="32"/>
      <c r="R90" s="406"/>
      <c r="S90" s="386"/>
      <c r="T90" s="2" t="s">
        <v>1001</v>
      </c>
      <c r="U90" s="2"/>
      <c r="V90" s="206"/>
    </row>
    <row r="91" spans="1:22" customFormat="1" ht="28.5" hidden="1" customHeight="1" x14ac:dyDescent="0.3">
      <c r="A91" s="41" t="s">
        <v>104</v>
      </c>
      <c r="B91" s="42"/>
      <c r="C91" s="713"/>
      <c r="D91" s="707"/>
      <c r="E91" s="107">
        <v>8</v>
      </c>
      <c r="F91" s="107" t="s">
        <v>105</v>
      </c>
      <c r="G91" s="108">
        <v>3937.7</v>
      </c>
      <c r="H91" s="318">
        <v>45488310</v>
      </c>
      <c r="I91" s="139">
        <f>+G91-G84</f>
        <v>2736.38</v>
      </c>
      <c r="J91" s="31"/>
      <c r="K91" s="16">
        <v>0</v>
      </c>
      <c r="L91" s="17" t="s">
        <v>20</v>
      </c>
      <c r="M91" s="24">
        <v>100</v>
      </c>
      <c r="N91" s="40" t="s">
        <v>484</v>
      </c>
      <c r="O91" s="40" t="s">
        <v>91</v>
      </c>
      <c r="P91" s="405"/>
      <c r="Q91" s="32"/>
      <c r="R91" s="406"/>
      <c r="S91" s="386"/>
      <c r="T91" s="2" t="s">
        <v>1001</v>
      </c>
      <c r="U91" s="2"/>
      <c r="V91" s="206"/>
    </row>
    <row r="92" spans="1:22" customFormat="1" ht="29.25" hidden="1"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66" t="s">
        <v>91</v>
      </c>
      <c r="P92" s="458"/>
      <c r="Q92" s="268"/>
      <c r="R92" s="459"/>
      <c r="S92" s="391"/>
      <c r="T92" s="2" t="s">
        <v>1001</v>
      </c>
      <c r="U92" s="2"/>
      <c r="V92" s="206"/>
    </row>
    <row r="93" spans="1:22" customFormat="1" ht="32.25" hidden="1" customHeight="1" x14ac:dyDescent="0.3">
      <c r="A93" s="52"/>
      <c r="B93" s="42"/>
      <c r="C93" s="703">
        <v>90025</v>
      </c>
      <c r="D93" s="706" t="s">
        <v>108</v>
      </c>
      <c r="E93" s="127">
        <v>1</v>
      </c>
      <c r="F93" s="127" t="s">
        <v>90</v>
      </c>
      <c r="G93" s="128">
        <v>0</v>
      </c>
      <c r="H93" s="317">
        <v>0</v>
      </c>
      <c r="I93" s="431"/>
      <c r="J93" s="460"/>
      <c r="K93" s="383">
        <v>0</v>
      </c>
      <c r="L93" s="433" t="s">
        <v>20</v>
      </c>
      <c r="M93" s="258">
        <v>0</v>
      </c>
      <c r="N93" s="258" t="s">
        <v>484</v>
      </c>
      <c r="O93" s="258" t="s">
        <v>91</v>
      </c>
      <c r="P93" s="457"/>
      <c r="Q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R93" s="454" t="s">
        <v>20</v>
      </c>
      <c r="S93" s="455">
        <v>0</v>
      </c>
      <c r="T93" s="2" t="s">
        <v>1001</v>
      </c>
      <c r="U93" s="2" t="s">
        <v>1001</v>
      </c>
      <c r="V93" s="206"/>
    </row>
    <row r="94" spans="1:22" customFormat="1" ht="42.75" hidden="1" customHeight="1" x14ac:dyDescent="0.3">
      <c r="A94" s="45">
        <v>90016</v>
      </c>
      <c r="B94" s="42"/>
      <c r="C94" s="704"/>
      <c r="D94" s="707"/>
      <c r="E94" s="107">
        <v>2</v>
      </c>
      <c r="F94" s="107" t="s">
        <v>93</v>
      </c>
      <c r="G94" s="108">
        <v>0</v>
      </c>
      <c r="H94" s="318">
        <v>0</v>
      </c>
      <c r="I94" s="139"/>
      <c r="J94" s="56"/>
      <c r="K94" s="16">
        <v>0</v>
      </c>
      <c r="L94" s="17" t="s">
        <v>20</v>
      </c>
      <c r="M94" s="40">
        <v>0</v>
      </c>
      <c r="N94" s="40" t="s">
        <v>484</v>
      </c>
      <c r="O94" s="40" t="s">
        <v>91</v>
      </c>
      <c r="P94" s="405"/>
      <c r="Q94" s="32"/>
      <c r="R94" s="406"/>
      <c r="S94" s="386"/>
      <c r="T94" s="2" t="s">
        <v>1001</v>
      </c>
      <c r="U94" s="2"/>
      <c r="V94" s="206"/>
    </row>
    <row r="95" spans="1:22" customFormat="1" ht="42.75" hidden="1" customHeight="1" x14ac:dyDescent="0.3">
      <c r="A95" s="45">
        <v>90017</v>
      </c>
      <c r="B95" s="42"/>
      <c r="C95" s="704"/>
      <c r="D95" s="707"/>
      <c r="E95" s="107">
        <v>3</v>
      </c>
      <c r="F95" s="107" t="s">
        <v>95</v>
      </c>
      <c r="G95" s="108">
        <v>0</v>
      </c>
      <c r="H95" s="318">
        <v>0</v>
      </c>
      <c r="I95" s="139"/>
      <c r="J95" s="56"/>
      <c r="K95" s="16">
        <v>0</v>
      </c>
      <c r="L95" s="17" t="s">
        <v>20</v>
      </c>
      <c r="M95" s="40">
        <v>0</v>
      </c>
      <c r="N95" s="40" t="s">
        <v>484</v>
      </c>
      <c r="O95" s="40" t="s">
        <v>91</v>
      </c>
      <c r="P95" s="405"/>
      <c r="Q95" s="32"/>
      <c r="R95" s="406"/>
      <c r="S95" s="386"/>
      <c r="T95" s="2" t="s">
        <v>1001</v>
      </c>
      <c r="U95" s="2"/>
      <c r="V95" s="206"/>
    </row>
    <row r="96" spans="1:22" customFormat="1" ht="28.5" hidden="1" customHeight="1" x14ac:dyDescent="0.3">
      <c r="A96" s="61">
        <v>90073</v>
      </c>
      <c r="B96" s="42"/>
      <c r="C96" s="704"/>
      <c r="D96" s="707"/>
      <c r="E96" s="107">
        <v>4</v>
      </c>
      <c r="F96" s="107" t="s">
        <v>97</v>
      </c>
      <c r="G96" s="108">
        <v>0</v>
      </c>
      <c r="H96" s="318">
        <v>0</v>
      </c>
      <c r="I96" s="139"/>
      <c r="J96" s="56"/>
      <c r="K96" s="16">
        <v>0</v>
      </c>
      <c r="L96" s="17" t="s">
        <v>20</v>
      </c>
      <c r="M96" s="40">
        <v>0</v>
      </c>
      <c r="N96" s="40" t="s">
        <v>484</v>
      </c>
      <c r="O96" s="40" t="s">
        <v>91</v>
      </c>
      <c r="P96" s="405"/>
      <c r="Q96" s="32"/>
      <c r="R96" s="406"/>
      <c r="S96" s="386"/>
      <c r="T96" s="2" t="s">
        <v>1001</v>
      </c>
      <c r="U96" s="2"/>
      <c r="V96" s="206"/>
    </row>
    <row r="97" spans="1:22" customFormat="1" ht="28.5" hidden="1" customHeight="1" x14ac:dyDescent="0.3">
      <c r="A97" s="45">
        <v>90074</v>
      </c>
      <c r="B97" s="42"/>
      <c r="C97" s="704"/>
      <c r="D97" s="707"/>
      <c r="E97" s="107">
        <v>5</v>
      </c>
      <c r="F97" s="107" t="s">
        <v>99</v>
      </c>
      <c r="G97" s="108">
        <v>0</v>
      </c>
      <c r="H97" s="318">
        <v>0</v>
      </c>
      <c r="I97" s="139"/>
      <c r="J97" s="56"/>
      <c r="K97" s="16">
        <v>0</v>
      </c>
      <c r="L97" s="17" t="s">
        <v>20</v>
      </c>
      <c r="M97" s="40">
        <v>0</v>
      </c>
      <c r="N97" s="40" t="s">
        <v>484</v>
      </c>
      <c r="O97" s="40" t="s">
        <v>91</v>
      </c>
      <c r="P97" s="405"/>
      <c r="Q97" s="32"/>
      <c r="R97" s="406"/>
      <c r="S97" s="386"/>
      <c r="T97" s="2" t="s">
        <v>1001</v>
      </c>
      <c r="U97" s="2"/>
      <c r="V97" s="206"/>
    </row>
    <row r="98" spans="1:22" customFormat="1" ht="28.5" hidden="1" customHeight="1" x14ac:dyDescent="0.3">
      <c r="A98" s="41">
        <v>90075</v>
      </c>
      <c r="B98" s="42"/>
      <c r="C98" s="704"/>
      <c r="D98" s="707"/>
      <c r="E98" s="107">
        <v>6</v>
      </c>
      <c r="F98" s="107" t="s">
        <v>101</v>
      </c>
      <c r="G98" s="108">
        <v>0</v>
      </c>
      <c r="H98" s="318">
        <v>0</v>
      </c>
      <c r="I98" s="139"/>
      <c r="J98" s="56"/>
      <c r="K98" s="16">
        <v>0</v>
      </c>
      <c r="L98" s="17" t="s">
        <v>20</v>
      </c>
      <c r="M98" s="40">
        <v>0</v>
      </c>
      <c r="N98" s="40" t="s">
        <v>484</v>
      </c>
      <c r="O98" s="40" t="s">
        <v>91</v>
      </c>
      <c r="P98" s="405"/>
      <c r="Q98" s="32"/>
      <c r="R98" s="406"/>
      <c r="S98" s="386"/>
      <c r="T98" s="2" t="s">
        <v>1001</v>
      </c>
      <c r="U98" s="2"/>
      <c r="V98" s="206"/>
    </row>
    <row r="99" spans="1:22" customFormat="1" ht="28.5" hidden="1" customHeight="1" x14ac:dyDescent="0.3">
      <c r="A99" s="45">
        <v>90076</v>
      </c>
      <c r="B99" s="42"/>
      <c r="C99" s="704"/>
      <c r="D99" s="707"/>
      <c r="E99" s="107">
        <v>7</v>
      </c>
      <c r="F99" s="107" t="s">
        <v>103</v>
      </c>
      <c r="G99" s="108">
        <v>0</v>
      </c>
      <c r="H99" s="318">
        <v>0</v>
      </c>
      <c r="I99" s="139"/>
      <c r="J99" s="56"/>
      <c r="K99" s="16">
        <v>0</v>
      </c>
      <c r="L99" s="17" t="s">
        <v>20</v>
      </c>
      <c r="M99" s="40">
        <v>0</v>
      </c>
      <c r="N99" s="40" t="s">
        <v>484</v>
      </c>
      <c r="O99" s="40" t="s">
        <v>91</v>
      </c>
      <c r="P99" s="405"/>
      <c r="Q99" s="32"/>
      <c r="R99" s="406"/>
      <c r="S99" s="386"/>
      <c r="T99" s="2" t="s">
        <v>1001</v>
      </c>
      <c r="U99" s="2"/>
      <c r="V99" s="206"/>
    </row>
    <row r="100" spans="1:22" customFormat="1" ht="28.5" hidden="1" customHeight="1" x14ac:dyDescent="0.3">
      <c r="A100" s="61">
        <v>90077</v>
      </c>
      <c r="B100" s="42"/>
      <c r="C100" s="704"/>
      <c r="D100" s="707"/>
      <c r="E100" s="107">
        <v>8</v>
      </c>
      <c r="F100" s="107" t="s">
        <v>105</v>
      </c>
      <c r="G100" s="108">
        <v>0</v>
      </c>
      <c r="H100" s="318">
        <v>0</v>
      </c>
      <c r="I100" s="139"/>
      <c r="J100" s="56"/>
      <c r="K100" s="16">
        <v>0</v>
      </c>
      <c r="L100" s="17" t="s">
        <v>20</v>
      </c>
      <c r="M100" s="40">
        <v>0</v>
      </c>
      <c r="N100" s="40" t="s">
        <v>484</v>
      </c>
      <c r="O100" s="40" t="s">
        <v>91</v>
      </c>
      <c r="P100" s="405"/>
      <c r="Q100" s="32"/>
      <c r="R100" s="406"/>
      <c r="S100" s="386"/>
      <c r="T100" s="2" t="s">
        <v>1001</v>
      </c>
      <c r="U100" s="2"/>
      <c r="V100" s="206"/>
    </row>
    <row r="101" spans="1:22" customFormat="1" ht="29.25" hidden="1"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66" t="s">
        <v>91</v>
      </c>
      <c r="P101" s="458"/>
      <c r="Q101" s="268"/>
      <c r="R101" s="459"/>
      <c r="S101" s="391"/>
      <c r="T101" s="2" t="s">
        <v>1001</v>
      </c>
      <c r="U101" s="2"/>
      <c r="V101" s="206"/>
    </row>
    <row r="102" spans="1:22" customFormat="1" ht="40.5" customHeight="1" x14ac:dyDescent="0.25">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91</v>
      </c>
      <c r="P102" s="457"/>
      <c r="Q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R102" s="454" t="s">
        <v>20</v>
      </c>
      <c r="S102" s="455">
        <v>40</v>
      </c>
      <c r="T102" s="2" t="s">
        <v>1001</v>
      </c>
      <c r="U102" s="2" t="s">
        <v>1001</v>
      </c>
      <c r="V102" s="206"/>
    </row>
    <row r="103" spans="1:22" customFormat="1" ht="40.5" customHeight="1" x14ac:dyDescent="0.25">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40" t="s">
        <v>91</v>
      </c>
      <c r="P103" s="405"/>
      <c r="Q103" s="32"/>
      <c r="R103" s="406"/>
      <c r="S103" s="386"/>
      <c r="T103" s="2" t="s">
        <v>1001</v>
      </c>
      <c r="U103" s="2"/>
      <c r="V103" s="206"/>
    </row>
    <row r="104" spans="1:22" customFormat="1" ht="40.5" customHeight="1" x14ac:dyDescent="0.25">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40" t="s">
        <v>91</v>
      </c>
      <c r="P104" s="405"/>
      <c r="Q104" s="32"/>
      <c r="R104" s="406"/>
      <c r="S104" s="386"/>
      <c r="T104" s="2" t="s">
        <v>1001</v>
      </c>
      <c r="U104" s="2"/>
      <c r="V104" s="206"/>
    </row>
    <row r="105" spans="1:22" customFormat="1" ht="40.5" customHeight="1" x14ac:dyDescent="0.25">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40" t="s">
        <v>91</v>
      </c>
      <c r="P105" s="405"/>
      <c r="Q105" s="32"/>
      <c r="R105" s="406"/>
      <c r="S105" s="386"/>
      <c r="T105" s="2" t="s">
        <v>1001</v>
      </c>
      <c r="U105" s="2"/>
      <c r="V105" s="206"/>
    </row>
    <row r="106" spans="1:22" customFormat="1" ht="40.5" customHeight="1" x14ac:dyDescent="0.25">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40" t="s">
        <v>91</v>
      </c>
      <c r="P106" s="405"/>
      <c r="Q106" s="32"/>
      <c r="R106" s="406"/>
      <c r="S106" s="386"/>
      <c r="T106" s="2" t="s">
        <v>1001</v>
      </c>
      <c r="U106" s="2"/>
      <c r="V106" s="206"/>
    </row>
    <row r="107" spans="1:22" customFormat="1" ht="40.5" customHeight="1" x14ac:dyDescent="0.25">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40" t="s">
        <v>91</v>
      </c>
      <c r="P107" s="405"/>
      <c r="Q107" s="32"/>
      <c r="R107" s="406"/>
      <c r="S107" s="386"/>
      <c r="T107" s="2" t="s">
        <v>1001</v>
      </c>
      <c r="U107" s="667"/>
      <c r="V107" s="206"/>
    </row>
    <row r="108" spans="1:22" customFormat="1" ht="40.5" customHeight="1" x14ac:dyDescent="0.25">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40" t="s">
        <v>91</v>
      </c>
      <c r="P108" s="405"/>
      <c r="Q108" s="32"/>
      <c r="R108" s="406"/>
      <c r="S108" s="386"/>
      <c r="T108" s="2" t="s">
        <v>1001</v>
      </c>
      <c r="U108" s="667"/>
      <c r="V108" s="206"/>
    </row>
    <row r="109" spans="1:22" customFormat="1" ht="40.5" customHeight="1" x14ac:dyDescent="0.25">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40" t="s">
        <v>91</v>
      </c>
      <c r="P109" s="405"/>
      <c r="Q109" s="32"/>
      <c r="R109" s="406"/>
      <c r="S109" s="386"/>
      <c r="T109" s="2" t="s">
        <v>1001</v>
      </c>
      <c r="U109" s="667"/>
      <c r="V109" s="206"/>
    </row>
    <row r="110" spans="1:22" customFormat="1" ht="40.5"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66" t="s">
        <v>91</v>
      </c>
      <c r="P110" s="458"/>
      <c r="Q110" s="268"/>
      <c r="R110" s="459"/>
      <c r="S110" s="391"/>
      <c r="T110" s="2" t="s">
        <v>1001</v>
      </c>
      <c r="U110" s="667"/>
      <c r="V110" s="206"/>
    </row>
    <row r="111" spans="1:22" customFormat="1" ht="39.75" customHeight="1" x14ac:dyDescent="0.25">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91</v>
      </c>
      <c r="P111" s="457"/>
      <c r="Q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R111" s="454" t="s">
        <v>20</v>
      </c>
      <c r="S111" s="455">
        <v>50</v>
      </c>
      <c r="T111" s="2" t="s">
        <v>1001</v>
      </c>
      <c r="U111" s="667" t="s">
        <v>1000</v>
      </c>
      <c r="V111" s="206"/>
    </row>
    <row r="112" spans="1:22" customFormat="1" ht="44.25" customHeight="1" x14ac:dyDescent="0.25">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40" t="s">
        <v>91</v>
      </c>
      <c r="P112" s="405"/>
      <c r="Q112" s="32"/>
      <c r="R112" s="406"/>
      <c r="S112" s="386"/>
      <c r="T112" s="2" t="s">
        <v>1001</v>
      </c>
      <c r="U112" s="667"/>
      <c r="V112" s="206"/>
    </row>
    <row r="113" spans="1:22" customFormat="1" ht="43.5" customHeight="1" x14ac:dyDescent="0.25">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40" t="s">
        <v>91</v>
      </c>
      <c r="P113" s="405"/>
      <c r="Q113" s="32"/>
      <c r="R113" s="406"/>
      <c r="S113" s="386"/>
      <c r="T113" s="2" t="s">
        <v>1001</v>
      </c>
      <c r="U113" s="667"/>
      <c r="V113" s="206"/>
    </row>
    <row r="114" spans="1:22" customFormat="1" ht="39.75" customHeight="1" x14ac:dyDescent="0.25">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40" t="s">
        <v>91</v>
      </c>
      <c r="P114" s="405"/>
      <c r="Q114" s="32"/>
      <c r="R114" s="406"/>
      <c r="S114" s="386"/>
      <c r="T114" s="2" t="s">
        <v>1001</v>
      </c>
      <c r="U114" s="667"/>
      <c r="V114" s="206"/>
    </row>
    <row r="115" spans="1:22" customFormat="1" ht="39.75" customHeight="1" x14ac:dyDescent="0.25">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40" t="s">
        <v>91</v>
      </c>
      <c r="P115" s="405"/>
      <c r="Q115" s="32"/>
      <c r="R115" s="406"/>
      <c r="S115" s="386"/>
      <c r="T115" s="2" t="s">
        <v>1001</v>
      </c>
      <c r="U115" s="667"/>
      <c r="V115" s="206"/>
    </row>
    <row r="116" spans="1:22" customFormat="1" ht="39.75" customHeight="1" x14ac:dyDescent="0.25">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40" t="s">
        <v>91</v>
      </c>
      <c r="P116" s="405"/>
      <c r="Q116" s="32"/>
      <c r="R116" s="406"/>
      <c r="S116" s="386"/>
      <c r="T116" s="2" t="s">
        <v>1001</v>
      </c>
      <c r="U116" s="667"/>
      <c r="V116" s="206"/>
    </row>
    <row r="117" spans="1:22" customFormat="1" ht="39.75" customHeight="1" x14ac:dyDescent="0.25">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40" t="s">
        <v>91</v>
      </c>
      <c r="P117" s="405"/>
      <c r="Q117" s="32"/>
      <c r="R117" s="406"/>
      <c r="S117" s="386"/>
      <c r="T117" s="2" t="s">
        <v>1001</v>
      </c>
      <c r="U117" s="667"/>
      <c r="V117" s="206"/>
    </row>
    <row r="118" spans="1:22" customFormat="1" ht="39.75" customHeight="1" x14ac:dyDescent="0.25">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40" t="s">
        <v>91</v>
      </c>
      <c r="P118" s="405"/>
      <c r="Q118" s="32"/>
      <c r="R118" s="406"/>
      <c r="S118" s="386"/>
      <c r="T118" s="2" t="s">
        <v>1001</v>
      </c>
      <c r="U118" s="667"/>
      <c r="V118" s="206"/>
    </row>
    <row r="119" spans="1:22" customFormat="1" ht="39.75"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66" t="s">
        <v>91</v>
      </c>
      <c r="P119" s="458"/>
      <c r="Q119" s="268"/>
      <c r="R119" s="459"/>
      <c r="S119" s="391"/>
      <c r="T119" s="2" t="s">
        <v>1001</v>
      </c>
      <c r="U119" s="25"/>
      <c r="V119" s="206"/>
    </row>
    <row r="120" spans="1:22" customFormat="1" ht="31.5" customHeight="1" x14ac:dyDescent="0.25">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91</v>
      </c>
      <c r="P120" s="457"/>
      <c r="Q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R120" s="454" t="s">
        <v>20</v>
      </c>
      <c r="S120" s="455">
        <v>60</v>
      </c>
      <c r="T120" s="2" t="s">
        <v>1001</v>
      </c>
      <c r="U120" s="25" t="s">
        <v>1001</v>
      </c>
      <c r="V120" s="206"/>
    </row>
    <row r="121" spans="1:22" customFormat="1" ht="40.5" customHeight="1" x14ac:dyDescent="0.25">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40" t="s">
        <v>91</v>
      </c>
      <c r="P121" s="405"/>
      <c r="Q121" s="32"/>
      <c r="R121" s="406"/>
      <c r="S121" s="386"/>
      <c r="T121" s="2" t="s">
        <v>1001</v>
      </c>
      <c r="U121" s="25"/>
      <c r="V121" s="206"/>
    </row>
    <row r="122" spans="1:22" customFormat="1" ht="40.5" customHeight="1" x14ac:dyDescent="0.25">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40" t="s">
        <v>91</v>
      </c>
      <c r="P122" s="405"/>
      <c r="Q122" s="32"/>
      <c r="R122" s="406"/>
      <c r="S122" s="386"/>
      <c r="T122" s="2" t="s">
        <v>1001</v>
      </c>
      <c r="U122" s="25"/>
      <c r="V122" s="206"/>
    </row>
    <row r="123" spans="1:22" customFormat="1" ht="40.5" customHeight="1" x14ac:dyDescent="0.25">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40" t="s">
        <v>91</v>
      </c>
      <c r="P123" s="405"/>
      <c r="Q123" s="32"/>
      <c r="R123" s="406"/>
      <c r="S123" s="386"/>
      <c r="T123" s="2" t="s">
        <v>1001</v>
      </c>
      <c r="U123" s="25"/>
      <c r="V123" s="206"/>
    </row>
    <row r="124" spans="1:22" customFormat="1" ht="40.5" customHeight="1" x14ac:dyDescent="0.25">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40" t="s">
        <v>91</v>
      </c>
      <c r="P124" s="405"/>
      <c r="Q124" s="32"/>
      <c r="R124" s="406"/>
      <c r="S124" s="386"/>
      <c r="T124" s="2" t="s">
        <v>1001</v>
      </c>
      <c r="U124" s="25"/>
      <c r="V124" s="206"/>
    </row>
    <row r="125" spans="1:22" customFormat="1" ht="40.5" customHeight="1" x14ac:dyDescent="0.25">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40" t="s">
        <v>91</v>
      </c>
      <c r="P125" s="405"/>
      <c r="Q125" s="32"/>
      <c r="R125" s="406"/>
      <c r="S125" s="386"/>
      <c r="T125" s="2" t="s">
        <v>1001</v>
      </c>
      <c r="U125" s="25"/>
      <c r="V125" s="206"/>
    </row>
    <row r="126" spans="1:22" customFormat="1" ht="40.5" customHeight="1" x14ac:dyDescent="0.25">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40" t="s">
        <v>91</v>
      </c>
      <c r="P126" s="405"/>
      <c r="Q126" s="32"/>
      <c r="R126" s="406"/>
      <c r="S126" s="386"/>
      <c r="T126" s="2" t="s">
        <v>1001</v>
      </c>
      <c r="U126" s="25"/>
      <c r="V126" s="206"/>
    </row>
    <row r="127" spans="1:22" customFormat="1" ht="40.5" customHeight="1" x14ac:dyDescent="0.25">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40" t="s">
        <v>91</v>
      </c>
      <c r="P127" s="405"/>
      <c r="Q127" s="32"/>
      <c r="R127" s="406"/>
      <c r="S127" s="386"/>
      <c r="T127" s="2" t="s">
        <v>1001</v>
      </c>
      <c r="U127" s="25"/>
      <c r="V127" s="206"/>
    </row>
    <row r="128" spans="1:22" customFormat="1" ht="32.25"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66" t="s">
        <v>91</v>
      </c>
      <c r="P128" s="458"/>
      <c r="Q128" s="268"/>
      <c r="R128" s="459"/>
      <c r="S128" s="391"/>
      <c r="T128" s="2" t="s">
        <v>1001</v>
      </c>
      <c r="U128" s="25"/>
      <c r="V128" s="206"/>
    </row>
    <row r="129" spans="1:22" customFormat="1" ht="36.75" customHeight="1" x14ac:dyDescent="0.25">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91</v>
      </c>
      <c r="P129" s="457"/>
      <c r="Q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R129" s="454" t="s">
        <v>20</v>
      </c>
      <c r="S129" s="455">
        <v>70</v>
      </c>
      <c r="T129" s="2" t="s">
        <v>1001</v>
      </c>
      <c r="U129" s="25" t="s">
        <v>1001</v>
      </c>
      <c r="V129" s="206"/>
    </row>
    <row r="130" spans="1:22" customFormat="1" ht="42.75" customHeight="1" x14ac:dyDescent="0.25">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40" t="s">
        <v>91</v>
      </c>
      <c r="P130" s="405"/>
      <c r="Q130" s="32"/>
      <c r="R130" s="406"/>
      <c r="S130" s="386"/>
      <c r="T130" s="2" t="s">
        <v>1001</v>
      </c>
      <c r="U130" s="25"/>
      <c r="V130" s="206"/>
    </row>
    <row r="131" spans="1:22" customFormat="1" ht="42.75" customHeight="1" x14ac:dyDescent="0.25">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40" t="s">
        <v>91</v>
      </c>
      <c r="P131" s="405"/>
      <c r="Q131" s="32"/>
      <c r="R131" s="406"/>
      <c r="S131" s="386"/>
      <c r="T131" s="2" t="s">
        <v>1001</v>
      </c>
      <c r="U131" s="25"/>
      <c r="V131" s="206"/>
    </row>
    <row r="132" spans="1:22" customFormat="1" ht="42.75" customHeight="1" x14ac:dyDescent="0.25">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40" t="s">
        <v>91</v>
      </c>
      <c r="P132" s="405"/>
      <c r="Q132" s="32"/>
      <c r="R132" s="406"/>
      <c r="S132" s="386"/>
      <c r="T132" s="2" t="s">
        <v>1001</v>
      </c>
      <c r="U132" s="25"/>
      <c r="V132" s="206"/>
    </row>
    <row r="133" spans="1:22" customFormat="1" ht="42.75" customHeight="1" x14ac:dyDescent="0.25">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40" t="s">
        <v>91</v>
      </c>
      <c r="P133" s="405"/>
      <c r="Q133" s="32"/>
      <c r="R133" s="406"/>
      <c r="S133" s="386"/>
      <c r="T133" s="2" t="s">
        <v>1001</v>
      </c>
      <c r="U133" s="25"/>
      <c r="V133" s="206"/>
    </row>
    <row r="134" spans="1:22" customFormat="1" ht="42.75" customHeight="1" x14ac:dyDescent="0.25">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40" t="s">
        <v>91</v>
      </c>
      <c r="P134" s="405"/>
      <c r="Q134" s="32"/>
      <c r="R134" s="406"/>
      <c r="S134" s="386"/>
      <c r="T134" s="2" t="s">
        <v>1001</v>
      </c>
      <c r="U134" s="25"/>
      <c r="V134" s="206"/>
    </row>
    <row r="135" spans="1:22" customFormat="1" ht="31.5" customHeight="1" x14ac:dyDescent="0.25">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40" t="s">
        <v>91</v>
      </c>
      <c r="P135" s="405"/>
      <c r="Q135" s="32"/>
      <c r="R135" s="406"/>
      <c r="S135" s="386"/>
      <c r="T135" s="2" t="s">
        <v>1001</v>
      </c>
      <c r="U135" s="25"/>
      <c r="V135" s="206"/>
    </row>
    <row r="136" spans="1:22" customFormat="1" ht="32.25" customHeight="1" x14ac:dyDescent="0.25">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40" t="s">
        <v>91</v>
      </c>
      <c r="P136" s="405"/>
      <c r="Q136" s="32"/>
      <c r="R136" s="406"/>
      <c r="S136" s="386"/>
      <c r="T136" s="2" t="s">
        <v>1001</v>
      </c>
      <c r="U136" s="25"/>
      <c r="V136" s="206"/>
    </row>
    <row r="137" spans="1:22" customFormat="1" ht="30.75"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66" t="s">
        <v>91</v>
      </c>
      <c r="P137" s="458"/>
      <c r="Q137" s="268"/>
      <c r="R137" s="459"/>
      <c r="S137" s="391"/>
      <c r="T137" s="2" t="s">
        <v>1001</v>
      </c>
      <c r="U137" s="25"/>
      <c r="V137" s="206"/>
    </row>
    <row r="138" spans="1:22" customFormat="1" ht="37.5" customHeight="1" x14ac:dyDescent="0.25">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91</v>
      </c>
      <c r="P138" s="457"/>
      <c r="Q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R138" s="454" t="s">
        <v>20</v>
      </c>
      <c r="S138" s="455">
        <v>80</v>
      </c>
      <c r="T138" s="2" t="s">
        <v>1001</v>
      </c>
      <c r="U138" s="25" t="s">
        <v>1001</v>
      </c>
      <c r="V138" s="206"/>
    </row>
    <row r="139" spans="1:22" customFormat="1" ht="40.5" customHeight="1" x14ac:dyDescent="0.25">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40" t="s">
        <v>91</v>
      </c>
      <c r="P139" s="405"/>
      <c r="Q139" s="32"/>
      <c r="R139" s="406"/>
      <c r="S139" s="386"/>
      <c r="T139" s="2" t="s">
        <v>1001</v>
      </c>
      <c r="U139" s="25"/>
      <c r="V139" s="206"/>
    </row>
    <row r="140" spans="1:22" customFormat="1" ht="40.5" customHeight="1" x14ac:dyDescent="0.25">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40" t="s">
        <v>91</v>
      </c>
      <c r="P140" s="405"/>
      <c r="Q140" s="32"/>
      <c r="R140" s="406"/>
      <c r="S140" s="386"/>
      <c r="T140" s="2" t="s">
        <v>1001</v>
      </c>
      <c r="U140" s="25"/>
      <c r="V140" s="206"/>
    </row>
    <row r="141" spans="1:22" customFormat="1" ht="40.5" customHeight="1" x14ac:dyDescent="0.25">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40" t="s">
        <v>91</v>
      </c>
      <c r="P141" s="405"/>
      <c r="Q141" s="32"/>
      <c r="R141" s="406"/>
      <c r="S141" s="386"/>
      <c r="T141" s="2" t="s">
        <v>1001</v>
      </c>
      <c r="U141" s="25"/>
      <c r="V141" s="206"/>
    </row>
    <row r="142" spans="1:22" customFormat="1" ht="40.5" customHeight="1" x14ac:dyDescent="0.25">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40" t="s">
        <v>91</v>
      </c>
      <c r="P142" s="405"/>
      <c r="Q142" s="32"/>
      <c r="R142" s="406"/>
      <c r="S142" s="386"/>
      <c r="T142" s="2" t="s">
        <v>1001</v>
      </c>
      <c r="U142" s="25"/>
      <c r="V142" s="206"/>
    </row>
    <row r="143" spans="1:22" customFormat="1" ht="40.5" customHeight="1" x14ac:dyDescent="0.25">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40" t="s">
        <v>91</v>
      </c>
      <c r="P143" s="405"/>
      <c r="Q143" s="32"/>
      <c r="R143" s="406"/>
      <c r="S143" s="386"/>
      <c r="T143" s="2" t="s">
        <v>1001</v>
      </c>
      <c r="U143" s="25"/>
      <c r="V143" s="206"/>
    </row>
    <row r="144" spans="1:22" customFormat="1" ht="40.5" customHeight="1" x14ac:dyDescent="0.25">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40" t="s">
        <v>91</v>
      </c>
      <c r="P144" s="405"/>
      <c r="Q144" s="32"/>
      <c r="R144" s="406"/>
      <c r="S144" s="386"/>
      <c r="T144" s="2" t="s">
        <v>1001</v>
      </c>
      <c r="U144" s="25"/>
      <c r="V144" s="206"/>
    </row>
    <row r="145" spans="1:22" customFormat="1" ht="40.5" customHeight="1" x14ac:dyDescent="0.25">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40" t="s">
        <v>91</v>
      </c>
      <c r="P145" s="405"/>
      <c r="Q145" s="32"/>
      <c r="R145" s="406"/>
      <c r="S145" s="386"/>
      <c r="T145" s="2" t="s">
        <v>1001</v>
      </c>
      <c r="U145" s="25"/>
      <c r="V145" s="206"/>
    </row>
    <row r="146" spans="1:22" customFormat="1" ht="40.5"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66" t="s">
        <v>91</v>
      </c>
      <c r="P146" s="458"/>
      <c r="Q146" s="268"/>
      <c r="R146" s="459"/>
      <c r="S146" s="391"/>
      <c r="T146" s="2" t="s">
        <v>1001</v>
      </c>
      <c r="U146" s="25"/>
      <c r="V146" s="206"/>
    </row>
    <row r="147" spans="1:22" customFormat="1" ht="27" customHeight="1" x14ac:dyDescent="0.25">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91</v>
      </c>
      <c r="P147" s="457"/>
      <c r="Q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R147" s="454" t="s">
        <v>20</v>
      </c>
      <c r="S147" s="455">
        <v>90</v>
      </c>
      <c r="T147" s="2" t="s">
        <v>1001</v>
      </c>
      <c r="U147" s="25" t="s">
        <v>1001</v>
      </c>
      <c r="V147" s="206"/>
    </row>
    <row r="148" spans="1:22" customFormat="1" ht="40.5" customHeight="1" x14ac:dyDescent="0.25">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40" t="s">
        <v>91</v>
      </c>
      <c r="P148" s="405"/>
      <c r="Q148" s="32"/>
      <c r="R148" s="406"/>
      <c r="S148" s="386"/>
      <c r="T148" s="2" t="s">
        <v>1001</v>
      </c>
      <c r="U148" s="25"/>
      <c r="V148" s="206"/>
    </row>
    <row r="149" spans="1:22" customFormat="1" ht="40.5" customHeight="1" x14ac:dyDescent="0.25">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40" t="s">
        <v>91</v>
      </c>
      <c r="P149" s="405"/>
      <c r="Q149" s="32"/>
      <c r="R149" s="406"/>
      <c r="S149" s="386"/>
      <c r="T149" s="2" t="s">
        <v>1001</v>
      </c>
      <c r="U149" s="25"/>
      <c r="V149" s="206"/>
    </row>
    <row r="150" spans="1:22" customFormat="1" ht="40.5" customHeight="1" x14ac:dyDescent="0.25">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40" t="s">
        <v>91</v>
      </c>
      <c r="P150" s="405"/>
      <c r="Q150" s="32"/>
      <c r="R150" s="406"/>
      <c r="S150" s="386"/>
      <c r="T150" s="2" t="s">
        <v>1001</v>
      </c>
      <c r="U150" s="25"/>
      <c r="V150" s="206"/>
    </row>
    <row r="151" spans="1:22" customFormat="1" ht="40.5" customHeight="1" x14ac:dyDescent="0.25">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40" t="s">
        <v>91</v>
      </c>
      <c r="P151" s="405"/>
      <c r="Q151" s="32"/>
      <c r="R151" s="406"/>
      <c r="S151" s="386"/>
      <c r="T151" s="2" t="s">
        <v>1001</v>
      </c>
      <c r="U151" s="25"/>
      <c r="V151" s="206"/>
    </row>
    <row r="152" spans="1:22" customFormat="1" ht="40.5" customHeight="1" x14ac:dyDescent="0.25">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40" t="s">
        <v>91</v>
      </c>
      <c r="P152" s="405"/>
      <c r="Q152" s="32"/>
      <c r="R152" s="406"/>
      <c r="S152" s="386"/>
      <c r="T152" s="2" t="s">
        <v>1001</v>
      </c>
      <c r="U152" s="25"/>
      <c r="V152" s="206"/>
    </row>
    <row r="153" spans="1:22" customFormat="1" ht="40.5" customHeight="1" x14ac:dyDescent="0.25">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40" t="s">
        <v>91</v>
      </c>
      <c r="P153" s="405"/>
      <c r="Q153" s="32"/>
      <c r="R153" s="406"/>
      <c r="S153" s="386"/>
      <c r="T153" s="2" t="s">
        <v>1001</v>
      </c>
      <c r="U153" s="25"/>
      <c r="V153" s="206"/>
    </row>
    <row r="154" spans="1:22" customFormat="1" ht="40.5" customHeight="1" x14ac:dyDescent="0.25">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40" t="s">
        <v>91</v>
      </c>
      <c r="P154" s="405"/>
      <c r="Q154" s="32"/>
      <c r="R154" s="406"/>
      <c r="S154" s="386"/>
      <c r="T154" s="2" t="s">
        <v>1001</v>
      </c>
      <c r="U154" s="25"/>
      <c r="V154" s="206"/>
    </row>
    <row r="155" spans="1:22" customFormat="1" ht="40.5"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66" t="s">
        <v>91</v>
      </c>
      <c r="P155" s="458"/>
      <c r="Q155" s="268"/>
      <c r="R155" s="459"/>
      <c r="S155" s="391"/>
      <c r="T155" s="2" t="s">
        <v>1001</v>
      </c>
      <c r="U155" s="25"/>
      <c r="V155" s="206"/>
    </row>
    <row r="156" spans="1:22" customFormat="1" ht="34.5" hidden="1" customHeight="1" thickBot="1" x14ac:dyDescent="0.3">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464" t="s">
        <v>91</v>
      </c>
      <c r="P156" s="465"/>
      <c r="Q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R156" s="467" t="s">
        <v>20</v>
      </c>
      <c r="S156" s="463">
        <v>100</v>
      </c>
      <c r="T156" s="2" t="s">
        <v>1001</v>
      </c>
      <c r="U156" s="25" t="s">
        <v>1001</v>
      </c>
      <c r="V156" s="206"/>
    </row>
    <row r="157" spans="1:22" customFormat="1" ht="22.5" hidden="1" customHeight="1" x14ac:dyDescent="0.3">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91</v>
      </c>
      <c r="P157" s="259" t="s">
        <v>120</v>
      </c>
      <c r="Q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R157" s="261" t="s">
        <v>20</v>
      </c>
      <c r="S157" s="385">
        <v>100</v>
      </c>
      <c r="T157" s="2" t="s">
        <v>1001</v>
      </c>
      <c r="U157" s="25" t="s">
        <v>1001</v>
      </c>
      <c r="V157" s="206"/>
    </row>
    <row r="158" spans="1:22" customFormat="1" ht="42.75" hidden="1" customHeight="1" x14ac:dyDescent="0.3">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40" t="s">
        <v>91</v>
      </c>
      <c r="P158" s="252"/>
      <c r="Q158" s="32"/>
      <c r="R158" s="370"/>
      <c r="S158" s="386"/>
      <c r="T158" s="2" t="s">
        <v>1001</v>
      </c>
      <c r="U158" s="25"/>
      <c r="V158" s="206"/>
    </row>
    <row r="159" spans="1:22" customFormat="1" ht="42.75" hidden="1" customHeight="1" x14ac:dyDescent="0.3">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40" t="s">
        <v>91</v>
      </c>
      <c r="P159" s="252"/>
      <c r="Q159" s="32"/>
      <c r="R159" s="370"/>
      <c r="S159" s="386"/>
      <c r="T159" s="2" t="s">
        <v>1001</v>
      </c>
      <c r="U159" s="25"/>
      <c r="V159" s="206"/>
    </row>
    <row r="160" spans="1:22" customFormat="1" ht="28.5" hidden="1" customHeight="1" x14ac:dyDescent="0.3">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40" t="s">
        <v>91</v>
      </c>
      <c r="P160" s="252"/>
      <c r="Q160" s="32"/>
      <c r="R160" s="370"/>
      <c r="S160" s="386"/>
      <c r="T160" s="2" t="s">
        <v>1001</v>
      </c>
      <c r="U160" s="25"/>
      <c r="V160" s="206"/>
    </row>
    <row r="161" spans="1:22" customFormat="1" ht="28.5" hidden="1" customHeight="1" x14ac:dyDescent="0.3">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40" t="s">
        <v>91</v>
      </c>
      <c r="P161" s="252"/>
      <c r="Q161" s="32"/>
      <c r="R161" s="370"/>
      <c r="S161" s="386"/>
      <c r="T161" s="2" t="s">
        <v>1001</v>
      </c>
      <c r="U161" s="25"/>
      <c r="V161" s="206"/>
    </row>
    <row r="162" spans="1:22" customFormat="1" ht="28.5" hidden="1" customHeight="1" x14ac:dyDescent="0.3">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40" t="s">
        <v>91</v>
      </c>
      <c r="P162" s="252"/>
      <c r="Q162" s="32"/>
      <c r="R162" s="370"/>
      <c r="S162" s="386"/>
      <c r="T162" s="2" t="s">
        <v>1001</v>
      </c>
      <c r="U162" s="25"/>
      <c r="V162" s="206"/>
    </row>
    <row r="163" spans="1:22" customFormat="1" ht="28.5" hidden="1" customHeight="1" x14ac:dyDescent="0.3">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40" t="s">
        <v>91</v>
      </c>
      <c r="P163" s="252"/>
      <c r="Q163" s="32"/>
      <c r="R163" s="370"/>
      <c r="S163" s="386"/>
      <c r="T163" s="2" t="s">
        <v>1001</v>
      </c>
      <c r="U163" s="25"/>
      <c r="V163" s="206"/>
    </row>
    <row r="164" spans="1:22" customFormat="1" ht="28.5" hidden="1" customHeight="1" x14ac:dyDescent="0.3">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40" t="s">
        <v>91</v>
      </c>
      <c r="P164" s="252"/>
      <c r="Q164" s="32"/>
      <c r="R164" s="370"/>
      <c r="S164" s="386"/>
      <c r="T164" s="2" t="s">
        <v>1001</v>
      </c>
      <c r="U164" s="25"/>
      <c r="V164" s="206"/>
    </row>
    <row r="165" spans="1:22" customFormat="1" ht="29.25" hidden="1"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66" t="s">
        <v>91</v>
      </c>
      <c r="P165" s="267"/>
      <c r="Q165" s="268"/>
      <c r="R165" s="371"/>
      <c r="S165" s="391"/>
      <c r="T165" s="2" t="s">
        <v>1001</v>
      </c>
      <c r="U165" s="25"/>
      <c r="V165" s="206"/>
    </row>
    <row r="166" spans="1:22" customFormat="1" ht="19.5" hidden="1" customHeight="1" x14ac:dyDescent="0.3">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91</v>
      </c>
      <c r="P166" s="259" t="s">
        <v>120</v>
      </c>
      <c r="Q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R166" s="454" t="s">
        <v>20</v>
      </c>
      <c r="S166" s="455">
        <v>0</v>
      </c>
      <c r="T166" s="2" t="s">
        <v>1001</v>
      </c>
      <c r="U166" s="25" t="s">
        <v>1001</v>
      </c>
      <c r="V166" s="206"/>
    </row>
    <row r="167" spans="1:22" customFormat="1" ht="47.25" hidden="1" customHeight="1" x14ac:dyDescent="0.3">
      <c r="A167" s="15">
        <v>90027</v>
      </c>
      <c r="B167" s="64"/>
      <c r="C167" s="704"/>
      <c r="D167" s="707"/>
      <c r="E167" s="107">
        <v>2</v>
      </c>
      <c r="F167" s="107" t="s">
        <v>93</v>
      </c>
      <c r="G167" s="108">
        <v>0</v>
      </c>
      <c r="H167" s="318">
        <v>0</v>
      </c>
      <c r="I167" s="139"/>
      <c r="J167" s="31"/>
      <c r="K167" s="16">
        <v>0</v>
      </c>
      <c r="L167" s="17" t="s">
        <v>20</v>
      </c>
      <c r="M167" s="40">
        <v>0</v>
      </c>
      <c r="N167" s="40" t="s">
        <v>484</v>
      </c>
      <c r="O167" s="40" t="s">
        <v>91</v>
      </c>
      <c r="P167" s="252"/>
      <c r="Q167" s="407"/>
      <c r="R167" s="370"/>
      <c r="S167" s="386"/>
      <c r="T167" s="2" t="s">
        <v>1001</v>
      </c>
      <c r="U167" s="25"/>
      <c r="V167" s="206"/>
    </row>
    <row r="168" spans="1:22" customFormat="1" ht="41.25" hidden="1" customHeight="1" x14ac:dyDescent="0.3">
      <c r="A168" s="15">
        <v>90021</v>
      </c>
      <c r="B168" s="64"/>
      <c r="C168" s="704"/>
      <c r="D168" s="707"/>
      <c r="E168" s="107">
        <v>3</v>
      </c>
      <c r="F168" s="107" t="s">
        <v>95</v>
      </c>
      <c r="G168" s="108">
        <v>0</v>
      </c>
      <c r="H168" s="318">
        <v>0</v>
      </c>
      <c r="I168" s="139"/>
      <c r="J168" s="31"/>
      <c r="K168" s="16">
        <v>0</v>
      </c>
      <c r="L168" s="17" t="s">
        <v>20</v>
      </c>
      <c r="M168" s="40">
        <v>0</v>
      </c>
      <c r="N168" s="40" t="s">
        <v>484</v>
      </c>
      <c r="O168" s="40" t="s">
        <v>91</v>
      </c>
      <c r="P168" s="252"/>
      <c r="Q168" s="407"/>
      <c r="R168" s="370"/>
      <c r="S168" s="386"/>
      <c r="T168" s="2" t="s">
        <v>1001</v>
      </c>
      <c r="U168" s="25"/>
      <c r="V168" s="206"/>
    </row>
    <row r="169" spans="1:22" customFormat="1" ht="34.5" hidden="1" customHeight="1" x14ac:dyDescent="0.3">
      <c r="A169" s="15">
        <v>90028</v>
      </c>
      <c r="B169" s="64"/>
      <c r="C169" s="704"/>
      <c r="D169" s="707"/>
      <c r="E169" s="107">
        <v>4</v>
      </c>
      <c r="F169" s="107" t="s">
        <v>97</v>
      </c>
      <c r="G169" s="108">
        <v>0</v>
      </c>
      <c r="H169" s="318">
        <v>0</v>
      </c>
      <c r="I169" s="139"/>
      <c r="J169" s="31"/>
      <c r="K169" s="16">
        <v>0</v>
      </c>
      <c r="L169" s="17" t="s">
        <v>20</v>
      </c>
      <c r="M169" s="40">
        <v>0</v>
      </c>
      <c r="N169" s="40" t="s">
        <v>484</v>
      </c>
      <c r="O169" s="40" t="s">
        <v>91</v>
      </c>
      <c r="P169" s="252"/>
      <c r="Q169" s="407"/>
      <c r="R169" s="370"/>
      <c r="S169" s="386"/>
      <c r="T169" s="2" t="s">
        <v>1001</v>
      </c>
      <c r="U169" s="25"/>
      <c r="V169" s="206"/>
    </row>
    <row r="170" spans="1:22" customFormat="1" ht="34.5" hidden="1" customHeight="1" x14ac:dyDescent="0.3">
      <c r="A170" s="15">
        <v>90029</v>
      </c>
      <c r="B170" s="64"/>
      <c r="C170" s="704"/>
      <c r="D170" s="707"/>
      <c r="E170" s="107">
        <v>5</v>
      </c>
      <c r="F170" s="107" t="s">
        <v>125</v>
      </c>
      <c r="G170" s="108">
        <v>0</v>
      </c>
      <c r="H170" s="318">
        <v>0</v>
      </c>
      <c r="I170" s="139"/>
      <c r="J170" s="31"/>
      <c r="K170" s="16">
        <v>0</v>
      </c>
      <c r="L170" s="17" t="s">
        <v>20</v>
      </c>
      <c r="M170" s="40">
        <v>0</v>
      </c>
      <c r="N170" s="40" t="s">
        <v>484</v>
      </c>
      <c r="O170" s="40" t="s">
        <v>91</v>
      </c>
      <c r="P170" s="252"/>
      <c r="Q170" s="407"/>
      <c r="R170" s="370"/>
      <c r="S170" s="386"/>
      <c r="T170" s="2" t="s">
        <v>1001</v>
      </c>
      <c r="U170" s="25"/>
      <c r="V170" s="206"/>
    </row>
    <row r="171" spans="1:22" customFormat="1" ht="34.5" hidden="1" customHeight="1" x14ac:dyDescent="0.3">
      <c r="A171" s="15">
        <v>90030</v>
      </c>
      <c r="B171" s="64"/>
      <c r="C171" s="704"/>
      <c r="D171" s="707"/>
      <c r="E171" s="107">
        <v>6</v>
      </c>
      <c r="F171" s="107" t="s">
        <v>101</v>
      </c>
      <c r="G171" s="108">
        <v>0</v>
      </c>
      <c r="H171" s="318">
        <v>0</v>
      </c>
      <c r="I171" s="139"/>
      <c r="J171" s="31"/>
      <c r="K171" s="16">
        <v>0</v>
      </c>
      <c r="L171" s="17" t="s">
        <v>20</v>
      </c>
      <c r="M171" s="40">
        <v>0</v>
      </c>
      <c r="N171" s="40" t="s">
        <v>484</v>
      </c>
      <c r="O171" s="40" t="s">
        <v>91</v>
      </c>
      <c r="P171" s="252"/>
      <c r="Q171" s="407"/>
      <c r="R171" s="370"/>
      <c r="S171" s="386"/>
      <c r="T171" s="2" t="s">
        <v>1001</v>
      </c>
      <c r="U171" s="25"/>
      <c r="V171" s="206"/>
    </row>
    <row r="172" spans="1:22" customFormat="1" ht="34.5" hidden="1" customHeight="1" x14ac:dyDescent="0.3">
      <c r="A172" s="15">
        <v>90031</v>
      </c>
      <c r="B172" s="64"/>
      <c r="C172" s="704"/>
      <c r="D172" s="707"/>
      <c r="E172" s="107">
        <v>7</v>
      </c>
      <c r="F172" s="107" t="s">
        <v>103</v>
      </c>
      <c r="G172" s="108">
        <v>0</v>
      </c>
      <c r="H172" s="318">
        <v>0</v>
      </c>
      <c r="I172" s="139"/>
      <c r="J172" s="31"/>
      <c r="K172" s="16">
        <v>0</v>
      </c>
      <c r="L172" s="17" t="s">
        <v>20</v>
      </c>
      <c r="M172" s="40">
        <v>0</v>
      </c>
      <c r="N172" s="40" t="s">
        <v>484</v>
      </c>
      <c r="O172" s="40" t="s">
        <v>91</v>
      </c>
      <c r="P172" s="252"/>
      <c r="Q172" s="407"/>
      <c r="R172" s="370"/>
      <c r="S172" s="386"/>
      <c r="T172" s="2" t="s">
        <v>1001</v>
      </c>
      <c r="U172" s="25"/>
      <c r="V172" s="206"/>
    </row>
    <row r="173" spans="1:22" customFormat="1" ht="34.5" hidden="1" customHeight="1" x14ac:dyDescent="0.3">
      <c r="A173" s="15">
        <v>90022</v>
      </c>
      <c r="B173" s="64"/>
      <c r="C173" s="704"/>
      <c r="D173" s="707"/>
      <c r="E173" s="107">
        <v>8</v>
      </c>
      <c r="F173" s="107" t="s">
        <v>105</v>
      </c>
      <c r="G173" s="108">
        <v>0</v>
      </c>
      <c r="H173" s="318">
        <v>0</v>
      </c>
      <c r="I173" s="139"/>
      <c r="J173" s="31"/>
      <c r="K173" s="16">
        <v>0</v>
      </c>
      <c r="L173" s="17" t="s">
        <v>20</v>
      </c>
      <c r="M173" s="40">
        <v>0</v>
      </c>
      <c r="N173" s="40" t="s">
        <v>484</v>
      </c>
      <c r="O173" s="40" t="s">
        <v>91</v>
      </c>
      <c r="P173" s="252"/>
      <c r="Q173" s="407"/>
      <c r="R173" s="370"/>
      <c r="S173" s="386"/>
      <c r="T173" s="2" t="s">
        <v>1001</v>
      </c>
      <c r="U173" s="25"/>
      <c r="V173" s="206"/>
    </row>
    <row r="174" spans="1:22" customFormat="1" ht="38.25" hidden="1"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66" t="s">
        <v>91</v>
      </c>
      <c r="P174" s="267"/>
      <c r="Q174" s="472"/>
      <c r="R174" s="371"/>
      <c r="S174" s="391"/>
      <c r="T174" s="2" t="s">
        <v>1001</v>
      </c>
      <c r="U174" s="25"/>
      <c r="V174" s="206"/>
    </row>
    <row r="175" spans="1:22" customFormat="1" ht="37.5" customHeight="1" x14ac:dyDescent="0.25">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91</v>
      </c>
      <c r="P175" s="259" t="s">
        <v>120</v>
      </c>
      <c r="Q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R175" s="454" t="s">
        <v>20</v>
      </c>
      <c r="S175" s="455">
        <v>40</v>
      </c>
      <c r="T175" s="2" t="s">
        <v>1001</v>
      </c>
      <c r="U175" s="25" t="s">
        <v>1001</v>
      </c>
      <c r="V175" s="206"/>
    </row>
    <row r="176" spans="1:22" customFormat="1" ht="42.75" customHeight="1" x14ac:dyDescent="0.25">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40" t="s">
        <v>91</v>
      </c>
      <c r="P176" s="252"/>
      <c r="Q176" s="32"/>
      <c r="R176" s="370"/>
      <c r="S176" s="386"/>
      <c r="T176" s="2" t="s">
        <v>1001</v>
      </c>
      <c r="U176" s="25"/>
      <c r="V176" s="206"/>
    </row>
    <row r="177" spans="1:22" customFormat="1" ht="42.75" customHeight="1" x14ac:dyDescent="0.25">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40" t="s">
        <v>91</v>
      </c>
      <c r="P177" s="252"/>
      <c r="Q177" s="32"/>
      <c r="R177" s="370"/>
      <c r="S177" s="386"/>
      <c r="T177" s="2" t="s">
        <v>1001</v>
      </c>
      <c r="U177" s="25"/>
      <c r="V177" s="206"/>
    </row>
    <row r="178" spans="1:22" customFormat="1" ht="42.75" customHeight="1" x14ac:dyDescent="0.25">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40" t="s">
        <v>91</v>
      </c>
      <c r="P178" s="252"/>
      <c r="Q178" s="32"/>
      <c r="R178" s="370"/>
      <c r="S178" s="386"/>
      <c r="T178" s="2" t="s">
        <v>1001</v>
      </c>
      <c r="U178" s="25"/>
      <c r="V178" s="206"/>
    </row>
    <row r="179" spans="1:22" customFormat="1" ht="42.75" customHeight="1" x14ac:dyDescent="0.25">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40" t="s">
        <v>91</v>
      </c>
      <c r="P179" s="252"/>
      <c r="Q179" s="32"/>
      <c r="R179" s="370"/>
      <c r="S179" s="386"/>
      <c r="T179" s="2" t="s">
        <v>1001</v>
      </c>
      <c r="U179" s="25"/>
      <c r="V179" s="206"/>
    </row>
    <row r="180" spans="1:22" customFormat="1" ht="42.75" customHeight="1" x14ac:dyDescent="0.25">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40" t="s">
        <v>91</v>
      </c>
      <c r="P180" s="252"/>
      <c r="Q180" s="32"/>
      <c r="R180" s="370"/>
      <c r="S180" s="386"/>
      <c r="T180" s="2" t="s">
        <v>1001</v>
      </c>
      <c r="U180" s="25"/>
      <c r="V180" s="206"/>
    </row>
    <row r="181" spans="1:22" customFormat="1" ht="42.75" customHeight="1" x14ac:dyDescent="0.25">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40" t="s">
        <v>91</v>
      </c>
      <c r="P181" s="252"/>
      <c r="Q181" s="32"/>
      <c r="R181" s="370"/>
      <c r="S181" s="386"/>
      <c r="T181" s="2" t="s">
        <v>1001</v>
      </c>
      <c r="U181" s="25"/>
      <c r="V181" s="206"/>
    </row>
    <row r="182" spans="1:22" customFormat="1" ht="42.75" customHeight="1" x14ac:dyDescent="0.25">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40" t="s">
        <v>91</v>
      </c>
      <c r="P182" s="252"/>
      <c r="Q182" s="32"/>
      <c r="R182" s="370"/>
      <c r="S182" s="386"/>
      <c r="T182" s="2" t="s">
        <v>1001</v>
      </c>
      <c r="U182" s="25"/>
      <c r="V182" s="206"/>
    </row>
    <row r="183" spans="1:22" customFormat="1" ht="42.75"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66" t="s">
        <v>91</v>
      </c>
      <c r="P183" s="267"/>
      <c r="Q183" s="268"/>
      <c r="R183" s="371"/>
      <c r="S183" s="391"/>
      <c r="T183" s="2" t="s">
        <v>1001</v>
      </c>
      <c r="U183" s="25"/>
      <c r="V183" s="206"/>
    </row>
    <row r="184" spans="1:22" customFormat="1" ht="43.5" customHeight="1" x14ac:dyDescent="0.25">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91</v>
      </c>
      <c r="P184" s="259" t="s">
        <v>120</v>
      </c>
      <c r="Q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R184" s="454" t="s">
        <v>20</v>
      </c>
      <c r="S184" s="455">
        <v>50</v>
      </c>
      <c r="T184" s="2" t="s">
        <v>1001</v>
      </c>
      <c r="U184" s="25" t="s">
        <v>1001</v>
      </c>
      <c r="V184" s="206"/>
    </row>
    <row r="185" spans="1:22" customFormat="1" ht="43.5" customHeight="1" x14ac:dyDescent="0.25">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40" t="s">
        <v>91</v>
      </c>
      <c r="P185" s="252"/>
      <c r="Q185" s="32"/>
      <c r="R185" s="370"/>
      <c r="S185" s="386"/>
      <c r="T185" s="2" t="s">
        <v>1001</v>
      </c>
      <c r="U185" s="25"/>
      <c r="V185" s="206"/>
    </row>
    <row r="186" spans="1:22" customFormat="1" ht="43.5" customHeight="1" x14ac:dyDescent="0.25">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40" t="s">
        <v>91</v>
      </c>
      <c r="P186" s="252"/>
      <c r="Q186" s="32"/>
      <c r="R186" s="370"/>
      <c r="S186" s="386"/>
      <c r="T186" s="2" t="s">
        <v>1001</v>
      </c>
      <c r="U186" s="25"/>
      <c r="V186" s="206"/>
    </row>
    <row r="187" spans="1:22" customFormat="1" ht="43.5" customHeight="1" x14ac:dyDescent="0.25">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40" t="s">
        <v>91</v>
      </c>
      <c r="P187" s="252"/>
      <c r="Q187" s="32"/>
      <c r="R187" s="370"/>
      <c r="S187" s="386"/>
      <c r="T187" s="2" t="s">
        <v>1001</v>
      </c>
      <c r="U187" s="25"/>
      <c r="V187" s="206"/>
    </row>
    <row r="188" spans="1:22" customFormat="1" ht="43.5" customHeight="1" x14ac:dyDescent="0.25">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40" t="s">
        <v>91</v>
      </c>
      <c r="P188" s="252"/>
      <c r="Q188" s="32"/>
      <c r="R188" s="370"/>
      <c r="S188" s="386"/>
      <c r="T188" s="2" t="s">
        <v>1001</v>
      </c>
      <c r="U188" s="25"/>
      <c r="V188" s="206"/>
    </row>
    <row r="189" spans="1:22" customFormat="1" ht="43.5" customHeight="1" x14ac:dyDescent="0.25">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40" t="s">
        <v>91</v>
      </c>
      <c r="P189" s="252"/>
      <c r="Q189" s="32"/>
      <c r="R189" s="370"/>
      <c r="S189" s="386"/>
      <c r="T189" s="2" t="s">
        <v>1001</v>
      </c>
      <c r="U189" s="25"/>
      <c r="V189" s="206"/>
    </row>
    <row r="190" spans="1:22" customFormat="1" ht="43.5" customHeight="1" x14ac:dyDescent="0.25">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40" t="s">
        <v>91</v>
      </c>
      <c r="P190" s="252"/>
      <c r="Q190" s="32"/>
      <c r="R190" s="370"/>
      <c r="S190" s="386"/>
      <c r="T190" s="2" t="s">
        <v>1001</v>
      </c>
      <c r="U190" s="25"/>
      <c r="V190" s="206"/>
    </row>
    <row r="191" spans="1:22" customFormat="1" ht="43.5" customHeight="1" x14ac:dyDescent="0.25">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40" t="s">
        <v>91</v>
      </c>
      <c r="P191" s="252"/>
      <c r="Q191" s="32"/>
      <c r="R191" s="370"/>
      <c r="S191" s="386"/>
      <c r="T191" s="2" t="s">
        <v>1001</v>
      </c>
      <c r="U191" s="25"/>
      <c r="V191" s="206"/>
    </row>
    <row r="192" spans="1:22" customFormat="1" ht="43.5"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66" t="s">
        <v>91</v>
      </c>
      <c r="P192" s="267"/>
      <c r="Q192" s="268"/>
      <c r="R192" s="371"/>
      <c r="S192" s="391"/>
      <c r="T192" s="2" t="s">
        <v>1001</v>
      </c>
      <c r="U192" s="25"/>
      <c r="V192" s="206"/>
    </row>
    <row r="193" spans="1:22" customFormat="1" ht="39" customHeight="1" x14ac:dyDescent="0.25">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91</v>
      </c>
      <c r="P193" s="259" t="s">
        <v>120</v>
      </c>
      <c r="Q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R193" s="454" t="s">
        <v>20</v>
      </c>
      <c r="S193" s="455">
        <v>60</v>
      </c>
      <c r="T193" s="2" t="s">
        <v>1001</v>
      </c>
      <c r="U193" s="25" t="s">
        <v>1001</v>
      </c>
      <c r="V193" s="206"/>
    </row>
    <row r="194" spans="1:22" customFormat="1" ht="44.25" customHeight="1" x14ac:dyDescent="0.25">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40" t="s">
        <v>91</v>
      </c>
      <c r="P194" s="252"/>
      <c r="Q194" s="32"/>
      <c r="R194" s="370"/>
      <c r="S194" s="386"/>
      <c r="T194" s="2" t="s">
        <v>1001</v>
      </c>
      <c r="U194" s="25"/>
      <c r="V194" s="206"/>
    </row>
    <row r="195" spans="1:22" customFormat="1" ht="44.25" customHeight="1" x14ac:dyDescent="0.25">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40" t="s">
        <v>91</v>
      </c>
      <c r="P195" s="252"/>
      <c r="Q195" s="32"/>
      <c r="R195" s="370"/>
      <c r="S195" s="386"/>
      <c r="T195" s="2" t="s">
        <v>1001</v>
      </c>
      <c r="U195" s="25"/>
      <c r="V195" s="206"/>
    </row>
    <row r="196" spans="1:22" customFormat="1" ht="44.25" customHeight="1" x14ac:dyDescent="0.25">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40" t="s">
        <v>91</v>
      </c>
      <c r="P196" s="252"/>
      <c r="Q196" s="32"/>
      <c r="R196" s="370"/>
      <c r="S196" s="386"/>
      <c r="T196" s="2" t="s">
        <v>1001</v>
      </c>
      <c r="U196" s="25"/>
      <c r="V196" s="206"/>
    </row>
    <row r="197" spans="1:22" customFormat="1" ht="44.25" customHeight="1" x14ac:dyDescent="0.25">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40" t="s">
        <v>91</v>
      </c>
      <c r="P197" s="252"/>
      <c r="Q197" s="32"/>
      <c r="R197" s="370"/>
      <c r="S197" s="386"/>
      <c r="T197" s="2" t="s">
        <v>1001</v>
      </c>
      <c r="U197" s="25"/>
      <c r="V197" s="206"/>
    </row>
    <row r="198" spans="1:22" customFormat="1" ht="44.25" customHeight="1" x14ac:dyDescent="0.25">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40" t="s">
        <v>91</v>
      </c>
      <c r="P198" s="252"/>
      <c r="Q198" s="32"/>
      <c r="R198" s="370"/>
      <c r="S198" s="386"/>
      <c r="T198" s="2" t="s">
        <v>1001</v>
      </c>
      <c r="U198" s="25"/>
      <c r="V198" s="206"/>
    </row>
    <row r="199" spans="1:22" customFormat="1" ht="44.25" customHeight="1" x14ac:dyDescent="0.25">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40" t="s">
        <v>91</v>
      </c>
      <c r="P199" s="252"/>
      <c r="Q199" s="32"/>
      <c r="R199" s="370"/>
      <c r="S199" s="386"/>
      <c r="T199" s="2" t="s">
        <v>1001</v>
      </c>
      <c r="U199" s="25"/>
      <c r="V199" s="206"/>
    </row>
    <row r="200" spans="1:22" customFormat="1" ht="44.25" customHeight="1" x14ac:dyDescent="0.25">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40" t="s">
        <v>91</v>
      </c>
      <c r="P200" s="252"/>
      <c r="Q200" s="32"/>
      <c r="R200" s="370"/>
      <c r="S200" s="386"/>
      <c r="T200" s="2" t="s">
        <v>1001</v>
      </c>
      <c r="U200" s="25"/>
      <c r="V200" s="206"/>
    </row>
    <row r="201" spans="1:22" customFormat="1" ht="44.25"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66" t="s">
        <v>91</v>
      </c>
      <c r="P201" s="267"/>
      <c r="Q201" s="268"/>
      <c r="R201" s="371"/>
      <c r="S201" s="391"/>
      <c r="T201" s="2" t="s">
        <v>1001</v>
      </c>
      <c r="U201" s="25"/>
      <c r="V201" s="206"/>
    </row>
    <row r="202" spans="1:22" customFormat="1" ht="43.5" customHeight="1" x14ac:dyDescent="0.25">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91</v>
      </c>
      <c r="P202" s="259" t="s">
        <v>120</v>
      </c>
      <c r="Q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R202" s="454" t="s">
        <v>20</v>
      </c>
      <c r="S202" s="455">
        <v>70</v>
      </c>
      <c r="T202" s="2" t="s">
        <v>1001</v>
      </c>
      <c r="U202" s="25" t="s">
        <v>1001</v>
      </c>
      <c r="V202" s="206"/>
    </row>
    <row r="203" spans="1:22" customFormat="1" ht="43.5" customHeight="1" x14ac:dyDescent="0.25">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40" t="s">
        <v>91</v>
      </c>
      <c r="P203" s="252"/>
      <c r="Q203" s="32"/>
      <c r="R203" s="370"/>
      <c r="S203" s="386"/>
      <c r="T203" s="2" t="s">
        <v>1001</v>
      </c>
      <c r="U203" s="25"/>
      <c r="V203" s="206"/>
    </row>
    <row r="204" spans="1:22" customFormat="1" ht="43.5" customHeight="1" x14ac:dyDescent="0.25">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40" t="s">
        <v>91</v>
      </c>
      <c r="P204" s="252"/>
      <c r="Q204" s="32"/>
      <c r="R204" s="370"/>
      <c r="S204" s="386"/>
      <c r="T204" s="2" t="s">
        <v>1001</v>
      </c>
      <c r="U204" s="25"/>
      <c r="V204" s="206"/>
    </row>
    <row r="205" spans="1:22" customFormat="1" ht="43.5" customHeight="1" x14ac:dyDescent="0.25">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40" t="s">
        <v>91</v>
      </c>
      <c r="P205" s="252"/>
      <c r="Q205" s="32"/>
      <c r="R205" s="370"/>
      <c r="S205" s="386"/>
      <c r="T205" s="2" t="s">
        <v>1001</v>
      </c>
      <c r="U205" s="25"/>
      <c r="V205" s="206"/>
    </row>
    <row r="206" spans="1:22" customFormat="1" ht="43.5" customHeight="1" x14ac:dyDescent="0.25">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40" t="s">
        <v>91</v>
      </c>
      <c r="P206" s="252"/>
      <c r="Q206" s="32"/>
      <c r="R206" s="370"/>
      <c r="S206" s="386"/>
      <c r="T206" s="2" t="s">
        <v>1001</v>
      </c>
      <c r="U206" s="25"/>
      <c r="V206" s="206"/>
    </row>
    <row r="207" spans="1:22" customFormat="1" ht="43.5" customHeight="1" x14ac:dyDescent="0.25">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40" t="s">
        <v>91</v>
      </c>
      <c r="P207" s="252"/>
      <c r="Q207" s="32"/>
      <c r="R207" s="370"/>
      <c r="S207" s="386"/>
      <c r="T207" s="2" t="s">
        <v>1001</v>
      </c>
      <c r="U207" s="25"/>
      <c r="V207" s="206"/>
    </row>
    <row r="208" spans="1:22" customFormat="1" ht="43.5" customHeight="1" x14ac:dyDescent="0.25">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40" t="s">
        <v>91</v>
      </c>
      <c r="P208" s="252"/>
      <c r="Q208" s="32"/>
      <c r="R208" s="370"/>
      <c r="S208" s="386"/>
      <c r="T208" s="2" t="s">
        <v>1001</v>
      </c>
      <c r="U208" s="25"/>
      <c r="V208" s="206"/>
    </row>
    <row r="209" spans="1:22" customFormat="1" ht="43.5" customHeight="1" x14ac:dyDescent="0.25">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40" t="s">
        <v>91</v>
      </c>
      <c r="P209" s="252"/>
      <c r="Q209" s="32"/>
      <c r="R209" s="370"/>
      <c r="S209" s="386"/>
      <c r="T209" s="2" t="s">
        <v>1001</v>
      </c>
      <c r="U209" s="25"/>
      <c r="V209" s="206"/>
    </row>
    <row r="210" spans="1:22" customFormat="1" ht="43.5"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66" t="s">
        <v>91</v>
      </c>
      <c r="P210" s="267"/>
      <c r="Q210" s="268"/>
      <c r="R210" s="371"/>
      <c r="S210" s="391"/>
      <c r="T210" s="2" t="s">
        <v>1001</v>
      </c>
      <c r="U210" s="25"/>
      <c r="V210" s="206"/>
    </row>
    <row r="211" spans="1:22" customFormat="1" ht="42.75" customHeight="1" x14ac:dyDescent="0.25">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91</v>
      </c>
      <c r="P211" s="259" t="s">
        <v>120</v>
      </c>
      <c r="Q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R211" s="454" t="s">
        <v>20</v>
      </c>
      <c r="S211" s="455">
        <v>80</v>
      </c>
      <c r="T211" s="2" t="s">
        <v>1001</v>
      </c>
      <c r="U211" s="25" t="s">
        <v>1001</v>
      </c>
      <c r="V211" s="206"/>
    </row>
    <row r="212" spans="1:22" customFormat="1" ht="42.75" customHeight="1" x14ac:dyDescent="0.25">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40" t="s">
        <v>91</v>
      </c>
      <c r="P212" s="252"/>
      <c r="Q212" s="32"/>
      <c r="R212" s="370"/>
      <c r="S212" s="386"/>
      <c r="T212" s="2" t="s">
        <v>1001</v>
      </c>
      <c r="U212" s="25"/>
      <c r="V212" s="206"/>
    </row>
    <row r="213" spans="1:22" customFormat="1" ht="42.75" customHeight="1" x14ac:dyDescent="0.25">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40" t="s">
        <v>91</v>
      </c>
      <c r="P213" s="252"/>
      <c r="Q213" s="32"/>
      <c r="R213" s="370"/>
      <c r="S213" s="386"/>
      <c r="T213" s="2" t="s">
        <v>1001</v>
      </c>
      <c r="U213" s="25"/>
      <c r="V213" s="206"/>
    </row>
    <row r="214" spans="1:22" customFormat="1" ht="42.75" customHeight="1" x14ac:dyDescent="0.25">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40" t="s">
        <v>91</v>
      </c>
      <c r="P214" s="252"/>
      <c r="Q214" s="32"/>
      <c r="R214" s="370"/>
      <c r="S214" s="386"/>
      <c r="T214" s="2" t="s">
        <v>1001</v>
      </c>
      <c r="U214" s="25"/>
      <c r="V214" s="206"/>
    </row>
    <row r="215" spans="1:22" customFormat="1" ht="42.75" customHeight="1" x14ac:dyDescent="0.25">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40" t="s">
        <v>91</v>
      </c>
      <c r="P215" s="252"/>
      <c r="Q215" s="32"/>
      <c r="R215" s="370"/>
      <c r="S215" s="386"/>
      <c r="T215" s="2" t="s">
        <v>1001</v>
      </c>
      <c r="U215" s="25"/>
      <c r="V215" s="206"/>
    </row>
    <row r="216" spans="1:22" customFormat="1" ht="42.75" customHeight="1" x14ac:dyDescent="0.25">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40" t="s">
        <v>91</v>
      </c>
      <c r="P216" s="252"/>
      <c r="Q216" s="32"/>
      <c r="R216" s="370"/>
      <c r="S216" s="386"/>
      <c r="T216" s="2" t="s">
        <v>1001</v>
      </c>
      <c r="U216" s="25"/>
      <c r="V216" s="206"/>
    </row>
    <row r="217" spans="1:22" customFormat="1" ht="42.75" customHeight="1" x14ac:dyDescent="0.25">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40" t="s">
        <v>91</v>
      </c>
      <c r="P217" s="252"/>
      <c r="Q217" s="32"/>
      <c r="R217" s="370"/>
      <c r="S217" s="386"/>
      <c r="T217" s="2" t="s">
        <v>1001</v>
      </c>
      <c r="U217" s="25"/>
      <c r="V217" s="206"/>
    </row>
    <row r="218" spans="1:22" customFormat="1" ht="42.75" customHeight="1" x14ac:dyDescent="0.25">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40" t="s">
        <v>91</v>
      </c>
      <c r="P218" s="252"/>
      <c r="Q218" s="32"/>
      <c r="R218" s="370"/>
      <c r="S218" s="386"/>
      <c r="T218" s="2" t="s">
        <v>1001</v>
      </c>
      <c r="U218" s="25"/>
      <c r="V218" s="206"/>
    </row>
    <row r="219" spans="1:22" customFormat="1" ht="42.75"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66" t="s">
        <v>91</v>
      </c>
      <c r="P219" s="267"/>
      <c r="Q219" s="268"/>
      <c r="R219" s="371"/>
      <c r="S219" s="391"/>
      <c r="T219" s="2" t="s">
        <v>1001</v>
      </c>
      <c r="U219" s="25"/>
      <c r="V219" s="206"/>
    </row>
    <row r="220" spans="1:22" customFormat="1" ht="44.25" customHeight="1" x14ac:dyDescent="0.25">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91</v>
      </c>
      <c r="P220" s="259" t="s">
        <v>120</v>
      </c>
      <c r="Q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R220" s="454" t="s">
        <v>20</v>
      </c>
      <c r="S220" s="455">
        <v>90</v>
      </c>
      <c r="T220" s="2" t="s">
        <v>1001</v>
      </c>
      <c r="U220" s="25" t="s">
        <v>1001</v>
      </c>
      <c r="V220" s="206"/>
    </row>
    <row r="221" spans="1:22" customFormat="1" ht="44.25" customHeight="1" x14ac:dyDescent="0.25">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40" t="s">
        <v>91</v>
      </c>
      <c r="P221" s="252"/>
      <c r="Q221" s="32"/>
      <c r="R221" s="370"/>
      <c r="S221" s="386"/>
      <c r="T221" s="2" t="s">
        <v>1001</v>
      </c>
      <c r="U221" s="25"/>
      <c r="V221" s="206"/>
    </row>
    <row r="222" spans="1:22" customFormat="1" ht="44.25" customHeight="1" x14ac:dyDescent="0.25">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40" t="s">
        <v>91</v>
      </c>
      <c r="P222" s="252"/>
      <c r="Q222" s="32"/>
      <c r="R222" s="370"/>
      <c r="S222" s="386"/>
      <c r="T222" s="2" t="s">
        <v>1001</v>
      </c>
      <c r="U222" s="25"/>
      <c r="V222" s="206"/>
    </row>
    <row r="223" spans="1:22" customFormat="1" ht="44.25" customHeight="1" x14ac:dyDescent="0.25">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40" t="s">
        <v>91</v>
      </c>
      <c r="P223" s="252"/>
      <c r="Q223" s="32"/>
      <c r="R223" s="370"/>
      <c r="S223" s="386"/>
      <c r="T223" s="2" t="s">
        <v>1001</v>
      </c>
      <c r="U223" s="25"/>
      <c r="V223" s="206"/>
    </row>
    <row r="224" spans="1:22" customFormat="1" ht="44.25" customHeight="1" x14ac:dyDescent="0.25">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40" t="s">
        <v>91</v>
      </c>
      <c r="P224" s="252"/>
      <c r="Q224" s="32"/>
      <c r="R224" s="370"/>
      <c r="S224" s="386"/>
      <c r="T224" s="2" t="s">
        <v>1001</v>
      </c>
      <c r="U224" s="25"/>
      <c r="V224" s="206"/>
    </row>
    <row r="225" spans="1:22" customFormat="1" ht="44.25" customHeight="1" x14ac:dyDescent="0.25">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40" t="s">
        <v>91</v>
      </c>
      <c r="P225" s="252"/>
      <c r="Q225" s="32"/>
      <c r="R225" s="370"/>
      <c r="S225" s="386"/>
      <c r="T225" s="2" t="s">
        <v>1001</v>
      </c>
      <c r="U225" s="25"/>
      <c r="V225" s="206"/>
    </row>
    <row r="226" spans="1:22" customFormat="1" ht="44.25" customHeight="1" x14ac:dyDescent="0.25">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40" t="s">
        <v>91</v>
      </c>
      <c r="P226" s="252"/>
      <c r="Q226" s="32"/>
      <c r="R226" s="370"/>
      <c r="S226" s="386"/>
      <c r="T226" s="2" t="s">
        <v>1001</v>
      </c>
      <c r="U226" s="25"/>
      <c r="V226" s="206"/>
    </row>
    <row r="227" spans="1:22" customFormat="1" ht="44.25" customHeight="1" x14ac:dyDescent="0.25">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40" t="s">
        <v>91</v>
      </c>
      <c r="P227" s="252"/>
      <c r="Q227" s="32"/>
      <c r="R227" s="370"/>
      <c r="S227" s="386"/>
      <c r="T227" s="2" t="s">
        <v>1001</v>
      </c>
      <c r="U227" s="25"/>
      <c r="V227" s="206"/>
    </row>
    <row r="228" spans="1:22" customFormat="1" ht="44.25"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66" t="s">
        <v>91</v>
      </c>
      <c r="P228" s="267"/>
      <c r="Q228" s="268"/>
      <c r="R228" s="371"/>
      <c r="S228" s="391"/>
      <c r="T228" s="2" t="s">
        <v>1001</v>
      </c>
      <c r="U228" s="25"/>
      <c r="V228" s="206"/>
    </row>
    <row r="229" spans="1:22" customFormat="1" ht="28.5" hidden="1" x14ac:dyDescent="0.25">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363" t="s">
        <v>91</v>
      </c>
      <c r="P229" s="473"/>
      <c r="Q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R229" s="452" t="s">
        <v>20</v>
      </c>
      <c r="S229" s="363">
        <v>100</v>
      </c>
      <c r="T229" s="2" t="s">
        <v>1001</v>
      </c>
      <c r="U229" s="25" t="s">
        <v>1001</v>
      </c>
      <c r="V229" s="206"/>
    </row>
    <row r="230" spans="1:22" customFormat="1" ht="57" hidden="1" x14ac:dyDescent="0.25">
      <c r="A230" s="1"/>
      <c r="B230" s="64"/>
      <c r="C230" s="150">
        <v>90133</v>
      </c>
      <c r="D230" s="113" t="s">
        <v>139</v>
      </c>
      <c r="E230" s="107"/>
      <c r="F230" s="107" t="s">
        <v>19</v>
      </c>
      <c r="G230" s="108">
        <v>0</v>
      </c>
      <c r="H230" s="208">
        <v>0</v>
      </c>
      <c r="I230" s="137"/>
      <c r="J230" s="16"/>
      <c r="K230" s="16">
        <v>0</v>
      </c>
      <c r="L230" s="17" t="s">
        <v>20</v>
      </c>
      <c r="M230" s="40">
        <v>0</v>
      </c>
      <c r="N230" s="40" t="s">
        <v>484</v>
      </c>
      <c r="O230" s="40" t="s">
        <v>91</v>
      </c>
      <c r="P230" s="252"/>
      <c r="Q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R230" s="20" t="s">
        <v>20</v>
      </c>
      <c r="S230" s="40">
        <v>0</v>
      </c>
      <c r="T230" s="2" t="s">
        <v>1001</v>
      </c>
      <c r="U230" s="25" t="s">
        <v>1001</v>
      </c>
      <c r="V230" s="206"/>
    </row>
    <row r="231" spans="1:22" customFormat="1" ht="114" x14ac:dyDescent="0.25">
      <c r="A231" s="1"/>
      <c r="B231" s="64"/>
      <c r="C231" s="150">
        <v>91196</v>
      </c>
      <c r="D231" s="113" t="s">
        <v>140</v>
      </c>
      <c r="E231" s="107"/>
      <c r="F231" s="107" t="s">
        <v>19</v>
      </c>
      <c r="G231" s="108">
        <v>1589.01</v>
      </c>
      <c r="H231" s="208">
        <v>18356244</v>
      </c>
      <c r="I231" s="137"/>
      <c r="J231" s="16"/>
      <c r="K231" s="16">
        <v>0</v>
      </c>
      <c r="L231" s="17" t="s">
        <v>20</v>
      </c>
      <c r="M231" s="40">
        <v>40</v>
      </c>
      <c r="N231" s="40" t="s">
        <v>484</v>
      </c>
      <c r="O231" s="40" t="s">
        <v>91</v>
      </c>
      <c r="P231" s="409"/>
      <c r="Q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R231" s="20" t="s">
        <v>20</v>
      </c>
      <c r="S231" s="40">
        <v>40</v>
      </c>
      <c r="T231" s="2" t="s">
        <v>1001</v>
      </c>
      <c r="U231" s="25" t="s">
        <v>1001</v>
      </c>
      <c r="V231" s="206"/>
    </row>
    <row r="232" spans="1:22" customFormat="1" ht="114" x14ac:dyDescent="0.25">
      <c r="A232" s="1"/>
      <c r="B232" s="64"/>
      <c r="C232" s="150">
        <v>91197</v>
      </c>
      <c r="D232" s="113" t="s">
        <v>141</v>
      </c>
      <c r="E232" s="107"/>
      <c r="F232" s="107" t="s">
        <v>19</v>
      </c>
      <c r="G232" s="108">
        <v>1986.24</v>
      </c>
      <c r="H232" s="208">
        <v>22945044</v>
      </c>
      <c r="I232" s="137"/>
      <c r="J232" s="16"/>
      <c r="K232" s="16">
        <v>0</v>
      </c>
      <c r="L232" s="17" t="s">
        <v>20</v>
      </c>
      <c r="M232" s="40">
        <v>50</v>
      </c>
      <c r="N232" s="40" t="s">
        <v>484</v>
      </c>
      <c r="O232" s="40" t="s">
        <v>91</v>
      </c>
      <c r="P232" s="252"/>
      <c r="Q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R232" s="20" t="s">
        <v>20</v>
      </c>
      <c r="S232" s="40">
        <v>50</v>
      </c>
      <c r="T232" s="2" t="s">
        <v>1001</v>
      </c>
      <c r="U232" s="25" t="s">
        <v>1001</v>
      </c>
      <c r="V232" s="206"/>
    </row>
    <row r="233" spans="1:22" customFormat="1" ht="114" x14ac:dyDescent="0.25">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40" t="s">
        <v>91</v>
      </c>
      <c r="P233" s="252"/>
      <c r="Q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R233" s="20" t="s">
        <v>20</v>
      </c>
      <c r="S233" s="40">
        <v>60</v>
      </c>
      <c r="T233" s="2" t="s">
        <v>1001</v>
      </c>
      <c r="U233" s="25" t="s">
        <v>1001</v>
      </c>
      <c r="V233" s="206"/>
    </row>
    <row r="234" spans="1:22" customFormat="1" ht="114" x14ac:dyDescent="0.25">
      <c r="A234" s="1"/>
      <c r="B234" s="64"/>
      <c r="C234" s="150">
        <v>92196</v>
      </c>
      <c r="D234" s="113" t="s">
        <v>143</v>
      </c>
      <c r="E234" s="107"/>
      <c r="F234" s="107" t="s">
        <v>19</v>
      </c>
      <c r="G234" s="108">
        <v>2780.74</v>
      </c>
      <c r="H234" s="208">
        <v>32123108</v>
      </c>
      <c r="I234" s="137"/>
      <c r="J234" s="16"/>
      <c r="K234" s="16">
        <v>0</v>
      </c>
      <c r="L234" s="17" t="s">
        <v>20</v>
      </c>
      <c r="M234" s="40">
        <v>70</v>
      </c>
      <c r="N234" s="40" t="s">
        <v>484</v>
      </c>
      <c r="O234" s="40" t="s">
        <v>91</v>
      </c>
      <c r="P234" s="252"/>
      <c r="Q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R234" s="20" t="s">
        <v>20</v>
      </c>
      <c r="S234" s="40">
        <v>70</v>
      </c>
      <c r="T234" s="2" t="s">
        <v>1001</v>
      </c>
      <c r="U234" s="25" t="s">
        <v>1001</v>
      </c>
      <c r="V234" s="206"/>
    </row>
    <row r="235" spans="1:22" customFormat="1" ht="114" x14ac:dyDescent="0.25">
      <c r="A235" s="1"/>
      <c r="B235" s="64"/>
      <c r="C235" s="150">
        <v>92197</v>
      </c>
      <c r="D235" s="113" t="s">
        <v>144</v>
      </c>
      <c r="E235" s="107"/>
      <c r="F235" s="107" t="s">
        <v>19</v>
      </c>
      <c r="G235" s="108">
        <v>3177.97</v>
      </c>
      <c r="H235" s="208">
        <v>36711909</v>
      </c>
      <c r="I235" s="137"/>
      <c r="J235" s="16"/>
      <c r="K235" s="16">
        <v>0</v>
      </c>
      <c r="L235" s="17" t="s">
        <v>20</v>
      </c>
      <c r="M235" s="40">
        <v>80</v>
      </c>
      <c r="N235" s="40" t="s">
        <v>484</v>
      </c>
      <c r="O235" s="40" t="s">
        <v>91</v>
      </c>
      <c r="P235" s="252"/>
      <c r="Q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R235" s="20" t="s">
        <v>20</v>
      </c>
      <c r="S235" s="40">
        <v>80</v>
      </c>
      <c r="T235" s="2" t="s">
        <v>1001</v>
      </c>
      <c r="U235" s="25" t="s">
        <v>1001</v>
      </c>
      <c r="V235" s="206"/>
    </row>
    <row r="236" spans="1:22" customFormat="1" ht="114" x14ac:dyDescent="0.25">
      <c r="A236" s="1"/>
      <c r="B236" s="64"/>
      <c r="C236" s="150">
        <v>92198</v>
      </c>
      <c r="D236" s="113" t="s">
        <v>145</v>
      </c>
      <c r="E236" s="107"/>
      <c r="F236" s="107" t="s">
        <v>19</v>
      </c>
      <c r="G236" s="108">
        <v>3575.2</v>
      </c>
      <c r="H236" s="208">
        <v>41300710</v>
      </c>
      <c r="I236" s="137"/>
      <c r="J236" s="16"/>
      <c r="K236" s="16">
        <v>0</v>
      </c>
      <c r="L236" s="17" t="s">
        <v>20</v>
      </c>
      <c r="M236" s="40">
        <v>90</v>
      </c>
      <c r="N236" s="40" t="s">
        <v>484</v>
      </c>
      <c r="O236" s="40" t="s">
        <v>91</v>
      </c>
      <c r="P236" s="408"/>
      <c r="Q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R236" s="20" t="s">
        <v>20</v>
      </c>
      <c r="S236" s="40">
        <v>90</v>
      </c>
      <c r="T236" s="2" t="s">
        <v>1001</v>
      </c>
      <c r="U236" s="25" t="s">
        <v>1001</v>
      </c>
      <c r="V236" s="206"/>
    </row>
    <row r="237" spans="1:22" ht="28.5" hidden="1" x14ac:dyDescent="0.25">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4"/>
      <c r="P237" s="252"/>
      <c r="Q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R237" s="18" t="s">
        <v>20</v>
      </c>
      <c r="S237" s="24">
        <v>100</v>
      </c>
      <c r="T237" s="2" t="s">
        <v>1001</v>
      </c>
      <c r="U237" s="25" t="s">
        <v>1001</v>
      </c>
      <c r="V237" s="626"/>
    </row>
    <row r="238" spans="1:22" customFormat="1" ht="57" hidden="1" x14ac:dyDescent="0.25">
      <c r="A238" s="1"/>
      <c r="B238" s="64"/>
      <c r="C238" s="107">
        <v>90071</v>
      </c>
      <c r="D238" s="113" t="s">
        <v>147</v>
      </c>
      <c r="E238" s="107"/>
      <c r="F238" s="107" t="s">
        <v>19</v>
      </c>
      <c r="G238" s="108">
        <v>0</v>
      </c>
      <c r="H238" s="208">
        <v>0</v>
      </c>
      <c r="I238" s="137"/>
      <c r="J238" s="16"/>
      <c r="K238" s="16">
        <v>0</v>
      </c>
      <c r="L238" s="17" t="s">
        <v>20</v>
      </c>
      <c r="M238" s="40">
        <v>0</v>
      </c>
      <c r="N238" s="40" t="s">
        <v>484</v>
      </c>
      <c r="O238" s="40">
        <v>928</v>
      </c>
      <c r="P238" s="252"/>
      <c r="Q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R238" s="20" t="s">
        <v>20</v>
      </c>
      <c r="S238" s="40">
        <v>0</v>
      </c>
      <c r="T238" s="2" t="s">
        <v>1001</v>
      </c>
      <c r="U238" s="25" t="s">
        <v>1001</v>
      </c>
      <c r="V238" s="206"/>
    </row>
    <row r="239" spans="1:22" customFormat="1" ht="114" x14ac:dyDescent="0.25">
      <c r="A239" s="1"/>
      <c r="B239" s="64"/>
      <c r="C239" s="107">
        <v>91085</v>
      </c>
      <c r="D239" s="113" t="s">
        <v>148</v>
      </c>
      <c r="E239" s="107"/>
      <c r="F239" s="107" t="s">
        <v>19</v>
      </c>
      <c r="G239" s="108">
        <v>62.3</v>
      </c>
      <c r="H239" s="208">
        <v>719690</v>
      </c>
      <c r="I239" s="137"/>
      <c r="J239" s="16"/>
      <c r="K239" s="16">
        <v>0</v>
      </c>
      <c r="L239" s="17" t="s">
        <v>20</v>
      </c>
      <c r="M239" s="40">
        <v>40</v>
      </c>
      <c r="N239" s="40" t="s">
        <v>484</v>
      </c>
      <c r="O239" s="40">
        <v>928</v>
      </c>
      <c r="P239" s="252"/>
      <c r="Q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R239" s="20" t="s">
        <v>20</v>
      </c>
      <c r="S239" s="40">
        <v>40</v>
      </c>
      <c r="T239" s="2" t="s">
        <v>1001</v>
      </c>
      <c r="U239" s="25" t="s">
        <v>1001</v>
      </c>
      <c r="V239" s="206"/>
    </row>
    <row r="240" spans="1:22" customFormat="1" ht="114" x14ac:dyDescent="0.25">
      <c r="A240" s="1"/>
      <c r="B240" s="64"/>
      <c r="C240" s="107">
        <v>91086</v>
      </c>
      <c r="D240" s="113" t="s">
        <v>149</v>
      </c>
      <c r="E240" s="107"/>
      <c r="F240" s="107" t="s">
        <v>19</v>
      </c>
      <c r="G240" s="108">
        <v>77.83</v>
      </c>
      <c r="H240" s="208">
        <v>899092</v>
      </c>
      <c r="I240" s="137"/>
      <c r="J240" s="16"/>
      <c r="K240" s="16">
        <v>0</v>
      </c>
      <c r="L240" s="17" t="s">
        <v>20</v>
      </c>
      <c r="M240" s="40">
        <v>50</v>
      </c>
      <c r="N240" s="40" t="s">
        <v>484</v>
      </c>
      <c r="O240" s="40">
        <v>928</v>
      </c>
      <c r="P240" s="252"/>
      <c r="Q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R240" s="20" t="s">
        <v>20</v>
      </c>
      <c r="S240" s="40">
        <v>50</v>
      </c>
      <c r="T240" s="2" t="s">
        <v>1001</v>
      </c>
      <c r="U240" s="25" t="s">
        <v>1001</v>
      </c>
      <c r="V240" s="206"/>
    </row>
    <row r="241" spans="1:22" customFormat="1" ht="128.25" x14ac:dyDescent="0.25">
      <c r="A241" s="1"/>
      <c r="B241" s="64"/>
      <c r="C241" s="107">
        <v>91087</v>
      </c>
      <c r="D241" s="113" t="s">
        <v>150</v>
      </c>
      <c r="E241" s="107"/>
      <c r="F241" s="107" t="s">
        <v>19</v>
      </c>
      <c r="G241" s="108">
        <v>93.43</v>
      </c>
      <c r="H241" s="208">
        <v>1079303</v>
      </c>
      <c r="I241" s="137"/>
      <c r="J241" s="16"/>
      <c r="K241" s="16">
        <v>0</v>
      </c>
      <c r="L241" s="17" t="s">
        <v>20</v>
      </c>
      <c r="M241" s="40">
        <v>60</v>
      </c>
      <c r="N241" s="40" t="s">
        <v>484</v>
      </c>
      <c r="O241" s="40">
        <v>928</v>
      </c>
      <c r="P241" s="252"/>
      <c r="Q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R241" s="20" t="s">
        <v>20</v>
      </c>
      <c r="S241" s="40">
        <v>60</v>
      </c>
      <c r="T241" s="2" t="s">
        <v>1001</v>
      </c>
      <c r="U241" s="25" t="s">
        <v>1001</v>
      </c>
      <c r="V241" s="206"/>
    </row>
    <row r="242" spans="1:22" customFormat="1" ht="114" x14ac:dyDescent="0.25">
      <c r="A242" s="1"/>
      <c r="B242" s="64"/>
      <c r="C242" s="115">
        <v>92085</v>
      </c>
      <c r="D242" s="113" t="s">
        <v>151</v>
      </c>
      <c r="E242" s="107"/>
      <c r="F242" s="107" t="s">
        <v>19</v>
      </c>
      <c r="G242" s="108">
        <v>108.96</v>
      </c>
      <c r="H242" s="208">
        <v>1258706</v>
      </c>
      <c r="I242" s="137"/>
      <c r="J242" s="16"/>
      <c r="K242" s="16">
        <v>0</v>
      </c>
      <c r="L242" s="17" t="s">
        <v>20</v>
      </c>
      <c r="M242" s="40">
        <v>70</v>
      </c>
      <c r="N242" s="40" t="s">
        <v>484</v>
      </c>
      <c r="O242" s="40">
        <v>928</v>
      </c>
      <c r="P242" s="252"/>
      <c r="Q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R242" s="20" t="s">
        <v>20</v>
      </c>
      <c r="S242" s="40">
        <v>70</v>
      </c>
      <c r="T242" s="2" t="s">
        <v>1001</v>
      </c>
      <c r="U242" s="25" t="s">
        <v>1001</v>
      </c>
      <c r="V242" s="206"/>
    </row>
    <row r="243" spans="1:22" customFormat="1" ht="114" x14ac:dyDescent="0.25">
      <c r="A243" s="1"/>
      <c r="B243" s="64"/>
      <c r="C243" s="115">
        <v>92086</v>
      </c>
      <c r="D243" s="113" t="s">
        <v>152</v>
      </c>
      <c r="E243" s="107"/>
      <c r="F243" s="107" t="s">
        <v>19</v>
      </c>
      <c r="G243" s="108">
        <v>124.56</v>
      </c>
      <c r="H243" s="208">
        <v>1438917</v>
      </c>
      <c r="I243" s="137"/>
      <c r="J243" s="16"/>
      <c r="K243" s="16">
        <v>0</v>
      </c>
      <c r="L243" s="17" t="s">
        <v>20</v>
      </c>
      <c r="M243" s="40">
        <v>80</v>
      </c>
      <c r="N243" s="40" t="s">
        <v>484</v>
      </c>
      <c r="O243" s="40">
        <v>928</v>
      </c>
      <c r="P243" s="252"/>
      <c r="Q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R243" s="20" t="s">
        <v>20</v>
      </c>
      <c r="S243" s="40">
        <v>80</v>
      </c>
      <c r="T243" s="2" t="s">
        <v>1001</v>
      </c>
      <c r="U243" s="25" t="s">
        <v>1001</v>
      </c>
      <c r="V243" s="206"/>
    </row>
    <row r="244" spans="1:22" customFormat="1" ht="114"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40">
        <v>928</v>
      </c>
      <c r="P244" s="252"/>
      <c r="Q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R244" s="410" t="s">
        <v>20</v>
      </c>
      <c r="S244" s="71">
        <v>90</v>
      </c>
      <c r="T244" s="2" t="s">
        <v>1001</v>
      </c>
      <c r="U244" s="25" t="s">
        <v>1001</v>
      </c>
      <c r="V244" s="206"/>
    </row>
    <row r="245" spans="1:22" customFormat="1" ht="28.5"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2"/>
      <c r="Q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R245" s="24" t="s">
        <v>42</v>
      </c>
      <c r="S245" s="24" t="s">
        <v>42</v>
      </c>
      <c r="T245" s="24" t="s">
        <v>42</v>
      </c>
      <c r="U245" s="378" t="s">
        <v>41</v>
      </c>
      <c r="V245" s="206"/>
    </row>
    <row r="246" spans="1:22" customFormat="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2"/>
      <c r="Q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R246" s="24" t="s">
        <v>42</v>
      </c>
      <c r="S246" s="24" t="s">
        <v>42</v>
      </c>
      <c r="T246" s="24" t="s">
        <v>42</v>
      </c>
      <c r="U246" s="378" t="s">
        <v>41</v>
      </c>
      <c r="V246" s="206"/>
    </row>
    <row r="247" spans="1:22" customFormat="1" ht="48" hidden="1"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91</v>
      </c>
      <c r="P247" s="252"/>
      <c r="Q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R247" s="18" t="s">
        <v>20</v>
      </c>
      <c r="S247" s="24">
        <v>100</v>
      </c>
      <c r="T247" s="2" t="s">
        <v>1001</v>
      </c>
      <c r="U247" s="25" t="s">
        <v>1001</v>
      </c>
      <c r="V247" s="206"/>
    </row>
    <row r="248" spans="1:22" customFormat="1" ht="75" hidden="1"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91</v>
      </c>
      <c r="P248" s="252"/>
      <c r="Q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R248" s="20" t="s">
        <v>20</v>
      </c>
      <c r="S248" s="40">
        <v>0</v>
      </c>
      <c r="T248" s="2" t="s">
        <v>1001</v>
      </c>
      <c r="U248" s="25" t="s">
        <v>1001</v>
      </c>
      <c r="V248" s="206"/>
    </row>
    <row r="249" spans="1:22" customFormat="1" ht="114"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91</v>
      </c>
      <c r="P249" s="252"/>
      <c r="Q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R249" s="20" t="s">
        <v>20</v>
      </c>
      <c r="S249" s="40">
        <v>40</v>
      </c>
      <c r="T249" s="2" t="s">
        <v>1001</v>
      </c>
      <c r="U249" s="25" t="s">
        <v>1001</v>
      </c>
      <c r="V249" s="206"/>
    </row>
    <row r="250" spans="1:22" customFormat="1" ht="114"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91</v>
      </c>
      <c r="P250" s="252"/>
      <c r="Q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R250" s="20" t="s">
        <v>20</v>
      </c>
      <c r="S250" s="40">
        <v>50</v>
      </c>
      <c r="T250" s="2" t="s">
        <v>1001</v>
      </c>
      <c r="U250" s="25" t="s">
        <v>1001</v>
      </c>
      <c r="V250" s="206"/>
    </row>
    <row r="251" spans="1:22" customFormat="1" ht="128.25"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91</v>
      </c>
      <c r="P251" s="252"/>
      <c r="Q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R251" s="20" t="s">
        <v>20</v>
      </c>
      <c r="S251" s="40">
        <v>60</v>
      </c>
      <c r="T251" s="2" t="s">
        <v>1001</v>
      </c>
      <c r="U251" s="25" t="s">
        <v>1001</v>
      </c>
      <c r="V251" s="206"/>
    </row>
    <row r="252" spans="1:22" customFormat="1" ht="114"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91</v>
      </c>
      <c r="P252" s="252"/>
      <c r="Q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R252" s="20" t="s">
        <v>20</v>
      </c>
      <c r="S252" s="40">
        <v>70</v>
      </c>
      <c r="T252" s="2" t="s">
        <v>1001</v>
      </c>
      <c r="U252" s="25" t="s">
        <v>1001</v>
      </c>
      <c r="V252" s="206"/>
    </row>
    <row r="253" spans="1:22" customFormat="1" ht="114"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91</v>
      </c>
      <c r="P253" s="252"/>
      <c r="Q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R253" s="20" t="s">
        <v>20</v>
      </c>
      <c r="S253" s="40">
        <v>80</v>
      </c>
      <c r="T253" s="2" t="s">
        <v>1001</v>
      </c>
      <c r="U253" s="25" t="s">
        <v>1001</v>
      </c>
      <c r="V253" s="206"/>
    </row>
    <row r="254" spans="1:22" customFormat="1" ht="114"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91</v>
      </c>
      <c r="P254" s="252"/>
      <c r="Q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R254" s="20" t="s">
        <v>20</v>
      </c>
      <c r="S254" s="40">
        <v>90</v>
      </c>
      <c r="T254" s="2" t="s">
        <v>1001</v>
      </c>
      <c r="U254" s="25" t="s">
        <v>1001</v>
      </c>
      <c r="V254" s="206"/>
    </row>
    <row r="255" spans="1:22" customFormat="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52"/>
      <c r="Q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R255" s="24" t="s">
        <v>42</v>
      </c>
      <c r="S255" s="24" t="s">
        <v>42</v>
      </c>
      <c r="T255" s="24" t="s">
        <v>42</v>
      </c>
      <c r="U255" s="378" t="s">
        <v>41</v>
      </c>
      <c r="V255" s="206"/>
    </row>
    <row r="256" spans="1:22" ht="50.25" hidden="1"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24"/>
      <c r="P256" s="252"/>
      <c r="Q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R256" s="18" t="s">
        <v>20</v>
      </c>
      <c r="S256" s="24">
        <v>100</v>
      </c>
      <c r="T256" s="2" t="s">
        <v>1001</v>
      </c>
      <c r="U256" s="25" t="s">
        <v>1001</v>
      </c>
      <c r="V256" s="626"/>
    </row>
    <row r="257" spans="1:27" ht="78.75" hidden="1"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c r="P257" s="252"/>
      <c r="Q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R257" s="20" t="s">
        <v>20</v>
      </c>
      <c r="S257" s="40">
        <v>0</v>
      </c>
      <c r="T257" s="2" t="s">
        <v>1001</v>
      </c>
      <c r="U257" s="25" t="s">
        <v>1001</v>
      </c>
      <c r="V257" s="626"/>
    </row>
    <row r="258" spans="1:27" ht="114"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c r="P258" s="252"/>
      <c r="Q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R258" s="20" t="s">
        <v>20</v>
      </c>
      <c r="S258" s="40">
        <v>40</v>
      </c>
      <c r="T258" s="2" t="s">
        <v>1001</v>
      </c>
      <c r="U258" s="25" t="s">
        <v>1001</v>
      </c>
      <c r="V258" s="626"/>
    </row>
    <row r="259" spans="1:27" ht="114"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c r="P259" s="252"/>
      <c r="Q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R259" s="20" t="s">
        <v>20</v>
      </c>
      <c r="S259" s="40">
        <v>50</v>
      </c>
      <c r="T259" s="2" t="s">
        <v>1001</v>
      </c>
      <c r="U259" s="25" t="s">
        <v>1001</v>
      </c>
      <c r="V259" s="626"/>
    </row>
    <row r="260" spans="1:27" ht="128.25"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c r="P260" s="252"/>
      <c r="Q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R260" s="20" t="s">
        <v>20</v>
      </c>
      <c r="S260" s="40">
        <v>60</v>
      </c>
      <c r="T260" s="2" t="s">
        <v>1001</v>
      </c>
      <c r="U260" s="25" t="s">
        <v>1001</v>
      </c>
      <c r="V260" s="626"/>
    </row>
    <row r="261" spans="1:27" ht="114"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c r="P261" s="252"/>
      <c r="Q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R261" s="20" t="s">
        <v>20</v>
      </c>
      <c r="S261" s="40">
        <v>70</v>
      </c>
      <c r="T261" s="2" t="s">
        <v>1001</v>
      </c>
      <c r="U261" s="25" t="s">
        <v>1001</v>
      </c>
      <c r="V261" s="626"/>
    </row>
    <row r="262" spans="1:27" ht="114"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c r="P262" s="252"/>
      <c r="Q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R262" s="20" t="s">
        <v>20</v>
      </c>
      <c r="S262" s="40">
        <v>80</v>
      </c>
      <c r="T262" s="2" t="s">
        <v>1001</v>
      </c>
      <c r="U262" s="25" t="s">
        <v>1001</v>
      </c>
      <c r="V262" s="626"/>
    </row>
    <row r="263" spans="1:27" ht="114"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c r="P263" s="252"/>
      <c r="Q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R263" s="20" t="s">
        <v>20</v>
      </c>
      <c r="S263" s="40">
        <v>90</v>
      </c>
      <c r="T263" s="2" t="s">
        <v>1001</v>
      </c>
      <c r="U263" s="25" t="s">
        <v>1001</v>
      </c>
      <c r="V263" s="626"/>
    </row>
    <row r="264" spans="1:27" customFormat="1" ht="27.75" hidden="1"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52"/>
      <c r="Q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R264" s="24" t="s">
        <v>42</v>
      </c>
      <c r="S264" s="24" t="s">
        <v>42</v>
      </c>
      <c r="T264" s="24" t="s">
        <v>42</v>
      </c>
      <c r="U264" s="378" t="s">
        <v>41</v>
      </c>
      <c r="V264" s="206"/>
    </row>
    <row r="265" spans="1:27" customFormat="1" hidden="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52"/>
      <c r="Q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R265" s="24" t="s">
        <v>42</v>
      </c>
      <c r="S265" s="24" t="s">
        <v>42</v>
      </c>
      <c r="T265" s="24" t="s">
        <v>42</v>
      </c>
      <c r="U265" s="378" t="s">
        <v>41</v>
      </c>
      <c r="V265" s="206"/>
    </row>
    <row r="266" spans="1:27" customFormat="1" ht="33" hidden="1"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24">
        <v>1654</v>
      </c>
      <c r="P266" s="252"/>
      <c r="Q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R266" s="18" t="s">
        <v>176</v>
      </c>
      <c r="S266" s="24">
        <v>100</v>
      </c>
      <c r="T266" s="2" t="s">
        <v>1001</v>
      </c>
      <c r="U266" s="25" t="s">
        <v>1001</v>
      </c>
      <c r="V266" s="206"/>
    </row>
    <row r="267" spans="1:27" customFormat="1" ht="28.5" hidden="1"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24">
        <v>1654</v>
      </c>
      <c r="P267" s="252"/>
      <c r="Q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R267" s="18" t="s">
        <v>176</v>
      </c>
      <c r="S267" s="24">
        <v>100</v>
      </c>
      <c r="T267" s="2" t="s">
        <v>1001</v>
      </c>
      <c r="U267" s="25" t="s">
        <v>1001</v>
      </c>
      <c r="V267" s="206"/>
    </row>
    <row r="268" spans="1:27" customFormat="1" ht="28.5" hidden="1"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24">
        <v>1654</v>
      </c>
      <c r="P268" s="252"/>
      <c r="Q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R268" s="18" t="s">
        <v>176</v>
      </c>
      <c r="S268" s="24">
        <v>100</v>
      </c>
      <c r="T268" s="2" t="s">
        <v>1001</v>
      </c>
      <c r="U268" s="25" t="s">
        <v>1001</v>
      </c>
      <c r="V268" s="206"/>
    </row>
    <row r="269" spans="1:27" customFormat="1" ht="15"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2"/>
      <c r="Q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R269" s="24" t="s">
        <v>42</v>
      </c>
      <c r="S269" s="24" t="s">
        <v>42</v>
      </c>
      <c r="T269" s="24" t="s">
        <v>42</v>
      </c>
      <c r="U269" s="378" t="s">
        <v>41</v>
      </c>
      <c r="V269" s="206"/>
    </row>
    <row r="270" spans="1:27" customFormat="1" x14ac:dyDescent="0.25">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2"/>
      <c r="Q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R270" s="24" t="s">
        <v>42</v>
      </c>
      <c r="S270" s="24" t="s">
        <v>42</v>
      </c>
      <c r="T270" s="24" t="s">
        <v>42</v>
      </c>
      <c r="U270" s="378" t="s">
        <v>41</v>
      </c>
      <c r="V270" s="206"/>
      <c r="X270" s="313"/>
      <c r="Z270" s="276"/>
    </row>
    <row r="271" spans="1:27" customFormat="1" ht="52.5" hidden="1" customHeight="1" x14ac:dyDescent="0.25">
      <c r="A271" s="1"/>
      <c r="B271" s="64">
        <v>2016</v>
      </c>
      <c r="C271" s="76">
        <v>2016</v>
      </c>
      <c r="D271" s="413" t="s">
        <v>180</v>
      </c>
      <c r="E271" s="339"/>
      <c r="F271" s="339" t="s">
        <v>19</v>
      </c>
      <c r="G271" s="331">
        <v>449.27</v>
      </c>
      <c r="H271" s="633">
        <v>5189967</v>
      </c>
      <c r="I271" s="655"/>
      <c r="J271" s="12"/>
      <c r="K271" s="12"/>
      <c r="L271" s="362" t="s">
        <v>181</v>
      </c>
      <c r="M271" s="24">
        <v>100</v>
      </c>
      <c r="N271" s="40" t="s">
        <v>484</v>
      </c>
      <c r="O271" s="54" t="s">
        <v>182</v>
      </c>
      <c r="P271" s="252"/>
      <c r="Q271" s="407"/>
      <c r="R271" s="26" t="s">
        <v>181</v>
      </c>
      <c r="S271" s="24">
        <v>100</v>
      </c>
      <c r="T271" s="2" t="s">
        <v>1001</v>
      </c>
      <c r="U271" s="25" t="s">
        <v>1001</v>
      </c>
      <c r="V271" s="393"/>
      <c r="W271" s="278"/>
      <c r="X271" s="194"/>
      <c r="Y271" s="315"/>
      <c r="Z271" s="177"/>
      <c r="AA271" s="145"/>
    </row>
    <row r="272" spans="1:27" customFormat="1" ht="109.5" hidden="1" customHeight="1" x14ac:dyDescent="0.25">
      <c r="A272" s="1"/>
      <c r="B272" s="64"/>
      <c r="C272" s="339">
        <v>90044</v>
      </c>
      <c r="D272" s="413" t="s">
        <v>183</v>
      </c>
      <c r="E272" s="339"/>
      <c r="F272" s="339" t="s">
        <v>19</v>
      </c>
      <c r="G272" s="331">
        <v>0</v>
      </c>
      <c r="H272" s="633">
        <v>0</v>
      </c>
      <c r="I272" s="655"/>
      <c r="J272" s="22"/>
      <c r="K272" s="12"/>
      <c r="L272" s="362" t="s">
        <v>181</v>
      </c>
      <c r="M272" s="40">
        <v>0</v>
      </c>
      <c r="N272" s="40" t="s">
        <v>484</v>
      </c>
      <c r="O272" s="54" t="s">
        <v>182</v>
      </c>
      <c r="P272" s="252"/>
      <c r="Q272" s="407"/>
      <c r="R272" s="26" t="s">
        <v>181</v>
      </c>
      <c r="S272" s="40">
        <v>0</v>
      </c>
      <c r="T272" s="2" t="s">
        <v>1001</v>
      </c>
      <c r="U272" s="25" t="s">
        <v>1001</v>
      </c>
      <c r="V272" s="393"/>
      <c r="W272" s="278"/>
      <c r="X272" s="279"/>
      <c r="Y272" s="177"/>
      <c r="Z272" s="177"/>
      <c r="AA272" s="145"/>
    </row>
    <row r="273" spans="1:27" customFormat="1" ht="128.25" x14ac:dyDescent="0.25">
      <c r="A273" s="1"/>
      <c r="B273" s="64"/>
      <c r="C273" s="339">
        <v>91094</v>
      </c>
      <c r="D273" s="413" t="s">
        <v>184</v>
      </c>
      <c r="E273" s="339"/>
      <c r="F273" s="339" t="s">
        <v>19</v>
      </c>
      <c r="G273" s="331">
        <v>179.74</v>
      </c>
      <c r="H273" s="633">
        <v>2076356</v>
      </c>
      <c r="I273" s="655"/>
      <c r="J273" s="12"/>
      <c r="K273" s="12">
        <v>0</v>
      </c>
      <c r="L273" s="362" t="s">
        <v>181</v>
      </c>
      <c r="M273" s="40">
        <v>40</v>
      </c>
      <c r="N273" s="40" t="s">
        <v>484</v>
      </c>
      <c r="O273" s="54" t="s">
        <v>182</v>
      </c>
      <c r="P273" s="252"/>
      <c r="Q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R273" s="20" t="s">
        <v>181</v>
      </c>
      <c r="S273" s="40">
        <v>40</v>
      </c>
      <c r="T273" s="2" t="s">
        <v>1001</v>
      </c>
      <c r="U273" s="25" t="s">
        <v>1001</v>
      </c>
      <c r="V273" s="393">
        <v>179.74</v>
      </c>
      <c r="W273" s="208"/>
      <c r="X273" s="185"/>
      <c r="Z273" s="270"/>
      <c r="AA273" s="277"/>
    </row>
    <row r="274" spans="1:27" customFormat="1" ht="128.25" x14ac:dyDescent="0.25">
      <c r="A274" s="1"/>
      <c r="B274" s="64"/>
      <c r="C274" s="339">
        <v>91095</v>
      </c>
      <c r="D274" s="413" t="s">
        <v>185</v>
      </c>
      <c r="E274" s="339"/>
      <c r="F274" s="339" t="s">
        <v>19</v>
      </c>
      <c r="G274" s="331">
        <v>224.66</v>
      </c>
      <c r="H274" s="633">
        <v>2595272</v>
      </c>
      <c r="I274" s="655"/>
      <c r="J274" s="12"/>
      <c r="K274" s="12">
        <v>0</v>
      </c>
      <c r="L274" s="362" t="s">
        <v>181</v>
      </c>
      <c r="M274" s="40">
        <v>50</v>
      </c>
      <c r="N274" s="40" t="s">
        <v>484</v>
      </c>
      <c r="O274" s="54" t="s">
        <v>182</v>
      </c>
      <c r="P274" s="252"/>
      <c r="Q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R274" s="20" t="s">
        <v>181</v>
      </c>
      <c r="S274" s="40">
        <v>50</v>
      </c>
      <c r="T274" s="2" t="s">
        <v>1001</v>
      </c>
      <c r="U274" s="25" t="s">
        <v>1001</v>
      </c>
      <c r="V274" s="393">
        <v>224.66</v>
      </c>
      <c r="W274" s="314"/>
      <c r="X274" s="195"/>
      <c r="Z274" s="194"/>
      <c r="AA274" s="277"/>
    </row>
    <row r="275" spans="1:27" customFormat="1" ht="142.5" x14ac:dyDescent="0.25">
      <c r="A275" s="1"/>
      <c r="B275" s="64"/>
      <c r="C275" s="339">
        <v>91096</v>
      </c>
      <c r="D275" s="413" t="s">
        <v>186</v>
      </c>
      <c r="E275" s="339"/>
      <c r="F275" s="339" t="s">
        <v>19</v>
      </c>
      <c r="G275" s="331">
        <v>269.61</v>
      </c>
      <c r="H275" s="633">
        <v>3114535</v>
      </c>
      <c r="I275" s="655"/>
      <c r="J275" s="12"/>
      <c r="K275" s="12">
        <v>0</v>
      </c>
      <c r="L275" s="362" t="s">
        <v>181</v>
      </c>
      <c r="M275" s="40">
        <v>60</v>
      </c>
      <c r="N275" s="40" t="s">
        <v>484</v>
      </c>
      <c r="O275" s="54" t="s">
        <v>182</v>
      </c>
      <c r="P275" s="252"/>
      <c r="Q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R275" s="20" t="s">
        <v>181</v>
      </c>
      <c r="S275" s="40">
        <v>60</v>
      </c>
      <c r="T275" s="2" t="s">
        <v>1001</v>
      </c>
      <c r="U275" s="25" t="s">
        <v>1001</v>
      </c>
      <c r="V275" s="393">
        <v>269.61</v>
      </c>
      <c r="W275" s="314"/>
      <c r="X275" s="185"/>
      <c r="Y275">
        <f>+ROUND(G271*60%,2)</f>
        <v>269.56</v>
      </c>
      <c r="AA275" s="277"/>
    </row>
    <row r="276" spans="1:27" customFormat="1" ht="128.25" x14ac:dyDescent="0.25">
      <c r="A276" s="1"/>
      <c r="B276" s="64"/>
      <c r="C276" s="26">
        <v>92094</v>
      </c>
      <c r="D276" s="413" t="s">
        <v>187</v>
      </c>
      <c r="E276" s="339"/>
      <c r="F276" s="339" t="s">
        <v>19</v>
      </c>
      <c r="G276" s="331">
        <v>314.52999999999997</v>
      </c>
      <c r="H276" s="633">
        <v>3633451</v>
      </c>
      <c r="I276" s="655"/>
      <c r="J276" s="12"/>
      <c r="K276" s="12"/>
      <c r="L276" s="362" t="s">
        <v>181</v>
      </c>
      <c r="M276" s="40">
        <v>70</v>
      </c>
      <c r="N276" s="40" t="s">
        <v>484</v>
      </c>
      <c r="O276" s="54" t="s">
        <v>182</v>
      </c>
      <c r="P276" s="252"/>
      <c r="Q276" s="407"/>
      <c r="R276" s="20" t="s">
        <v>181</v>
      </c>
      <c r="S276" s="40">
        <v>70</v>
      </c>
      <c r="T276" s="2" t="s">
        <v>1001</v>
      </c>
      <c r="U276" s="25" t="s">
        <v>1001</v>
      </c>
      <c r="V276" s="393"/>
      <c r="W276" s="278"/>
      <c r="X276" s="279"/>
      <c r="Y276" s="177"/>
      <c r="Z276" s="177"/>
      <c r="AA276" s="145"/>
    </row>
    <row r="277" spans="1:27" customFormat="1" ht="128.25" x14ac:dyDescent="0.25">
      <c r="A277" s="1"/>
      <c r="B277" s="64"/>
      <c r="C277" s="26">
        <v>92095</v>
      </c>
      <c r="D277" s="413" t="s">
        <v>188</v>
      </c>
      <c r="E277" s="339"/>
      <c r="F277" s="339" t="s">
        <v>19</v>
      </c>
      <c r="G277" s="331">
        <v>359.44</v>
      </c>
      <c r="H277" s="633">
        <v>4152251</v>
      </c>
      <c r="I277" s="655"/>
      <c r="J277" s="12"/>
      <c r="K277" s="12"/>
      <c r="L277" s="362" t="s">
        <v>181</v>
      </c>
      <c r="M277" s="40">
        <v>80</v>
      </c>
      <c r="N277" s="40" t="s">
        <v>484</v>
      </c>
      <c r="O277" s="54" t="s">
        <v>182</v>
      </c>
      <c r="P277" s="252"/>
      <c r="Q277" s="407"/>
      <c r="R277" s="20" t="s">
        <v>181</v>
      </c>
      <c r="S277" s="40">
        <v>80</v>
      </c>
      <c r="T277" s="2" t="s">
        <v>1001</v>
      </c>
      <c r="U277" s="25" t="s">
        <v>1001</v>
      </c>
      <c r="V277" s="393"/>
      <c r="W277" s="316"/>
      <c r="X277" s="279"/>
      <c r="Y277" s="177"/>
      <c r="Z277" s="177"/>
      <c r="AA277" s="145"/>
    </row>
    <row r="278" spans="1:27" customFormat="1" ht="128.25" x14ac:dyDescent="0.25">
      <c r="A278" s="1"/>
      <c r="B278" s="64"/>
      <c r="C278" s="26">
        <v>92096</v>
      </c>
      <c r="D278" s="413" t="s">
        <v>189</v>
      </c>
      <c r="E278" s="339"/>
      <c r="F278" s="339" t="s">
        <v>19</v>
      </c>
      <c r="G278" s="331">
        <v>404.4</v>
      </c>
      <c r="H278" s="633">
        <v>4671629</v>
      </c>
      <c r="I278" s="655"/>
      <c r="J278" s="12"/>
      <c r="K278" s="12"/>
      <c r="L278" s="362" t="s">
        <v>181</v>
      </c>
      <c r="M278" s="40">
        <v>90</v>
      </c>
      <c r="N278" s="40" t="s">
        <v>484</v>
      </c>
      <c r="O278" s="54" t="s">
        <v>182</v>
      </c>
      <c r="P278" s="252"/>
      <c r="Q278" s="407"/>
      <c r="R278" s="20" t="s">
        <v>181</v>
      </c>
      <c r="S278" s="40">
        <v>90</v>
      </c>
      <c r="T278" s="2" t="s">
        <v>1001</v>
      </c>
      <c r="U278" s="25" t="s">
        <v>1001</v>
      </c>
      <c r="V278" s="393"/>
      <c r="W278" s="316"/>
      <c r="X278" s="279"/>
      <c r="Y278" s="177"/>
      <c r="Z278" s="177"/>
      <c r="AA278" s="145"/>
    </row>
    <row r="279" spans="1:27" ht="28.5" hidden="1" x14ac:dyDescent="0.25">
      <c r="A279" s="1"/>
      <c r="B279" s="64">
        <v>2017</v>
      </c>
      <c r="C279" s="76">
        <v>2017</v>
      </c>
      <c r="D279" s="413" t="s">
        <v>190</v>
      </c>
      <c r="E279" s="339"/>
      <c r="F279" s="339" t="s">
        <v>19</v>
      </c>
      <c r="G279" s="331">
        <v>470.48</v>
      </c>
      <c r="H279" s="633">
        <v>5434985</v>
      </c>
      <c r="I279" s="655"/>
      <c r="J279" s="12"/>
      <c r="K279" s="12"/>
      <c r="L279" s="362" t="s">
        <v>181</v>
      </c>
      <c r="M279" s="24">
        <v>100</v>
      </c>
      <c r="N279" s="40" t="s">
        <v>484</v>
      </c>
      <c r="O279" s="24"/>
      <c r="P279" s="252"/>
      <c r="Q279" s="407"/>
      <c r="R279" s="20" t="s">
        <v>181</v>
      </c>
      <c r="S279" s="24">
        <v>100</v>
      </c>
      <c r="T279" s="2" t="s">
        <v>1001</v>
      </c>
      <c r="U279" s="25" t="s">
        <v>1001</v>
      </c>
      <c r="V279" s="641"/>
      <c r="W279" s="642"/>
      <c r="X279" s="348"/>
      <c r="Y279" s="349"/>
      <c r="Z279" s="349"/>
      <c r="AA279" s="643"/>
    </row>
    <row r="280" spans="1:27" ht="42.75" hidden="1" x14ac:dyDescent="0.25">
      <c r="A280" s="1"/>
      <c r="B280" s="72"/>
      <c r="C280" s="339">
        <v>90046</v>
      </c>
      <c r="D280" s="413" t="s">
        <v>191</v>
      </c>
      <c r="E280" s="339"/>
      <c r="F280" s="339" t="s">
        <v>19</v>
      </c>
      <c r="G280" s="331">
        <v>0</v>
      </c>
      <c r="H280" s="633">
        <v>0</v>
      </c>
      <c r="I280" s="655"/>
      <c r="J280" s="12"/>
      <c r="K280" s="12"/>
      <c r="L280" s="362" t="s">
        <v>181</v>
      </c>
      <c r="M280" s="40">
        <v>0</v>
      </c>
      <c r="N280" s="40" t="s">
        <v>484</v>
      </c>
      <c r="O280" s="40"/>
      <c r="P280" s="252"/>
      <c r="Q280" s="407"/>
      <c r="R280" s="20" t="s">
        <v>181</v>
      </c>
      <c r="S280" s="40">
        <v>0</v>
      </c>
      <c r="T280" s="2" t="s">
        <v>1001</v>
      </c>
      <c r="U280" s="25" t="s">
        <v>1001</v>
      </c>
      <c r="V280" s="374"/>
      <c r="W280" s="347"/>
      <c r="X280" s="348"/>
      <c r="Y280" s="349"/>
      <c r="Z280" s="349"/>
      <c r="AA280" s="643"/>
    </row>
    <row r="281" spans="1:27" ht="114" x14ac:dyDescent="0.25">
      <c r="A281" s="1"/>
      <c r="B281" s="72"/>
      <c r="C281" s="339">
        <v>91097</v>
      </c>
      <c r="D281" s="413" t="s">
        <v>192</v>
      </c>
      <c r="E281" s="339"/>
      <c r="F281" s="339" t="s">
        <v>19</v>
      </c>
      <c r="G281" s="331">
        <v>188.18</v>
      </c>
      <c r="H281" s="633">
        <v>2173855</v>
      </c>
      <c r="I281" s="655"/>
      <c r="J281" s="12"/>
      <c r="K281" s="12"/>
      <c r="L281" s="362" t="s">
        <v>181</v>
      </c>
      <c r="M281" s="40">
        <v>40</v>
      </c>
      <c r="N281" s="40" t="s">
        <v>484</v>
      </c>
      <c r="O281" s="40"/>
      <c r="P281" s="252"/>
      <c r="Q281" s="407"/>
      <c r="R281" s="20" t="s">
        <v>181</v>
      </c>
      <c r="S281" s="40">
        <v>40</v>
      </c>
      <c r="T281" s="2" t="s">
        <v>1001</v>
      </c>
      <c r="U281" s="25" t="s">
        <v>1001</v>
      </c>
      <c r="V281" s="374"/>
      <c r="W281" s="74"/>
      <c r="X281" s="348"/>
      <c r="Y281" s="349"/>
      <c r="Z281" s="349"/>
      <c r="AA281" s="643"/>
    </row>
    <row r="282" spans="1:27" ht="114" x14ac:dyDescent="0.25">
      <c r="A282" s="1"/>
      <c r="B282" s="72"/>
      <c r="C282" s="339">
        <v>91098</v>
      </c>
      <c r="D282" s="413" t="s">
        <v>193</v>
      </c>
      <c r="E282" s="339"/>
      <c r="F282" s="339" t="s">
        <v>19</v>
      </c>
      <c r="G282" s="331">
        <v>235.26</v>
      </c>
      <c r="H282" s="633">
        <v>2717724</v>
      </c>
      <c r="I282" s="655"/>
      <c r="J282" s="12"/>
      <c r="K282" s="12"/>
      <c r="L282" s="362" t="s">
        <v>181</v>
      </c>
      <c r="M282" s="40">
        <v>50</v>
      </c>
      <c r="N282" s="40" t="s">
        <v>484</v>
      </c>
      <c r="O282" s="40"/>
      <c r="P282" s="252"/>
      <c r="Q282" s="407"/>
      <c r="R282" s="20" t="s">
        <v>181</v>
      </c>
      <c r="S282" s="40">
        <v>50</v>
      </c>
      <c r="T282" s="2" t="s">
        <v>1001</v>
      </c>
      <c r="U282" s="25" t="s">
        <v>1001</v>
      </c>
      <c r="V282" s="374"/>
      <c r="W282" s="74"/>
      <c r="X282" s="348"/>
      <c r="Y282" s="349"/>
      <c r="Z282" s="349"/>
      <c r="AA282" s="643"/>
    </row>
    <row r="283" spans="1:27" ht="128.25" x14ac:dyDescent="0.25">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c r="P283" s="252"/>
      <c r="Q283" s="407"/>
      <c r="R283" s="20" t="s">
        <v>181</v>
      </c>
      <c r="S283" s="40">
        <v>60</v>
      </c>
      <c r="T283" s="2" t="s">
        <v>1001</v>
      </c>
      <c r="U283" s="25" t="s">
        <v>1001</v>
      </c>
      <c r="V283" s="374"/>
      <c r="W283" s="74"/>
      <c r="X283" s="348"/>
      <c r="Y283" s="349"/>
      <c r="Z283" s="349"/>
      <c r="AA283" s="643"/>
    </row>
    <row r="284" spans="1:27" ht="114" x14ac:dyDescent="0.25">
      <c r="A284" s="1"/>
      <c r="B284" s="72"/>
      <c r="C284" s="26">
        <v>92097</v>
      </c>
      <c r="D284" s="413" t="s">
        <v>195</v>
      </c>
      <c r="E284" s="339"/>
      <c r="F284" s="339" t="s">
        <v>19</v>
      </c>
      <c r="G284" s="331">
        <v>329.33</v>
      </c>
      <c r="H284" s="633">
        <v>3804420</v>
      </c>
      <c r="I284" s="655"/>
      <c r="J284" s="12"/>
      <c r="K284" s="12"/>
      <c r="L284" s="362" t="s">
        <v>181</v>
      </c>
      <c r="M284" s="40">
        <v>70</v>
      </c>
      <c r="N284" s="40" t="s">
        <v>484</v>
      </c>
      <c r="O284" s="40"/>
      <c r="P284" s="252"/>
      <c r="Q284" s="407"/>
      <c r="R284" s="20" t="s">
        <v>181</v>
      </c>
      <c r="S284" s="40">
        <v>70</v>
      </c>
      <c r="T284" s="2" t="s">
        <v>1001</v>
      </c>
      <c r="U284" s="25" t="s">
        <v>1001</v>
      </c>
      <c r="V284" s="374"/>
      <c r="W284" s="74"/>
      <c r="X284" s="348"/>
      <c r="Y284" s="349"/>
      <c r="Z284" s="349"/>
      <c r="AA284" s="643"/>
    </row>
    <row r="285" spans="1:27" ht="114" x14ac:dyDescent="0.25">
      <c r="A285" s="1"/>
      <c r="B285" s="72"/>
      <c r="C285" s="26">
        <v>92098</v>
      </c>
      <c r="D285" s="413" t="s">
        <v>196</v>
      </c>
      <c r="E285" s="364"/>
      <c r="F285" s="339" t="s">
        <v>19</v>
      </c>
      <c r="G285" s="331">
        <v>376.41</v>
      </c>
      <c r="H285" s="633">
        <v>4348288</v>
      </c>
      <c r="I285" s="655"/>
      <c r="J285" s="12"/>
      <c r="K285" s="12"/>
      <c r="L285" s="362" t="s">
        <v>181</v>
      </c>
      <c r="M285" s="40">
        <v>80</v>
      </c>
      <c r="N285" s="40" t="s">
        <v>484</v>
      </c>
      <c r="O285" s="40"/>
      <c r="P285" s="252"/>
      <c r="Q285" s="407"/>
      <c r="R285" s="20" t="s">
        <v>181</v>
      </c>
      <c r="S285" s="40">
        <v>80</v>
      </c>
      <c r="T285" s="2" t="s">
        <v>1001</v>
      </c>
      <c r="U285" s="25" t="s">
        <v>1001</v>
      </c>
      <c r="V285" s="374"/>
      <c r="W285" s="74"/>
      <c r="X285" s="348"/>
      <c r="Y285" s="349"/>
      <c r="Z285" s="349"/>
      <c r="AA285" s="643"/>
    </row>
    <row r="286" spans="1:27" ht="114" x14ac:dyDescent="0.25">
      <c r="A286" s="1"/>
      <c r="B286" s="72"/>
      <c r="C286" s="26">
        <v>92099</v>
      </c>
      <c r="D286" s="413" t="s">
        <v>197</v>
      </c>
      <c r="E286" s="364"/>
      <c r="F286" s="339" t="s">
        <v>19</v>
      </c>
      <c r="G286" s="331">
        <v>423.44</v>
      </c>
      <c r="H286" s="633">
        <v>4891579</v>
      </c>
      <c r="I286" s="655"/>
      <c r="J286" s="12"/>
      <c r="K286" s="12"/>
      <c r="L286" s="362" t="s">
        <v>181</v>
      </c>
      <c r="M286" s="40">
        <v>90</v>
      </c>
      <c r="N286" s="40" t="s">
        <v>484</v>
      </c>
      <c r="O286" s="40"/>
      <c r="P286" s="252"/>
      <c r="Q286" s="407"/>
      <c r="R286" s="20" t="s">
        <v>181</v>
      </c>
      <c r="S286" s="40">
        <v>90</v>
      </c>
      <c r="T286" s="2" t="s">
        <v>1001</v>
      </c>
      <c r="U286" s="25" t="s">
        <v>1001</v>
      </c>
      <c r="V286" s="374"/>
      <c r="W286" s="74"/>
      <c r="X286" s="348"/>
      <c r="Y286" s="349"/>
      <c r="Z286" s="349"/>
      <c r="AA286" s="643"/>
    </row>
    <row r="287" spans="1:27" ht="28.5" hidden="1" x14ac:dyDescent="0.25">
      <c r="A287" s="1"/>
      <c r="B287" s="72">
        <v>2018</v>
      </c>
      <c r="C287" s="76">
        <v>2018</v>
      </c>
      <c r="D287" s="413" t="s">
        <v>198</v>
      </c>
      <c r="E287" s="364"/>
      <c r="F287" s="339" t="s">
        <v>19</v>
      </c>
      <c r="G287" s="331">
        <v>466.96</v>
      </c>
      <c r="H287" s="633">
        <v>5394322</v>
      </c>
      <c r="I287" s="655"/>
      <c r="J287" s="12"/>
      <c r="K287" s="12"/>
      <c r="L287" s="362" t="s">
        <v>181</v>
      </c>
      <c r="M287" s="24">
        <v>100</v>
      </c>
      <c r="N287" s="40" t="s">
        <v>484</v>
      </c>
      <c r="O287" s="24"/>
      <c r="P287" s="252"/>
      <c r="Q287" s="407"/>
      <c r="R287" s="20" t="s">
        <v>181</v>
      </c>
      <c r="S287" s="24">
        <v>100</v>
      </c>
      <c r="T287" s="2" t="s">
        <v>1001</v>
      </c>
      <c r="U287" s="25" t="s">
        <v>1001</v>
      </c>
      <c r="V287" s="641"/>
      <c r="W287" s="642"/>
      <c r="X287" s="348"/>
      <c r="Y287" s="349"/>
      <c r="Z287" s="349"/>
      <c r="AA287" s="643"/>
    </row>
    <row r="288" spans="1:27" ht="42.75" hidden="1" x14ac:dyDescent="0.25">
      <c r="A288" s="1"/>
      <c r="B288" s="72"/>
      <c r="C288" s="339">
        <v>90045</v>
      </c>
      <c r="D288" s="413" t="s">
        <v>199</v>
      </c>
      <c r="E288" s="364"/>
      <c r="F288" s="339" t="s">
        <v>19</v>
      </c>
      <c r="G288" s="331">
        <v>0</v>
      </c>
      <c r="H288" s="633">
        <v>0</v>
      </c>
      <c r="I288" s="655"/>
      <c r="J288" s="12"/>
      <c r="K288" s="12"/>
      <c r="L288" s="362" t="s">
        <v>181</v>
      </c>
      <c r="M288" s="40">
        <v>0</v>
      </c>
      <c r="N288" s="40" t="s">
        <v>484</v>
      </c>
      <c r="O288" s="40"/>
      <c r="P288" s="252"/>
      <c r="Q288" s="407"/>
      <c r="R288" s="20" t="s">
        <v>181</v>
      </c>
      <c r="S288" s="40">
        <v>0</v>
      </c>
      <c r="T288" s="2" t="s">
        <v>1001</v>
      </c>
      <c r="U288" s="25" t="s">
        <v>1001</v>
      </c>
      <c r="V288" s="374"/>
      <c r="W288" s="347"/>
      <c r="X288" s="348"/>
      <c r="Y288" s="349"/>
      <c r="Z288" s="349"/>
      <c r="AA288" s="643"/>
    </row>
    <row r="289" spans="1:27" ht="99.75" x14ac:dyDescent="0.25">
      <c r="A289" s="1"/>
      <c r="B289" s="72"/>
      <c r="C289" s="339">
        <v>91100</v>
      </c>
      <c r="D289" s="413" t="s">
        <v>200</v>
      </c>
      <c r="E289" s="364"/>
      <c r="F289" s="339" t="s">
        <v>19</v>
      </c>
      <c r="G289" s="331">
        <v>186.78</v>
      </c>
      <c r="H289" s="633">
        <v>2157683</v>
      </c>
      <c r="I289" s="655"/>
      <c r="J289" s="12"/>
      <c r="K289" s="12"/>
      <c r="L289" s="362" t="s">
        <v>181</v>
      </c>
      <c r="M289" s="40">
        <v>40</v>
      </c>
      <c r="N289" s="40" t="s">
        <v>484</v>
      </c>
      <c r="O289" s="40"/>
      <c r="P289" s="252"/>
      <c r="Q289" s="407"/>
      <c r="R289" s="20" t="s">
        <v>181</v>
      </c>
      <c r="S289" s="40">
        <v>40</v>
      </c>
      <c r="T289" s="2" t="s">
        <v>1001</v>
      </c>
      <c r="U289" s="25" t="s">
        <v>1001</v>
      </c>
      <c r="V289" s="374"/>
      <c r="W289" s="74"/>
      <c r="X289" s="348"/>
      <c r="Y289" s="349"/>
      <c r="Z289" s="349"/>
      <c r="AA289" s="643"/>
    </row>
    <row r="290" spans="1:27" ht="99.75" x14ac:dyDescent="0.25">
      <c r="A290" s="1"/>
      <c r="B290" s="72"/>
      <c r="C290" s="339">
        <v>91101</v>
      </c>
      <c r="D290" s="413" t="s">
        <v>201</v>
      </c>
      <c r="E290" s="364"/>
      <c r="F290" s="339" t="s">
        <v>19</v>
      </c>
      <c r="G290" s="331">
        <v>233.48</v>
      </c>
      <c r="H290" s="633">
        <v>2697161</v>
      </c>
      <c r="I290" s="655"/>
      <c r="J290" s="12"/>
      <c r="K290" s="12"/>
      <c r="L290" s="362" t="s">
        <v>181</v>
      </c>
      <c r="M290" s="40">
        <v>50</v>
      </c>
      <c r="N290" s="40" t="s">
        <v>484</v>
      </c>
      <c r="O290" s="40"/>
      <c r="P290" s="252"/>
      <c r="Q290" s="407"/>
      <c r="R290" s="20" t="s">
        <v>181</v>
      </c>
      <c r="S290" s="40">
        <v>50</v>
      </c>
      <c r="T290" s="2" t="s">
        <v>1001</v>
      </c>
      <c r="U290" s="25" t="s">
        <v>1001</v>
      </c>
      <c r="V290" s="374"/>
      <c r="W290" s="74"/>
      <c r="X290" s="348"/>
      <c r="Y290" s="349"/>
      <c r="Z290" s="349"/>
      <c r="AA290" s="643"/>
    </row>
    <row r="291" spans="1:27" ht="114" x14ac:dyDescent="0.25">
      <c r="A291" s="1"/>
      <c r="B291" s="72"/>
      <c r="C291" s="339">
        <v>91102</v>
      </c>
      <c r="D291" s="413" t="s">
        <v>202</v>
      </c>
      <c r="E291" s="364"/>
      <c r="F291" s="339" t="s">
        <v>19</v>
      </c>
      <c r="G291" s="331">
        <v>280.17</v>
      </c>
      <c r="H291" s="633">
        <v>3236524</v>
      </c>
      <c r="I291" s="655"/>
      <c r="J291" s="12"/>
      <c r="K291" s="12"/>
      <c r="L291" s="362" t="s">
        <v>181</v>
      </c>
      <c r="M291" s="40">
        <v>60</v>
      </c>
      <c r="N291" s="40" t="s">
        <v>484</v>
      </c>
      <c r="O291" s="40"/>
      <c r="P291" s="252"/>
      <c r="Q291" s="407"/>
      <c r="R291" s="20" t="s">
        <v>181</v>
      </c>
      <c r="S291" s="40">
        <v>60</v>
      </c>
      <c r="T291" s="2" t="s">
        <v>1001</v>
      </c>
      <c r="U291" s="25" t="s">
        <v>1001</v>
      </c>
      <c r="V291" s="374"/>
      <c r="W291" s="74"/>
      <c r="X291" s="348"/>
      <c r="Y291" s="349"/>
      <c r="Z291" s="349"/>
      <c r="AA291" s="643"/>
    </row>
    <row r="292" spans="1:27" ht="99.75" x14ac:dyDescent="0.25">
      <c r="A292" s="1"/>
      <c r="B292" s="72"/>
      <c r="C292" s="26">
        <v>92100</v>
      </c>
      <c r="D292" s="413" t="s">
        <v>203</v>
      </c>
      <c r="E292" s="364"/>
      <c r="F292" s="339" t="s">
        <v>19</v>
      </c>
      <c r="G292" s="331">
        <v>326.87</v>
      </c>
      <c r="H292" s="633">
        <v>3776002</v>
      </c>
      <c r="I292" s="655"/>
      <c r="J292" s="12"/>
      <c r="K292" s="12"/>
      <c r="L292" s="362" t="s">
        <v>181</v>
      </c>
      <c r="M292" s="40">
        <v>70</v>
      </c>
      <c r="N292" s="40" t="s">
        <v>484</v>
      </c>
      <c r="O292" s="40"/>
      <c r="P292" s="252"/>
      <c r="Q292" s="407"/>
      <c r="R292" s="20" t="s">
        <v>181</v>
      </c>
      <c r="S292" s="40">
        <v>70</v>
      </c>
      <c r="T292" s="2" t="s">
        <v>1001</v>
      </c>
      <c r="U292" s="25" t="s">
        <v>1001</v>
      </c>
      <c r="V292" s="374"/>
      <c r="W292" s="74"/>
      <c r="X292" s="348"/>
      <c r="Y292" s="349"/>
      <c r="Z292" s="349"/>
      <c r="AA292" s="643"/>
    </row>
    <row r="293" spans="1:27" ht="99.75" x14ac:dyDescent="0.25">
      <c r="A293" s="1"/>
      <c r="B293" s="72"/>
      <c r="C293" s="26">
        <v>92101</v>
      </c>
      <c r="D293" s="413" t="s">
        <v>204</v>
      </c>
      <c r="E293" s="364"/>
      <c r="F293" s="339" t="s">
        <v>19</v>
      </c>
      <c r="G293" s="331">
        <v>373.56</v>
      </c>
      <c r="H293" s="633">
        <v>4315365</v>
      </c>
      <c r="I293" s="655"/>
      <c r="J293" s="12"/>
      <c r="K293" s="12"/>
      <c r="L293" s="362" t="s">
        <v>181</v>
      </c>
      <c r="M293" s="40">
        <v>80</v>
      </c>
      <c r="N293" s="40" t="s">
        <v>484</v>
      </c>
      <c r="O293" s="40"/>
      <c r="P293" s="252"/>
      <c r="Q293" s="407"/>
      <c r="R293" s="20" t="s">
        <v>181</v>
      </c>
      <c r="S293" s="40">
        <v>80</v>
      </c>
      <c r="T293" s="2" t="s">
        <v>1001</v>
      </c>
      <c r="U293" s="25" t="s">
        <v>1001</v>
      </c>
      <c r="V293" s="374"/>
      <c r="W293" s="74"/>
      <c r="X293" s="348"/>
      <c r="Y293" s="349"/>
      <c r="Z293" s="349"/>
      <c r="AA293" s="643"/>
    </row>
    <row r="294" spans="1:27" ht="100.5"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250"/>
      <c r="P294" s="424"/>
      <c r="Q294" s="474"/>
      <c r="R294" s="475" t="s">
        <v>181</v>
      </c>
      <c r="S294" s="250">
        <v>90</v>
      </c>
      <c r="T294" s="2" t="s">
        <v>1001</v>
      </c>
      <c r="U294" s="25" t="s">
        <v>1001</v>
      </c>
      <c r="V294" s="375"/>
      <c r="W294" s="74"/>
      <c r="X294" s="348"/>
      <c r="Y294" s="349"/>
      <c r="Z294" s="349"/>
      <c r="AA294" s="643"/>
    </row>
    <row r="295" spans="1:27" ht="30" hidden="1" customHeight="1" x14ac:dyDescent="0.3">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257"/>
      <c r="P295" s="259"/>
      <c r="Q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R295" s="261" t="s">
        <v>181</v>
      </c>
      <c r="S295" s="385">
        <v>0</v>
      </c>
      <c r="T295" s="2" t="s">
        <v>1001</v>
      </c>
      <c r="U295" s="25" t="s">
        <v>1001</v>
      </c>
      <c r="V295" s="626"/>
    </row>
    <row r="296" spans="1:27" ht="37.5" hidden="1" customHeight="1" x14ac:dyDescent="0.3">
      <c r="A296" s="1">
        <v>90086</v>
      </c>
      <c r="B296" s="72"/>
      <c r="C296" s="737"/>
      <c r="D296" s="740"/>
      <c r="E296" s="364">
        <v>2</v>
      </c>
      <c r="F296" s="339" t="s">
        <v>209</v>
      </c>
      <c r="G296" s="331">
        <v>0</v>
      </c>
      <c r="H296" s="639">
        <v>0</v>
      </c>
      <c r="I296" s="655"/>
      <c r="J296" s="12"/>
      <c r="K296" s="12">
        <v>0</v>
      </c>
      <c r="L296" s="362" t="s">
        <v>181</v>
      </c>
      <c r="M296" s="24">
        <v>0</v>
      </c>
      <c r="N296" s="40" t="s">
        <v>484</v>
      </c>
      <c r="O296" s="24"/>
      <c r="P296" s="252"/>
      <c r="Q296" s="32"/>
      <c r="R296" s="18"/>
      <c r="S296" s="476"/>
      <c r="T296" s="2" t="s">
        <v>1001</v>
      </c>
      <c r="U296" s="25"/>
      <c r="V296" s="626"/>
    </row>
    <row r="297" spans="1:27" ht="49.5" hidden="1"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265"/>
      <c r="P297" s="267"/>
      <c r="Q297" s="268"/>
      <c r="R297" s="477"/>
      <c r="S297" s="478"/>
      <c r="T297" s="2" t="s">
        <v>1001</v>
      </c>
      <c r="U297" s="25"/>
      <c r="V297" s="629">
        <v>11552</v>
      </c>
      <c r="Z297" s="628">
        <f>+ROUND(G302*V5,0)</f>
        <v>10000566</v>
      </c>
    </row>
    <row r="298" spans="1:27" customFormat="1" ht="15"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427"/>
      <c r="Q298" s="428"/>
      <c r="R298" s="449" t="s">
        <v>42</v>
      </c>
      <c r="S298" s="449" t="s">
        <v>42</v>
      </c>
      <c r="T298" s="449" t="s">
        <v>42</v>
      </c>
      <c r="U298" s="378" t="s">
        <v>41</v>
      </c>
      <c r="V298" s="206"/>
      <c r="W298" s="239">
        <v>11552</v>
      </c>
    </row>
    <row r="299" spans="1:27" customFormat="1" ht="18.75"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9"/>
      <c r="Q299" s="425"/>
      <c r="R299" s="451" t="s">
        <v>42</v>
      </c>
      <c r="S299" s="451" t="s">
        <v>42</v>
      </c>
      <c r="T299" s="451" t="s">
        <v>42</v>
      </c>
      <c r="U299" s="378" t="s">
        <v>41</v>
      </c>
      <c r="V299" s="396" t="s">
        <v>5</v>
      </c>
      <c r="W299" s="209" t="s">
        <v>6</v>
      </c>
      <c r="X299" s="242" t="s">
        <v>211</v>
      </c>
    </row>
    <row r="300" spans="1:27" s="177" customFormat="1" ht="18.75" hidden="1" customHeigh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213</v>
      </c>
      <c r="P300" s="259"/>
      <c r="Q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R300" s="384" t="s">
        <v>181</v>
      </c>
      <c r="S300" s="385">
        <v>100</v>
      </c>
      <c r="T300" s="667" t="s">
        <v>1000</v>
      </c>
      <c r="U300" s="667" t="s">
        <v>1000</v>
      </c>
      <c r="V300" s="393"/>
      <c r="W300" s="299"/>
      <c r="X300" s="321"/>
      <c r="Y300" s="322"/>
      <c r="Z300" s="806"/>
    </row>
    <row r="301" spans="1:27" s="177" customFormat="1" ht="23.25" hidden="1" customHeigh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40" t="s">
        <v>213</v>
      </c>
      <c r="P301" s="252"/>
      <c r="Q301" s="407"/>
      <c r="R301" s="376"/>
      <c r="S301" s="386"/>
      <c r="T301" s="667" t="s">
        <v>1000</v>
      </c>
      <c r="U301" s="25"/>
      <c r="V301" s="393"/>
      <c r="W301" s="299"/>
      <c r="X301" s="321"/>
      <c r="Y301" s="322"/>
      <c r="Z301" s="807"/>
    </row>
    <row r="302" spans="1:27" s="177" customFormat="1" ht="20.25" hidden="1"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0" t="s">
        <v>213</v>
      </c>
      <c r="P302" s="424"/>
      <c r="Q302" s="474"/>
      <c r="R302" s="484"/>
      <c r="S302" s="444"/>
      <c r="T302" s="667" t="s">
        <v>1000</v>
      </c>
      <c r="U302" s="25"/>
      <c r="V302" s="393"/>
      <c r="W302" s="299"/>
      <c r="X302" s="321"/>
      <c r="Y302" s="322"/>
      <c r="Z302" s="808"/>
    </row>
    <row r="303" spans="1:27" s="177" customFormat="1" ht="31.5" hidden="1" customHeight="1" x14ac:dyDescent="0.3">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213</v>
      </c>
      <c r="P303" s="259"/>
      <c r="Q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R303" s="338" t="s">
        <v>181</v>
      </c>
      <c r="S303" s="455">
        <v>0</v>
      </c>
      <c r="T303" s="667" t="s">
        <v>1000</v>
      </c>
      <c r="U303" s="667" t="s">
        <v>1000</v>
      </c>
      <c r="V303" s="393">
        <v>0</v>
      </c>
      <c r="W303" s="299"/>
      <c r="X303" s="306"/>
    </row>
    <row r="304" spans="1:27" s="177" customFormat="1" ht="40.5" hidden="1" customHeight="1" x14ac:dyDescent="0.3">
      <c r="A304" s="323">
        <v>90040</v>
      </c>
      <c r="B304" s="184"/>
      <c r="C304" s="764"/>
      <c r="D304" s="767"/>
      <c r="E304" s="107">
        <v>2</v>
      </c>
      <c r="F304" s="107" t="s">
        <v>214</v>
      </c>
      <c r="G304" s="108">
        <v>0</v>
      </c>
      <c r="H304" s="327">
        <v>0</v>
      </c>
      <c r="I304" s="655"/>
      <c r="J304" s="362"/>
      <c r="K304" s="362">
        <v>0</v>
      </c>
      <c r="L304" s="362" t="s">
        <v>181</v>
      </c>
      <c r="M304" s="40">
        <v>0</v>
      </c>
      <c r="N304" s="40" t="s">
        <v>484</v>
      </c>
      <c r="O304" s="40" t="s">
        <v>213</v>
      </c>
      <c r="P304" s="252"/>
      <c r="Q304" s="407"/>
      <c r="R304" s="376"/>
      <c r="S304" s="386"/>
      <c r="T304" s="667" t="s">
        <v>1000</v>
      </c>
      <c r="U304" s="25"/>
      <c r="V304" s="393">
        <v>0</v>
      </c>
      <c r="W304" s="299"/>
      <c r="X304" s="306"/>
    </row>
    <row r="305" spans="1:26" s="177" customFormat="1" ht="49.5" hidden="1"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66" t="s">
        <v>213</v>
      </c>
      <c r="P305" s="267"/>
      <c r="Q305" s="472"/>
      <c r="R305" s="390"/>
      <c r="S305" s="391"/>
      <c r="T305" s="667" t="s">
        <v>1000</v>
      </c>
      <c r="U305" s="25"/>
      <c r="V305" s="395">
        <v>0</v>
      </c>
      <c r="W305" s="307"/>
      <c r="X305" s="308"/>
    </row>
    <row r="306" spans="1:26" customFormat="1" ht="71.25" customHeight="1" x14ac:dyDescent="0.25">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213</v>
      </c>
      <c r="P306" s="259"/>
      <c r="Q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R306" s="454" t="s">
        <v>181</v>
      </c>
      <c r="S306" s="455">
        <v>40</v>
      </c>
      <c r="T306" s="667" t="s">
        <v>1000</v>
      </c>
      <c r="U306" s="667" t="s">
        <v>1000</v>
      </c>
      <c r="V306" s="393"/>
      <c r="W306" s="240"/>
      <c r="X306" s="244"/>
      <c r="Y306" s="194"/>
      <c r="Z306" s="806" t="s">
        <v>216</v>
      </c>
    </row>
    <row r="307" spans="1:26" customFormat="1" ht="57" customHeight="1" x14ac:dyDescent="0.25">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40" t="s">
        <v>213</v>
      </c>
      <c r="P307" s="252"/>
      <c r="Q307" s="32"/>
      <c r="R307" s="370"/>
      <c r="S307" s="386"/>
      <c r="T307" s="667" t="s">
        <v>1000</v>
      </c>
      <c r="U307" s="25"/>
      <c r="V307" s="393"/>
      <c r="W307" s="240"/>
      <c r="X307" s="244"/>
      <c r="Y307" s="194"/>
      <c r="Z307" s="807"/>
    </row>
    <row r="308" spans="1:26" customFormat="1" ht="49.5"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66" t="s">
        <v>213</v>
      </c>
      <c r="P308" s="267"/>
      <c r="Q308" s="268"/>
      <c r="R308" s="371"/>
      <c r="S308" s="391"/>
      <c r="T308" s="667" t="s">
        <v>1000</v>
      </c>
      <c r="U308" s="25"/>
      <c r="V308" s="395"/>
      <c r="W308" s="243"/>
      <c r="X308" s="247">
        <f>+W308-H308</f>
        <v>-4000227</v>
      </c>
      <c r="Z308" s="808"/>
    </row>
    <row r="309" spans="1:26" customFormat="1" ht="54.75" customHeight="1" x14ac:dyDescent="0.25">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213</v>
      </c>
      <c r="P309" s="259"/>
      <c r="Q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R309" s="454" t="s">
        <v>181</v>
      </c>
      <c r="S309" s="455">
        <v>50</v>
      </c>
      <c r="T309" s="667" t="s">
        <v>1000</v>
      </c>
      <c r="U309" s="667" t="s">
        <v>1000</v>
      </c>
      <c r="V309" s="393"/>
      <c r="W309" s="240"/>
      <c r="X309" s="241"/>
      <c r="Z309" s="807"/>
    </row>
    <row r="310" spans="1:26" customFormat="1" ht="54.75" customHeight="1" x14ac:dyDescent="0.25">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40" t="s">
        <v>213</v>
      </c>
      <c r="P310" s="252"/>
      <c r="Q310" s="32"/>
      <c r="R310" s="370"/>
      <c r="S310" s="386"/>
      <c r="T310" s="667" t="s">
        <v>1000</v>
      </c>
      <c r="U310" s="25"/>
      <c r="V310" s="393"/>
      <c r="W310" s="240"/>
      <c r="X310" s="241"/>
      <c r="Z310" s="807"/>
    </row>
    <row r="311" spans="1:26" customFormat="1" ht="54"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66" t="s">
        <v>213</v>
      </c>
      <c r="P311" s="267"/>
      <c r="Q311" s="268"/>
      <c r="R311" s="371"/>
      <c r="S311" s="391"/>
      <c r="T311" s="667" t="s">
        <v>1000</v>
      </c>
      <c r="U311" s="25"/>
      <c r="V311" s="393"/>
      <c r="W311" s="240"/>
      <c r="X311" s="241"/>
      <c r="Z311" s="808"/>
    </row>
    <row r="312" spans="1:26" customFormat="1" ht="56.25" customHeight="1" x14ac:dyDescent="0.25">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213</v>
      </c>
      <c r="P312" s="259"/>
      <c r="Q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R312" s="454" t="s">
        <v>181</v>
      </c>
      <c r="S312" s="455">
        <v>60</v>
      </c>
      <c r="T312" s="667" t="s">
        <v>1000</v>
      </c>
      <c r="U312" s="667" t="s">
        <v>1000</v>
      </c>
      <c r="V312" s="397"/>
      <c r="W312" s="208"/>
      <c r="X312" s="185">
        <f t="shared" ref="X312:X326" si="0">+W312-H312</f>
        <v>-4680524</v>
      </c>
    </row>
    <row r="313" spans="1:26" customFormat="1" ht="54" customHeight="1" x14ac:dyDescent="0.25">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40" t="s">
        <v>213</v>
      </c>
      <c r="P313" s="252"/>
      <c r="Q313" s="32"/>
      <c r="R313" s="370"/>
      <c r="S313" s="386"/>
      <c r="T313" s="667" t="s">
        <v>1000</v>
      </c>
      <c r="U313" s="25"/>
      <c r="V313" s="393"/>
      <c r="W313" s="208"/>
      <c r="X313" s="185">
        <f t="shared" si="0"/>
        <v>-5236753</v>
      </c>
    </row>
    <row r="314" spans="1:26" customFormat="1" ht="67.5"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66" t="s">
        <v>213</v>
      </c>
      <c r="P314" s="267"/>
      <c r="Q314" s="268"/>
      <c r="R314" s="371"/>
      <c r="S314" s="391"/>
      <c r="T314" s="667" t="s">
        <v>1000</v>
      </c>
      <c r="U314" s="25"/>
      <c r="V314" s="398"/>
      <c r="W314" s="208"/>
      <c r="X314" s="185">
        <f t="shared" si="0"/>
        <v>-6000340</v>
      </c>
    </row>
    <row r="315" spans="1:26" customFormat="1" ht="71.25" customHeight="1" x14ac:dyDescent="0.25">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213</v>
      </c>
      <c r="P315" s="259"/>
      <c r="Q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R315" s="454" t="s">
        <v>181</v>
      </c>
      <c r="S315" s="455">
        <v>70</v>
      </c>
      <c r="T315" s="667" t="s">
        <v>1000</v>
      </c>
      <c r="U315" s="667" t="s">
        <v>1000</v>
      </c>
      <c r="V315" s="397"/>
      <c r="W315" s="208"/>
      <c r="X315" s="185">
        <f t="shared" si="0"/>
        <v>-5460630</v>
      </c>
      <c r="Z315" s="809" t="s">
        <v>217</v>
      </c>
    </row>
    <row r="316" spans="1:26" customFormat="1" ht="66" customHeight="1" x14ac:dyDescent="0.25">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40" t="s">
        <v>213</v>
      </c>
      <c r="P316" s="252"/>
      <c r="Q316" s="32"/>
      <c r="R316" s="370"/>
      <c r="S316" s="386"/>
      <c r="T316" s="667" t="s">
        <v>1000</v>
      </c>
      <c r="U316" s="25"/>
      <c r="V316" s="393"/>
      <c r="W316" s="208"/>
      <c r="X316" s="185">
        <f t="shared" si="0"/>
        <v>-6109622</v>
      </c>
      <c r="Z316" s="810"/>
    </row>
    <row r="317" spans="1:26" customFormat="1" ht="45"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66" t="s">
        <v>213</v>
      </c>
      <c r="P317" s="267"/>
      <c r="Q317" s="268"/>
      <c r="R317" s="371"/>
      <c r="S317" s="391"/>
      <c r="T317" s="667" t="s">
        <v>1000</v>
      </c>
      <c r="U317" s="25"/>
      <c r="V317" s="398"/>
      <c r="W317" s="208"/>
      <c r="X317" s="185">
        <f t="shared" si="0"/>
        <v>-7000396</v>
      </c>
      <c r="Z317" s="811"/>
    </row>
    <row r="318" spans="1:26" customFormat="1" ht="57.75" customHeight="1" x14ac:dyDescent="0.25">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213</v>
      </c>
      <c r="P318" s="259"/>
      <c r="Q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R318" s="454" t="s">
        <v>181</v>
      </c>
      <c r="S318" s="455">
        <v>80</v>
      </c>
      <c r="T318" s="667" t="s">
        <v>1000</v>
      </c>
      <c r="U318" s="667" t="s">
        <v>1000</v>
      </c>
      <c r="V318" s="394">
        <v>560.35</v>
      </c>
      <c r="W318" s="245">
        <v>6473163</v>
      </c>
      <c r="X318" s="185">
        <f t="shared" si="0"/>
        <v>232542</v>
      </c>
      <c r="Z318" s="807" t="s">
        <v>218</v>
      </c>
    </row>
    <row r="319" spans="1:26" customFormat="1" ht="57.75" customHeight="1" x14ac:dyDescent="0.25">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40" t="s">
        <v>213</v>
      </c>
      <c r="P319" s="252"/>
      <c r="Q319" s="32"/>
      <c r="R319" s="370"/>
      <c r="S319" s="386"/>
      <c r="T319" s="667" t="s">
        <v>1000</v>
      </c>
      <c r="U319" s="25"/>
      <c r="V319" s="393">
        <v>611.28</v>
      </c>
      <c r="W319" s="208">
        <v>7061507</v>
      </c>
      <c r="X319" s="185">
        <f t="shared" si="0"/>
        <v>79132</v>
      </c>
      <c r="Z319" s="807"/>
    </row>
    <row r="320" spans="1:26" customFormat="1" ht="58.5"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66" t="s">
        <v>213</v>
      </c>
      <c r="P320" s="267"/>
      <c r="Q320" s="268"/>
      <c r="R320" s="371"/>
      <c r="S320" s="391"/>
      <c r="T320" s="667" t="s">
        <v>1000</v>
      </c>
      <c r="U320" s="25"/>
      <c r="V320" s="398">
        <v>696.24</v>
      </c>
      <c r="W320" s="208">
        <v>8042964</v>
      </c>
      <c r="X320" s="185">
        <f t="shared" si="0"/>
        <v>42511</v>
      </c>
      <c r="Z320" s="808"/>
    </row>
    <row r="321" spans="1:26" customFormat="1" ht="66" customHeight="1" x14ac:dyDescent="0.25">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213</v>
      </c>
      <c r="P321" s="259"/>
      <c r="Q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R321" s="454" t="s">
        <v>181</v>
      </c>
      <c r="S321" s="455">
        <v>90</v>
      </c>
      <c r="T321" s="667" t="s">
        <v>1000</v>
      </c>
      <c r="U321" s="667" t="s">
        <v>1000</v>
      </c>
      <c r="V321" s="397"/>
      <c r="W321" s="208"/>
      <c r="X321" s="185">
        <f t="shared" si="0"/>
        <v>-7020728</v>
      </c>
      <c r="Z321" s="806" t="s">
        <v>219</v>
      </c>
    </row>
    <row r="322" spans="1:26" customFormat="1" ht="60" customHeight="1" x14ac:dyDescent="0.25">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40" t="s">
        <v>213</v>
      </c>
      <c r="P322" s="252"/>
      <c r="Q322" s="32"/>
      <c r="R322" s="370"/>
      <c r="S322" s="386"/>
      <c r="T322" s="667" t="s">
        <v>1000</v>
      </c>
      <c r="U322" s="25"/>
      <c r="V322" s="393"/>
      <c r="W322" s="208"/>
      <c r="X322" s="185">
        <f t="shared" si="0"/>
        <v>-7855244</v>
      </c>
      <c r="Z322" s="807"/>
    </row>
    <row r="323" spans="1:26" customFormat="1" ht="52.5"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66" t="s">
        <v>213</v>
      </c>
      <c r="P323" s="267"/>
      <c r="Q323" s="268"/>
      <c r="R323" s="371"/>
      <c r="S323" s="391"/>
      <c r="T323" s="667" t="s">
        <v>1000</v>
      </c>
      <c r="U323" s="25"/>
      <c r="V323" s="395"/>
      <c r="W323" s="208"/>
      <c r="X323" s="185">
        <f t="shared" si="0"/>
        <v>-9000510</v>
      </c>
      <c r="Z323" s="808"/>
    </row>
    <row r="324" spans="1:26" customFormat="1" ht="21.75" hidden="1" customHeigh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213</v>
      </c>
      <c r="P324" s="259"/>
      <c r="Q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R324" s="261" t="s">
        <v>181</v>
      </c>
      <c r="S324" s="385">
        <v>100</v>
      </c>
      <c r="T324" s="667" t="s">
        <v>1000</v>
      </c>
      <c r="U324" s="667" t="s">
        <v>1000</v>
      </c>
      <c r="V324" s="399"/>
      <c r="W324" s="208">
        <v>6048396</v>
      </c>
      <c r="X324" s="185">
        <f t="shared" si="0"/>
        <v>92993</v>
      </c>
      <c r="Y324" s="120">
        <f>+G325-G324</f>
        <v>57.259999999999991</v>
      </c>
      <c r="Z324" s="806" t="s">
        <v>220</v>
      </c>
    </row>
    <row r="325" spans="1:26" customFormat="1" ht="21.75" hidden="1" customHeight="1" x14ac:dyDescent="0.3">
      <c r="A325" s="41">
        <v>2201</v>
      </c>
      <c r="B325" s="64"/>
      <c r="C325" s="764"/>
      <c r="D325" s="767"/>
      <c r="E325" s="339">
        <v>2</v>
      </c>
      <c r="F325" s="339" t="s">
        <v>214</v>
      </c>
      <c r="G325" s="331">
        <v>572.79</v>
      </c>
      <c r="H325" s="332">
        <v>6616870</v>
      </c>
      <c r="I325" s="137">
        <f>+V325-V324</f>
        <v>0</v>
      </c>
      <c r="J325" s="253"/>
      <c r="K325" s="251">
        <v>0</v>
      </c>
      <c r="L325" s="251" t="s">
        <v>181</v>
      </c>
      <c r="M325" s="24">
        <v>100</v>
      </c>
      <c r="N325" s="40" t="s">
        <v>484</v>
      </c>
      <c r="O325" s="40" t="s">
        <v>213</v>
      </c>
      <c r="P325" s="252"/>
      <c r="Q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R325" s="370"/>
      <c r="S325" s="386"/>
      <c r="T325" s="667" t="s">
        <v>1000</v>
      </c>
      <c r="U325" s="25"/>
      <c r="V325" s="400"/>
      <c r="W325" s="208">
        <v>6701893</v>
      </c>
      <c r="X325" s="185">
        <f t="shared" si="0"/>
        <v>85023</v>
      </c>
      <c r="Y325" s="120">
        <f>+G326-G324</f>
        <v>163.20000000000005</v>
      </c>
      <c r="Z325" s="807"/>
    </row>
    <row r="326" spans="1:26" customFormat="1" ht="21.75" hidden="1" customHeight="1" thickBot="1" x14ac:dyDescent="0.3">
      <c r="A326" s="43">
        <v>2202</v>
      </c>
      <c r="B326" s="64"/>
      <c r="C326" s="765"/>
      <c r="D326" s="768"/>
      <c r="E326" s="340">
        <v>3</v>
      </c>
      <c r="F326" s="340" t="s">
        <v>215</v>
      </c>
      <c r="G326" s="333">
        <v>678.73</v>
      </c>
      <c r="H326" s="334">
        <v>7840689</v>
      </c>
      <c r="I326" s="487">
        <f>+V326-V324</f>
        <v>0</v>
      </c>
      <c r="J326" s="262"/>
      <c r="K326" s="263">
        <v>0</v>
      </c>
      <c r="L326" s="263" t="s">
        <v>181</v>
      </c>
      <c r="M326" s="265">
        <v>100</v>
      </c>
      <c r="N326" s="266" t="s">
        <v>484</v>
      </c>
      <c r="O326" s="266" t="s">
        <v>213</v>
      </c>
      <c r="P326" s="267"/>
      <c r="Q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R326" s="371"/>
      <c r="S326" s="391"/>
      <c r="T326" s="667" t="s">
        <v>1000</v>
      </c>
      <c r="U326" s="25"/>
      <c r="V326" s="401"/>
      <c r="W326" s="208">
        <v>7927791</v>
      </c>
      <c r="X326" s="185">
        <f t="shared" si="0"/>
        <v>87102</v>
      </c>
      <c r="Z326" s="808"/>
    </row>
    <row r="327" spans="1:26" s="177" customFormat="1" ht="48" hidden="1" customHeight="1" x14ac:dyDescent="0.3">
      <c r="A327" s="181"/>
      <c r="B327" s="341"/>
      <c r="C327" s="763" t="s">
        <v>958</v>
      </c>
      <c r="D327" s="766" t="s">
        <v>969</v>
      </c>
      <c r="E327" s="127">
        <v>1</v>
      </c>
      <c r="F327" s="127" t="s">
        <v>212</v>
      </c>
      <c r="G327" s="128">
        <v>0</v>
      </c>
      <c r="H327" s="335">
        <v>0</v>
      </c>
      <c r="I327" s="431"/>
      <c r="J327" s="382"/>
      <c r="K327" s="383">
        <v>0</v>
      </c>
      <c r="L327" s="256" t="s">
        <v>181</v>
      </c>
      <c r="M327" s="257">
        <v>0</v>
      </c>
      <c r="N327" s="258" t="s">
        <v>484</v>
      </c>
      <c r="O327" s="490" t="s">
        <v>213</v>
      </c>
      <c r="P327" s="259"/>
      <c r="Q327" s="471"/>
      <c r="R327" s="256" t="s">
        <v>181</v>
      </c>
      <c r="S327" s="434">
        <v>0</v>
      </c>
      <c r="T327" s="667" t="s">
        <v>1000</v>
      </c>
      <c r="U327" s="667" t="s">
        <v>1000</v>
      </c>
      <c r="V327" s="289"/>
    </row>
    <row r="328" spans="1:26" s="177" customFormat="1" ht="47.45" hidden="1" customHeight="1" x14ac:dyDescent="0.3">
      <c r="A328" s="181"/>
      <c r="B328" s="341"/>
      <c r="C328" s="764"/>
      <c r="D328" s="767"/>
      <c r="E328" s="107">
        <v>2</v>
      </c>
      <c r="F328" s="107" t="s">
        <v>214</v>
      </c>
      <c r="G328" s="108">
        <v>0</v>
      </c>
      <c r="H328" s="336">
        <v>0</v>
      </c>
      <c r="I328" s="139"/>
      <c r="J328" s="12"/>
      <c r="K328" s="16">
        <v>0</v>
      </c>
      <c r="L328" s="251" t="s">
        <v>181</v>
      </c>
      <c r="M328" s="24">
        <v>0</v>
      </c>
      <c r="N328" s="40" t="s">
        <v>484</v>
      </c>
      <c r="O328" s="287" t="s">
        <v>213</v>
      </c>
      <c r="P328" s="252"/>
      <c r="Q328" s="407"/>
      <c r="R328" s="376"/>
      <c r="S328" s="386"/>
      <c r="T328" s="667" t="s">
        <v>1000</v>
      </c>
      <c r="U328" s="25"/>
      <c r="V328" s="289"/>
    </row>
    <row r="329" spans="1:26" s="177" customFormat="1" ht="57" hidden="1"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491" t="s">
        <v>213</v>
      </c>
      <c r="P329" s="267"/>
      <c r="Q329" s="472"/>
      <c r="R329" s="390"/>
      <c r="S329" s="391"/>
      <c r="T329" s="667" t="s">
        <v>1000</v>
      </c>
      <c r="U329" s="25"/>
      <c r="V329" s="289"/>
    </row>
    <row r="330" spans="1:26" s="349" customFormat="1" ht="19.5" hidden="1" customHeight="1" x14ac:dyDescent="0.3">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213</v>
      </c>
      <c r="P330" s="259"/>
      <c r="Q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R330" s="384" t="s">
        <v>181</v>
      </c>
      <c r="S330" s="385">
        <v>100</v>
      </c>
      <c r="T330" s="667" t="s">
        <v>1000</v>
      </c>
      <c r="U330" s="667" t="s">
        <v>1000</v>
      </c>
      <c r="V330" s="373"/>
      <c r="W330" s="347"/>
      <c r="X330" s="348">
        <f>+W330-H330</f>
        <v>-3956907</v>
      </c>
    </row>
    <row r="331" spans="1:26" s="349" customFormat="1" ht="26.25" hidden="1" customHeight="1" x14ac:dyDescent="0.3">
      <c r="A331" s="350">
        <v>2301</v>
      </c>
      <c r="B331" s="346"/>
      <c r="C331" s="770"/>
      <c r="D331" s="773"/>
      <c r="E331" s="339">
        <v>2</v>
      </c>
      <c r="F331" s="339" t="s">
        <v>214</v>
      </c>
      <c r="G331" s="331">
        <v>377.93</v>
      </c>
      <c r="H331" s="332">
        <v>4365847</v>
      </c>
      <c r="I331" s="351">
        <f>+V331-V330</f>
        <v>0</v>
      </c>
      <c r="J331" s="12"/>
      <c r="K331" s="12">
        <v>0</v>
      </c>
      <c r="L331" s="251" t="s">
        <v>181</v>
      </c>
      <c r="M331" s="24">
        <v>100</v>
      </c>
      <c r="N331" s="40" t="s">
        <v>484</v>
      </c>
      <c r="O331" s="40" t="s">
        <v>213</v>
      </c>
      <c r="P331" s="252"/>
      <c r="Q331" s="407"/>
      <c r="R331" s="376"/>
      <c r="S331" s="386"/>
      <c r="T331" s="667" t="s">
        <v>1000</v>
      </c>
      <c r="U331" s="25"/>
      <c r="V331" s="374"/>
      <c r="W331" s="347"/>
      <c r="X331" s="348">
        <f>+W331-H331</f>
        <v>-4365847</v>
      </c>
    </row>
    <row r="332" spans="1:26" s="349" customFormat="1" ht="27.75" hidden="1" customHeight="1" thickBot="1" x14ac:dyDescent="0.3">
      <c r="A332" s="352">
        <v>2302</v>
      </c>
      <c r="B332" s="346"/>
      <c r="C332" s="771"/>
      <c r="D332" s="774"/>
      <c r="E332" s="340">
        <v>3</v>
      </c>
      <c r="F332" s="340" t="s">
        <v>215</v>
      </c>
      <c r="G332" s="333">
        <v>453.39</v>
      </c>
      <c r="H332" s="334">
        <v>5237561</v>
      </c>
      <c r="I332" s="387">
        <f>+V332-V330</f>
        <v>0</v>
      </c>
      <c r="J332" s="388"/>
      <c r="K332" s="388">
        <v>0</v>
      </c>
      <c r="L332" s="263" t="s">
        <v>181</v>
      </c>
      <c r="M332" s="265">
        <v>100</v>
      </c>
      <c r="N332" s="266" t="s">
        <v>484</v>
      </c>
      <c r="O332" s="266" t="s">
        <v>213</v>
      </c>
      <c r="P332" s="267"/>
      <c r="Q332" s="472"/>
      <c r="R332" s="390"/>
      <c r="S332" s="391"/>
      <c r="T332" s="667" t="s">
        <v>1000</v>
      </c>
      <c r="U332" s="25"/>
      <c r="V332" s="375"/>
      <c r="W332" s="347"/>
      <c r="X332" s="348">
        <f>+W332-H332</f>
        <v>-5237561</v>
      </c>
    </row>
    <row r="333" spans="1:26" s="177" customFormat="1" ht="57" hidden="1" customHeight="1" x14ac:dyDescent="0.3">
      <c r="A333" s="181"/>
      <c r="B333" s="341"/>
      <c r="C333" s="763" t="s">
        <v>960</v>
      </c>
      <c r="D333" s="766" t="s">
        <v>971</v>
      </c>
      <c r="E333" s="338">
        <v>1</v>
      </c>
      <c r="F333" s="338" t="s">
        <v>212</v>
      </c>
      <c r="G333" s="329">
        <v>0</v>
      </c>
      <c r="H333" s="492">
        <v>0</v>
      </c>
      <c r="I333" s="431"/>
      <c r="J333" s="382"/>
      <c r="K333" s="383">
        <v>0</v>
      </c>
      <c r="L333" s="256" t="s">
        <v>181</v>
      </c>
      <c r="M333" s="257">
        <v>0</v>
      </c>
      <c r="N333" s="258" t="s">
        <v>484</v>
      </c>
      <c r="O333" s="258" t="s">
        <v>213</v>
      </c>
      <c r="P333" s="259"/>
      <c r="Q333" s="471"/>
      <c r="R333" s="495"/>
      <c r="S333" s="434">
        <v>0</v>
      </c>
      <c r="T333" s="667" t="s">
        <v>1000</v>
      </c>
      <c r="U333" s="667" t="s">
        <v>1000</v>
      </c>
      <c r="V333" s="289"/>
    </row>
    <row r="334" spans="1:26" s="177" customFormat="1" ht="53.25" hidden="1" customHeight="1" x14ac:dyDescent="0.3">
      <c r="A334" s="181"/>
      <c r="B334" s="341"/>
      <c r="C334" s="764"/>
      <c r="D334" s="767"/>
      <c r="E334" s="339">
        <v>2</v>
      </c>
      <c r="F334" s="339" t="s">
        <v>214</v>
      </c>
      <c r="G334" s="331">
        <v>0</v>
      </c>
      <c r="H334" s="493">
        <v>0</v>
      </c>
      <c r="I334" s="139"/>
      <c r="J334" s="12"/>
      <c r="K334" s="16">
        <v>0</v>
      </c>
      <c r="L334" s="251" t="s">
        <v>181</v>
      </c>
      <c r="M334" s="24">
        <v>0</v>
      </c>
      <c r="N334" s="40" t="s">
        <v>484</v>
      </c>
      <c r="O334" s="40" t="s">
        <v>213</v>
      </c>
      <c r="P334" s="252"/>
      <c r="Q334" s="407"/>
      <c r="R334" s="376"/>
      <c r="S334" s="386"/>
      <c r="T334" s="667" t="s">
        <v>1000</v>
      </c>
      <c r="U334" s="25"/>
      <c r="V334" s="289"/>
    </row>
    <row r="335" spans="1:26" s="177" customFormat="1" ht="54" hidden="1"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266" t="s">
        <v>213</v>
      </c>
      <c r="P335" s="267"/>
      <c r="Q335" s="472"/>
      <c r="R335" s="390"/>
      <c r="S335" s="391"/>
      <c r="T335" s="667" t="s">
        <v>1000</v>
      </c>
      <c r="U335" s="25"/>
      <c r="V335" s="289"/>
    </row>
    <row r="336" spans="1:26" s="177" customFormat="1" ht="17.45" hidden="1"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427"/>
      <c r="Q336" s="468"/>
      <c r="R336" s="449" t="s">
        <v>42</v>
      </c>
      <c r="S336" s="449" t="s">
        <v>42</v>
      </c>
      <c r="T336" s="449" t="s">
        <v>42</v>
      </c>
      <c r="U336" s="378" t="s">
        <v>41</v>
      </c>
      <c r="V336" s="289"/>
    </row>
    <row r="337" spans="1:22" s="177" customFormat="1" ht="17.45" hidden="1" customHeight="1" x14ac:dyDescent="0.25">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424"/>
      <c r="Q337" s="474"/>
      <c r="R337" s="451" t="s">
        <v>42</v>
      </c>
      <c r="S337" s="451" t="s">
        <v>42</v>
      </c>
      <c r="T337" s="451" t="s">
        <v>42</v>
      </c>
      <c r="U337" s="378" t="s">
        <v>41</v>
      </c>
      <c r="V337" s="289"/>
    </row>
    <row r="338" spans="1:22" customFormat="1" ht="26.45" hidden="1" customHeight="1" x14ac:dyDescent="0.25">
      <c r="A338" s="290"/>
      <c r="B338" s="282">
        <v>2100</v>
      </c>
      <c r="C338" s="775">
        <v>2100</v>
      </c>
      <c r="D338" s="778" t="s">
        <v>979</v>
      </c>
      <c r="E338" s="300">
        <v>1</v>
      </c>
      <c r="F338" s="300" t="s">
        <v>212</v>
      </c>
      <c r="G338" s="304">
        <v>700.43</v>
      </c>
      <c r="H338" s="355">
        <v>8091367</v>
      </c>
      <c r="I338" s="496"/>
      <c r="J338" s="497"/>
      <c r="K338" s="498">
        <v>0</v>
      </c>
      <c r="L338" s="256" t="s">
        <v>181</v>
      </c>
      <c r="M338" s="499">
        <v>100</v>
      </c>
      <c r="N338" s="258" t="s">
        <v>484</v>
      </c>
      <c r="O338" s="490" t="s">
        <v>213</v>
      </c>
      <c r="P338" s="500"/>
      <c r="Q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38" s="502" t="s">
        <v>181</v>
      </c>
      <c r="S338" s="503">
        <v>100</v>
      </c>
      <c r="T338" s="25" t="s">
        <v>1001</v>
      </c>
      <c r="U338" s="25" t="s">
        <v>1001</v>
      </c>
      <c r="V338" s="206"/>
    </row>
    <row r="339" spans="1:22" customFormat="1" ht="26.45" hidden="1" customHeight="1" x14ac:dyDescent="0.25">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287" t="s">
        <v>213</v>
      </c>
      <c r="P339" s="411"/>
      <c r="Q339" s="412"/>
      <c r="R339" s="392"/>
      <c r="S339" s="504"/>
      <c r="T339" s="25" t="s">
        <v>1001</v>
      </c>
      <c r="U339" s="25"/>
      <c r="V339" s="206"/>
    </row>
    <row r="340" spans="1:22" customFormat="1" ht="26.45" hidden="1"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91" t="s">
        <v>213</v>
      </c>
      <c r="P340" s="508"/>
      <c r="Q340" s="509"/>
      <c r="R340" s="510"/>
      <c r="S340" s="511"/>
      <c r="T340" s="25" t="s">
        <v>1001</v>
      </c>
      <c r="U340" s="25"/>
      <c r="V340" s="206"/>
    </row>
    <row r="341" spans="1:22" customFormat="1" ht="26.45" hidden="1"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90" t="s">
        <v>213</v>
      </c>
      <c r="P341" s="500"/>
      <c r="Q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41" s="517" t="s">
        <v>181</v>
      </c>
      <c r="S341" s="518">
        <v>0</v>
      </c>
      <c r="T341" s="25" t="s">
        <v>1001</v>
      </c>
      <c r="U341" s="25" t="s">
        <v>1001</v>
      </c>
      <c r="V341" s="206"/>
    </row>
    <row r="342" spans="1:22" customFormat="1" ht="26.45" hidden="1"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287" t="s">
        <v>213</v>
      </c>
      <c r="P342" s="411"/>
      <c r="Q342" s="412"/>
      <c r="R342" s="392"/>
      <c r="S342" s="504"/>
      <c r="T342" s="25" t="s">
        <v>1001</v>
      </c>
      <c r="U342" s="25"/>
      <c r="V342" s="206"/>
    </row>
    <row r="343" spans="1:22" customFormat="1" ht="26.45" hidden="1"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91" t="s">
        <v>213</v>
      </c>
      <c r="P343" s="508"/>
      <c r="Q343" s="509"/>
      <c r="R343" s="510"/>
      <c r="S343" s="511"/>
      <c r="T343" s="25" t="s">
        <v>1001</v>
      </c>
      <c r="U343" s="25"/>
      <c r="V343" s="206"/>
    </row>
    <row r="344" spans="1:22" customFormat="1" ht="26.45" hidden="1" customHeight="1" x14ac:dyDescent="0.25">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90" t="s">
        <v>213</v>
      </c>
      <c r="P344" s="500"/>
      <c r="Q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44" s="502" t="s">
        <v>181</v>
      </c>
      <c r="S344" s="503">
        <v>100</v>
      </c>
      <c r="T344" s="25" t="s">
        <v>1001</v>
      </c>
      <c r="U344" s="25" t="s">
        <v>1001</v>
      </c>
      <c r="V344" s="206"/>
    </row>
    <row r="345" spans="1:22" customFormat="1" ht="26.45" hidden="1" customHeight="1" x14ac:dyDescent="0.25">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287" t="s">
        <v>213</v>
      </c>
      <c r="P345" s="411"/>
      <c r="Q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R345" s="392"/>
      <c r="S345" s="504"/>
      <c r="T345" s="25" t="s">
        <v>1001</v>
      </c>
      <c r="U345" s="25"/>
      <c r="V345" s="206"/>
    </row>
    <row r="346" spans="1:22" customFormat="1" ht="28.5" hidden="1"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91" t="s">
        <v>213</v>
      </c>
      <c r="P346" s="508"/>
      <c r="Q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R346" s="510"/>
      <c r="S346" s="511"/>
      <c r="T346" s="25" t="s">
        <v>1001</v>
      </c>
      <c r="U346" s="25"/>
      <c r="V346" s="206"/>
    </row>
    <row r="347" spans="1:22" customFormat="1" ht="42" hidden="1"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90" t="s">
        <v>213</v>
      </c>
      <c r="P347" s="500"/>
      <c r="Q347" s="501"/>
      <c r="R347" s="256" t="s">
        <v>181</v>
      </c>
      <c r="S347" s="526">
        <v>0</v>
      </c>
      <c r="T347" s="25" t="s">
        <v>1001</v>
      </c>
      <c r="U347" s="25" t="s">
        <v>1001</v>
      </c>
      <c r="V347" s="206"/>
    </row>
    <row r="348" spans="1:22" customFormat="1" ht="33.75" hidden="1"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287" t="s">
        <v>213</v>
      </c>
      <c r="P348" s="411"/>
      <c r="Q348" s="412"/>
      <c r="R348" s="392"/>
      <c r="S348" s="504"/>
      <c r="T348" s="25" t="s">
        <v>1001</v>
      </c>
      <c r="U348" s="25"/>
      <c r="V348" s="206"/>
    </row>
    <row r="349" spans="1:22" customFormat="1" ht="34.5" hidden="1"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91" t="s">
        <v>213</v>
      </c>
      <c r="P349" s="508"/>
      <c r="Q349" s="509"/>
      <c r="R349" s="510"/>
      <c r="S349" s="511"/>
      <c r="T349" s="25" t="s">
        <v>1001</v>
      </c>
      <c r="U349" s="25"/>
      <c r="V349" s="206"/>
    </row>
    <row r="350" spans="1:22" customFormat="1" ht="26.45" hidden="1" customHeight="1" x14ac:dyDescent="0.25">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90" t="s">
        <v>213</v>
      </c>
      <c r="P350" s="500"/>
      <c r="Q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R350" s="502" t="s">
        <v>181</v>
      </c>
      <c r="S350" s="503">
        <v>100</v>
      </c>
      <c r="T350" s="25" t="s">
        <v>1001</v>
      </c>
      <c r="U350" s="25" t="s">
        <v>1001</v>
      </c>
      <c r="V350" s="206"/>
    </row>
    <row r="351" spans="1:22" customFormat="1" ht="26.45" hidden="1" customHeight="1" x14ac:dyDescent="0.25">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287" t="s">
        <v>213</v>
      </c>
      <c r="P351" s="411"/>
      <c r="Q351" s="412"/>
      <c r="R351" s="392"/>
      <c r="S351" s="504"/>
      <c r="T351" s="25" t="s">
        <v>1001</v>
      </c>
      <c r="U351" s="25"/>
      <c r="V351" s="206"/>
    </row>
    <row r="352" spans="1:22" customFormat="1" ht="26.45" hidden="1"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91" t="s">
        <v>213</v>
      </c>
      <c r="P352" s="508"/>
      <c r="Q352" s="509"/>
      <c r="R352" s="510"/>
      <c r="S352" s="511"/>
      <c r="T352" s="25" t="s">
        <v>1001</v>
      </c>
      <c r="U352" s="25"/>
      <c r="V352" s="206"/>
    </row>
    <row r="353" spans="1:22" customFormat="1" ht="33.75" hidden="1"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90" t="s">
        <v>213</v>
      </c>
      <c r="P353" s="500"/>
      <c r="Q353" s="501"/>
      <c r="R353" s="502" t="s">
        <v>181</v>
      </c>
      <c r="S353" s="526">
        <v>0</v>
      </c>
      <c r="T353" s="25" t="s">
        <v>1001</v>
      </c>
      <c r="U353" s="25" t="s">
        <v>1001</v>
      </c>
      <c r="V353" s="206"/>
    </row>
    <row r="354" spans="1:22" customFormat="1" ht="36" hidden="1"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287" t="s">
        <v>213</v>
      </c>
      <c r="P354" s="411"/>
      <c r="Q354" s="412"/>
      <c r="R354" s="392"/>
      <c r="S354" s="504"/>
      <c r="T354" s="25" t="s">
        <v>1001</v>
      </c>
      <c r="U354" s="25"/>
      <c r="V354" s="206"/>
    </row>
    <row r="355" spans="1:22" customFormat="1" ht="36.75" hidden="1"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91" t="s">
        <v>213</v>
      </c>
      <c r="P355" s="508"/>
      <c r="Q355" s="509"/>
      <c r="R355" s="510"/>
      <c r="S355" s="511"/>
      <c r="T355" s="25" t="s">
        <v>1001</v>
      </c>
      <c r="U355" s="25"/>
      <c r="V355" s="206"/>
    </row>
    <row r="356" spans="1:22" customFormat="1" ht="15"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427"/>
      <c r="Q356" s="428"/>
      <c r="R356" s="449" t="s">
        <v>42</v>
      </c>
      <c r="S356" s="449" t="s">
        <v>42</v>
      </c>
      <c r="T356" s="449" t="s">
        <v>42</v>
      </c>
      <c r="U356" s="378" t="s">
        <v>41</v>
      </c>
      <c r="V356" s="206"/>
    </row>
    <row r="357" spans="1:22" customFormat="1" ht="15.75"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424"/>
      <c r="Q357" s="425"/>
      <c r="R357" s="451" t="s">
        <v>42</v>
      </c>
      <c r="S357" s="451" t="s">
        <v>42</v>
      </c>
      <c r="T357" s="451" t="s">
        <v>42</v>
      </c>
      <c r="U357" s="378" t="s">
        <v>41</v>
      </c>
      <c r="V357" s="206"/>
    </row>
    <row r="358" spans="1:22" customFormat="1" ht="30.75" hidden="1" customHeigh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338" t="s">
        <v>225</v>
      </c>
      <c r="P358" s="530"/>
      <c r="Q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R358" s="532" t="s">
        <v>20</v>
      </c>
      <c r="S358" s="533">
        <v>100</v>
      </c>
      <c r="T358" s="25" t="s">
        <v>1001</v>
      </c>
      <c r="U358" s="25" t="s">
        <v>1001</v>
      </c>
      <c r="V358" s="206"/>
    </row>
    <row r="359" spans="1:22" customFormat="1" ht="30.75" hidden="1" customHeigh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339" t="s">
        <v>225</v>
      </c>
      <c r="P359" s="413"/>
      <c r="Q359" s="414"/>
      <c r="R359" s="415"/>
      <c r="S359" s="534"/>
      <c r="T359" s="25" t="s">
        <v>1001</v>
      </c>
      <c r="U359" s="25"/>
      <c r="V359" s="206"/>
    </row>
    <row r="360" spans="1:22" customFormat="1" ht="30.75" hidden="1"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340" t="s">
        <v>225</v>
      </c>
      <c r="P360" s="537"/>
      <c r="Q360" s="538"/>
      <c r="R360" s="539"/>
      <c r="S360" s="540"/>
      <c r="T360" s="25" t="s">
        <v>1001</v>
      </c>
      <c r="U360" s="25"/>
      <c r="V360" s="206"/>
    </row>
    <row r="361" spans="1:22" customFormat="1" ht="42.75" hidden="1" customHeight="1" x14ac:dyDescent="0.3">
      <c r="A361" s="78"/>
      <c r="B361" s="64"/>
      <c r="C361" s="703">
        <v>90014</v>
      </c>
      <c r="D361" s="706" t="s">
        <v>229</v>
      </c>
      <c r="E361" s="127">
        <v>1</v>
      </c>
      <c r="F361" s="127" t="s">
        <v>78</v>
      </c>
      <c r="G361" s="128">
        <v>0</v>
      </c>
      <c r="H361" s="317">
        <v>0</v>
      </c>
      <c r="I361" s="189"/>
      <c r="J361" s="382"/>
      <c r="K361" s="383">
        <v>0</v>
      </c>
      <c r="L361" s="433" t="s">
        <v>20</v>
      </c>
      <c r="M361" s="258">
        <v>0</v>
      </c>
      <c r="N361" s="258" t="s">
        <v>484</v>
      </c>
      <c r="O361" s="338" t="s">
        <v>225</v>
      </c>
      <c r="P361" s="259"/>
      <c r="Q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R361" s="454" t="s">
        <v>20</v>
      </c>
      <c r="S361" s="455">
        <v>0</v>
      </c>
      <c r="T361" s="25" t="s">
        <v>1001</v>
      </c>
      <c r="U361" s="25" t="s">
        <v>1001</v>
      </c>
      <c r="V361" s="206"/>
    </row>
    <row r="362" spans="1:22" customFormat="1" ht="42.75" hidden="1" customHeight="1" x14ac:dyDescent="0.3">
      <c r="A362" s="21">
        <v>90013</v>
      </c>
      <c r="B362" s="64"/>
      <c r="C362" s="704"/>
      <c r="D362" s="707"/>
      <c r="E362" s="107">
        <v>2</v>
      </c>
      <c r="F362" s="107" t="s">
        <v>226</v>
      </c>
      <c r="G362" s="108">
        <v>0</v>
      </c>
      <c r="H362" s="318">
        <v>0</v>
      </c>
      <c r="I362" s="142"/>
      <c r="J362" s="12"/>
      <c r="K362" s="16">
        <v>0</v>
      </c>
      <c r="L362" s="17" t="s">
        <v>20</v>
      </c>
      <c r="M362" s="40">
        <v>0</v>
      </c>
      <c r="N362" s="40" t="s">
        <v>484</v>
      </c>
      <c r="O362" s="339" t="s">
        <v>225</v>
      </c>
      <c r="P362" s="252"/>
      <c r="Q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2" s="370"/>
      <c r="S362" s="386"/>
      <c r="T362" s="25" t="s">
        <v>1001</v>
      </c>
      <c r="U362" s="25"/>
      <c r="V362" s="206"/>
    </row>
    <row r="363" spans="1:22" customFormat="1" ht="42.75" hidden="1"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340" t="s">
        <v>225</v>
      </c>
      <c r="P363" s="267"/>
      <c r="Q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3" s="371"/>
      <c r="S363" s="391"/>
      <c r="T363" s="25" t="s">
        <v>1001</v>
      </c>
      <c r="U363" s="25"/>
      <c r="V363" s="206"/>
    </row>
    <row r="364" spans="1:22" customFormat="1" ht="74.25" customHeight="1" x14ac:dyDescent="0.25">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338" t="s">
        <v>225</v>
      </c>
      <c r="P364" s="259"/>
      <c r="Q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R364" s="454" t="s">
        <v>20</v>
      </c>
      <c r="S364" s="455">
        <v>40</v>
      </c>
      <c r="T364" s="25" t="s">
        <v>1001</v>
      </c>
      <c r="U364" s="25" t="s">
        <v>1001</v>
      </c>
      <c r="V364" s="206"/>
    </row>
    <row r="365" spans="1:22" customFormat="1" ht="74.25" customHeight="1" x14ac:dyDescent="0.25">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339" t="s">
        <v>225</v>
      </c>
      <c r="P365" s="252"/>
      <c r="Q365" s="32"/>
      <c r="R365" s="370"/>
      <c r="S365" s="386"/>
      <c r="T365" s="25" t="s">
        <v>1001</v>
      </c>
      <c r="U365" s="25"/>
      <c r="V365" s="206"/>
    </row>
    <row r="366" spans="1:22" customFormat="1" ht="74.25"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340" t="s">
        <v>225</v>
      </c>
      <c r="P366" s="267"/>
      <c r="Q366" s="268"/>
      <c r="R366" s="371"/>
      <c r="S366" s="391"/>
      <c r="T366" s="25" t="s">
        <v>1001</v>
      </c>
      <c r="U366" s="25"/>
      <c r="V366" s="206"/>
    </row>
    <row r="367" spans="1:22" customFormat="1" ht="72.75" customHeight="1" x14ac:dyDescent="0.25">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338" t="s">
        <v>225</v>
      </c>
      <c r="P367" s="259"/>
      <c r="Q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R367" s="454" t="s">
        <v>20</v>
      </c>
      <c r="S367" s="455">
        <v>50</v>
      </c>
      <c r="T367" s="25" t="s">
        <v>1001</v>
      </c>
      <c r="U367" s="25" t="s">
        <v>1001</v>
      </c>
      <c r="V367" s="206"/>
    </row>
    <row r="368" spans="1:22" customFormat="1" ht="72.75" customHeight="1" x14ac:dyDescent="0.25">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339" t="s">
        <v>225</v>
      </c>
      <c r="P368" s="252"/>
      <c r="Q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68" s="370"/>
      <c r="S368" s="386"/>
      <c r="T368" s="25" t="s">
        <v>1001</v>
      </c>
      <c r="U368" s="25"/>
      <c r="V368" s="206"/>
    </row>
    <row r="369" spans="1:22" customFormat="1" ht="72.75"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340" t="s">
        <v>225</v>
      </c>
      <c r="P369" s="267"/>
      <c r="Q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69" s="371"/>
      <c r="S369" s="391"/>
      <c r="T369" s="25" t="s">
        <v>1001</v>
      </c>
      <c r="U369" s="25"/>
      <c r="V369" s="206"/>
    </row>
    <row r="370" spans="1:22" customFormat="1" ht="66" customHeight="1" x14ac:dyDescent="0.25">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338" t="s">
        <v>225</v>
      </c>
      <c r="P370" s="259"/>
      <c r="Q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R370" s="454" t="s">
        <v>20</v>
      </c>
      <c r="S370" s="455">
        <v>60</v>
      </c>
      <c r="T370" s="25" t="s">
        <v>1001</v>
      </c>
      <c r="U370" s="25" t="s">
        <v>1001</v>
      </c>
      <c r="V370" s="206"/>
    </row>
    <row r="371" spans="1:22" customFormat="1" ht="66" customHeight="1" x14ac:dyDescent="0.25">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339" t="s">
        <v>225</v>
      </c>
      <c r="P371" s="252"/>
      <c r="Q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R371" s="370"/>
      <c r="S371" s="386"/>
      <c r="T371" s="25" t="s">
        <v>1001</v>
      </c>
      <c r="U371" s="25"/>
      <c r="V371" s="206"/>
    </row>
    <row r="372" spans="1:22" customFormat="1" ht="87"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340" t="s">
        <v>225</v>
      </c>
      <c r="P372" s="267"/>
      <c r="Q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2" s="371"/>
      <c r="S372" s="391"/>
      <c r="T372" s="25" t="s">
        <v>1001</v>
      </c>
      <c r="U372" s="25"/>
      <c r="V372" s="206"/>
    </row>
    <row r="373" spans="1:22" customFormat="1" ht="66" customHeight="1" x14ac:dyDescent="0.25">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338" t="s">
        <v>225</v>
      </c>
      <c r="P373" s="259"/>
      <c r="Q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3" s="454" t="s">
        <v>20</v>
      </c>
      <c r="S373" s="455">
        <v>70</v>
      </c>
      <c r="T373" s="25" t="s">
        <v>1001</v>
      </c>
      <c r="U373" s="25" t="s">
        <v>1001</v>
      </c>
      <c r="V373" s="206"/>
    </row>
    <row r="374" spans="1:22" customFormat="1" ht="66" customHeight="1" x14ac:dyDescent="0.25">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339" t="s">
        <v>225</v>
      </c>
      <c r="P374" s="252"/>
      <c r="Q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4" s="370"/>
      <c r="S374" s="386"/>
      <c r="T374" s="25" t="s">
        <v>1001</v>
      </c>
      <c r="U374" s="25"/>
      <c r="V374" s="206"/>
    </row>
    <row r="375" spans="1:22" customFormat="1" ht="66"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340" t="s">
        <v>225</v>
      </c>
      <c r="P375" s="267"/>
      <c r="Q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R375" s="371"/>
      <c r="S375" s="391"/>
      <c r="T375" s="25" t="s">
        <v>1001</v>
      </c>
      <c r="U375" s="25"/>
      <c r="V375" s="206"/>
    </row>
    <row r="376" spans="1:22" customFormat="1" ht="69" customHeight="1" x14ac:dyDescent="0.25">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354" t="s">
        <v>225</v>
      </c>
      <c r="P376" s="427"/>
      <c r="Q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R376" s="452" t="s">
        <v>20</v>
      </c>
      <c r="S376" s="363">
        <v>80</v>
      </c>
      <c r="T376" s="25" t="s">
        <v>1001</v>
      </c>
      <c r="U376" s="25" t="s">
        <v>1001</v>
      </c>
      <c r="V376" s="206"/>
    </row>
    <row r="377" spans="1:22" customFormat="1" ht="69" customHeight="1" x14ac:dyDescent="0.25">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339" t="s">
        <v>225</v>
      </c>
      <c r="P377" s="252"/>
      <c r="Q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7" s="370"/>
      <c r="S377" s="26"/>
      <c r="T377" s="25" t="s">
        <v>1001</v>
      </c>
      <c r="U377" s="25"/>
      <c r="V377" s="206"/>
    </row>
    <row r="378" spans="1:22" customFormat="1" ht="69"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543" t="s">
        <v>225</v>
      </c>
      <c r="P378" s="424"/>
      <c r="Q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R378" s="443"/>
      <c r="S378" s="544"/>
      <c r="T378" s="25" t="s">
        <v>1001</v>
      </c>
      <c r="U378" s="25"/>
      <c r="V378" s="206"/>
    </row>
    <row r="379" spans="1:22" customFormat="1" ht="68.25" customHeight="1" x14ac:dyDescent="0.25">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338" t="s">
        <v>225</v>
      </c>
      <c r="P379" s="259"/>
      <c r="Q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R379" s="454" t="s">
        <v>20</v>
      </c>
      <c r="S379" s="455">
        <v>90</v>
      </c>
      <c r="T379" s="25" t="s">
        <v>1001</v>
      </c>
      <c r="U379" s="25" t="s">
        <v>1001</v>
      </c>
      <c r="V379" s="206"/>
    </row>
    <row r="380" spans="1:22" customFormat="1" ht="68.25" customHeight="1" x14ac:dyDescent="0.25">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339" t="s">
        <v>225</v>
      </c>
      <c r="P380" s="252"/>
      <c r="Q380" s="32"/>
      <c r="R380" s="370"/>
      <c r="S380" s="386"/>
      <c r="T380" s="25" t="s">
        <v>1001</v>
      </c>
      <c r="U380" s="25"/>
      <c r="V380" s="206"/>
    </row>
    <row r="381" spans="1:22" customFormat="1" ht="68.25"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340" t="s">
        <v>225</v>
      </c>
      <c r="P381" s="267"/>
      <c r="Q381" s="268"/>
      <c r="R381" s="371"/>
      <c r="S381" s="391"/>
      <c r="T381" s="25" t="s">
        <v>1001</v>
      </c>
      <c r="U381" s="25"/>
      <c r="V381" s="206"/>
    </row>
    <row r="382" spans="1:22" customFormat="1" ht="35.25" hidden="1"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427"/>
      <c r="Q382" s="428"/>
      <c r="R382" s="449" t="s">
        <v>42</v>
      </c>
      <c r="S382" s="449" t="s">
        <v>42</v>
      </c>
      <c r="T382" s="449" t="s">
        <v>42</v>
      </c>
      <c r="U382" s="378" t="s">
        <v>41</v>
      </c>
      <c r="V382" s="206"/>
    </row>
    <row r="383" spans="1:22" customFormat="1" hidden="1" x14ac:dyDescent="0.25">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424"/>
      <c r="Q383" s="425"/>
      <c r="R383" s="451" t="s">
        <v>42</v>
      </c>
      <c r="S383" s="451" t="s">
        <v>42</v>
      </c>
      <c r="T383" s="451" t="s">
        <v>42</v>
      </c>
      <c r="U383" s="378" t="s">
        <v>41</v>
      </c>
      <c r="V383" s="206"/>
    </row>
    <row r="384" spans="1:22" customFormat="1" ht="42.75" hidden="1" customHeight="1" x14ac:dyDescent="0.25">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257">
        <v>975</v>
      </c>
      <c r="P384" s="259"/>
      <c r="Q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R384" s="261" t="s">
        <v>239</v>
      </c>
      <c r="S384" s="385">
        <v>100</v>
      </c>
      <c r="T384" s="25" t="s">
        <v>1001</v>
      </c>
      <c r="U384" s="25" t="s">
        <v>1001</v>
      </c>
      <c r="V384" s="206"/>
    </row>
    <row r="385" spans="1:22" customFormat="1" ht="57" hidden="1" customHeight="1" x14ac:dyDescent="0.25">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24">
        <v>975</v>
      </c>
      <c r="P385" s="252"/>
      <c r="Q385" s="32"/>
      <c r="R385" s="370"/>
      <c r="S385" s="386"/>
      <c r="T385" s="25" t="s">
        <v>1001</v>
      </c>
      <c r="U385" s="25"/>
      <c r="V385" s="206"/>
    </row>
    <row r="386" spans="1:22" customFormat="1" ht="30.75" hidden="1"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265">
        <v>975</v>
      </c>
      <c r="P386" s="267"/>
      <c r="Q386" s="268"/>
      <c r="R386" s="371"/>
      <c r="S386" s="391"/>
      <c r="T386" s="25" t="s">
        <v>1001</v>
      </c>
      <c r="U386" s="25"/>
      <c r="V386" s="206"/>
    </row>
    <row r="387" spans="1:22" customFormat="1" ht="31.5" hidden="1" x14ac:dyDescent="0.25">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463">
        <v>975</v>
      </c>
      <c r="P387" s="465"/>
      <c r="Q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R387" s="467" t="s">
        <v>239</v>
      </c>
      <c r="S387" s="463">
        <v>100</v>
      </c>
      <c r="T387" s="25" t="s">
        <v>1001</v>
      </c>
      <c r="U387" s="25" t="s">
        <v>1001</v>
      </c>
      <c r="V387" s="206"/>
    </row>
    <row r="388" spans="1:22" customFormat="1" ht="78" hidden="1" customHeight="1" x14ac:dyDescent="0.25">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257">
        <v>975</v>
      </c>
      <c r="P388" s="259"/>
      <c r="Q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R388" s="261" t="s">
        <v>239</v>
      </c>
      <c r="S388" s="385">
        <v>100</v>
      </c>
      <c r="T388" s="25" t="s">
        <v>1001</v>
      </c>
      <c r="U388" s="25" t="s">
        <v>1001</v>
      </c>
      <c r="V388" s="206"/>
    </row>
    <row r="389" spans="1:22" customFormat="1" ht="42.75" hidden="1" customHeight="1" x14ac:dyDescent="0.25">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24">
        <v>975</v>
      </c>
      <c r="P389" s="252"/>
      <c r="Q389" s="32"/>
      <c r="R389" s="370"/>
      <c r="S389" s="386"/>
      <c r="T389" s="25" t="s">
        <v>1001</v>
      </c>
      <c r="U389" s="25"/>
      <c r="V389" s="206">
        <f>G388+10.61</f>
        <v>258.25</v>
      </c>
    </row>
    <row r="390" spans="1:22" customFormat="1" ht="57.75" hidden="1"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265">
        <v>975</v>
      </c>
      <c r="P390" s="267"/>
      <c r="Q390" s="268"/>
      <c r="R390" s="371"/>
      <c r="S390" s="391"/>
      <c r="T390" s="25" t="s">
        <v>1001</v>
      </c>
      <c r="U390" s="25"/>
      <c r="V390" s="206"/>
    </row>
    <row r="391" spans="1:22" customFormat="1" ht="20.25" hidden="1" customHeight="1" x14ac:dyDescent="0.25">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344">
        <v>975</v>
      </c>
      <c r="P391" s="427"/>
      <c r="Q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R391" s="429" t="s">
        <v>239</v>
      </c>
      <c r="S391" s="344">
        <v>100</v>
      </c>
      <c r="T391" s="25" t="s">
        <v>1001</v>
      </c>
      <c r="U391" s="25" t="s">
        <v>1001</v>
      </c>
      <c r="V391" s="206"/>
    </row>
    <row r="392" spans="1:22" customFormat="1" ht="31.5" hidden="1" x14ac:dyDescent="0.25">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378">
        <v>975</v>
      </c>
      <c r="P392" s="424"/>
      <c r="Q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R392" s="551" t="s">
        <v>239</v>
      </c>
      <c r="S392" s="378">
        <v>100</v>
      </c>
      <c r="T392" s="25" t="s">
        <v>1001</v>
      </c>
      <c r="U392" s="25" t="s">
        <v>1001</v>
      </c>
      <c r="V392" s="206"/>
    </row>
    <row r="393" spans="1:22" customFormat="1" ht="45" hidden="1" customHeight="1" x14ac:dyDescent="0.25">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257">
        <v>975</v>
      </c>
      <c r="P393" s="259"/>
      <c r="Q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R393" s="261" t="s">
        <v>239</v>
      </c>
      <c r="S393" s="385">
        <v>100</v>
      </c>
      <c r="T393" s="25" t="s">
        <v>1001</v>
      </c>
      <c r="U393" s="25" t="s">
        <v>1001</v>
      </c>
      <c r="V393" s="206"/>
    </row>
    <row r="394" spans="1:22" customFormat="1" ht="40.5" hidden="1"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265">
        <v>975</v>
      </c>
      <c r="P394" s="267"/>
      <c r="Q394" s="268"/>
      <c r="R394" s="371"/>
      <c r="S394" s="391"/>
      <c r="T394" s="25" t="s">
        <v>1001</v>
      </c>
      <c r="U394" s="25"/>
      <c r="V394" s="206"/>
    </row>
    <row r="395" spans="1:22" customFormat="1" ht="31.5" hidden="1" x14ac:dyDescent="0.25">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344">
        <v>975</v>
      </c>
      <c r="P395" s="427"/>
      <c r="Q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R395" s="429" t="s">
        <v>239</v>
      </c>
      <c r="S395" s="344">
        <v>100</v>
      </c>
      <c r="T395" s="25" t="s">
        <v>1001</v>
      </c>
      <c r="U395" s="25" t="s">
        <v>1001</v>
      </c>
      <c r="V395" s="206"/>
    </row>
    <row r="396" spans="1:22" customFormat="1" ht="31.5" hidden="1" x14ac:dyDescent="0.25">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378">
        <v>975</v>
      </c>
      <c r="P396" s="424"/>
      <c r="Q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R396" s="551" t="s">
        <v>239</v>
      </c>
      <c r="S396" s="378">
        <v>100</v>
      </c>
      <c r="T396" s="25" t="s">
        <v>1001</v>
      </c>
      <c r="U396" s="25" t="s">
        <v>1001</v>
      </c>
      <c r="V396" s="206"/>
    </row>
    <row r="397" spans="1:22" customFormat="1" ht="57" hidden="1" customHeight="1" x14ac:dyDescent="0.25">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257">
        <v>975</v>
      </c>
      <c r="P397" s="259"/>
      <c r="Q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R397" s="261" t="s">
        <v>239</v>
      </c>
      <c r="S397" s="385">
        <v>100</v>
      </c>
      <c r="T397" s="25" t="s">
        <v>1001</v>
      </c>
      <c r="U397" s="25" t="s">
        <v>1001</v>
      </c>
      <c r="V397" s="206"/>
    </row>
    <row r="398" spans="1:22" customFormat="1" ht="28.5" hidden="1"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265">
        <v>975</v>
      </c>
      <c r="P398" s="267"/>
      <c r="Q398" s="268"/>
      <c r="R398" s="371"/>
      <c r="S398" s="391"/>
      <c r="T398" s="25" t="s">
        <v>1001</v>
      </c>
      <c r="U398" s="25"/>
      <c r="V398" s="206"/>
    </row>
    <row r="399" spans="1:22" customFormat="1" ht="57" hidden="1" customHeight="1" x14ac:dyDescent="0.25">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257">
        <v>975</v>
      </c>
      <c r="P399" s="259"/>
      <c r="Q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R399" s="261" t="s">
        <v>239</v>
      </c>
      <c r="S399" s="385">
        <v>100</v>
      </c>
      <c r="T399" s="25" t="s">
        <v>1001</v>
      </c>
      <c r="U399" s="25" t="s">
        <v>1001</v>
      </c>
      <c r="V399" s="206"/>
    </row>
    <row r="400" spans="1:22" customFormat="1" ht="22.5" hidden="1" customHeight="1" x14ac:dyDescent="0.25">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24">
        <v>975</v>
      </c>
      <c r="P400" s="252"/>
      <c r="Q400" s="32"/>
      <c r="R400" s="370"/>
      <c r="S400" s="386"/>
      <c r="T400" s="25" t="s">
        <v>1001</v>
      </c>
      <c r="U400" s="25"/>
      <c r="V400" s="206"/>
    </row>
    <row r="401" spans="1:22" customFormat="1" ht="24" hidden="1"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265">
        <v>975</v>
      </c>
      <c r="P401" s="267"/>
      <c r="Q401" s="268"/>
      <c r="R401" s="371"/>
      <c r="S401" s="391"/>
      <c r="T401" s="25" t="s">
        <v>1001</v>
      </c>
      <c r="U401" s="25"/>
      <c r="V401" s="206"/>
    </row>
    <row r="402" spans="1:22" customFormat="1" ht="37.15" hidden="1" customHeight="1" x14ac:dyDescent="0.25">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669">
        <v>975</v>
      </c>
      <c r="P402" s="259"/>
      <c r="Q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R402" s="261" t="s">
        <v>239</v>
      </c>
      <c r="S402" s="385">
        <v>100</v>
      </c>
      <c r="T402" s="25" t="s">
        <v>1001</v>
      </c>
      <c r="U402" s="25" t="s">
        <v>1001</v>
      </c>
      <c r="V402" s="206"/>
    </row>
    <row r="403" spans="1:22" customFormat="1" ht="30" hidden="1" customHeight="1" x14ac:dyDescent="0.25">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312">
        <v>975</v>
      </c>
      <c r="P403" s="252"/>
      <c r="Q403" s="32"/>
      <c r="R403" s="370"/>
      <c r="S403" s="386"/>
      <c r="T403" s="25" t="s">
        <v>1001</v>
      </c>
      <c r="U403" s="25"/>
      <c r="V403" s="206"/>
    </row>
    <row r="404" spans="1:22" customFormat="1" ht="30" hidden="1" customHeight="1" x14ac:dyDescent="0.25">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312">
        <v>975</v>
      </c>
      <c r="P404" s="252"/>
      <c r="Q404" s="32"/>
      <c r="R404" s="370"/>
      <c r="S404" s="386"/>
      <c r="T404" s="25" t="s">
        <v>1001</v>
      </c>
      <c r="U404" s="25"/>
      <c r="V404" s="206"/>
    </row>
    <row r="405" spans="1:22" customFormat="1" ht="33.6" hidden="1" customHeight="1" x14ac:dyDescent="0.25">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312">
        <v>975</v>
      </c>
      <c r="P405" s="252"/>
      <c r="Q405" s="32"/>
      <c r="R405" s="370"/>
      <c r="S405" s="386"/>
      <c r="T405" s="25" t="s">
        <v>1001</v>
      </c>
      <c r="U405" s="25"/>
      <c r="V405" s="206"/>
    </row>
    <row r="406" spans="1:22" customFormat="1" ht="35.450000000000003" hidden="1" customHeight="1" x14ac:dyDescent="0.25">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312">
        <v>975</v>
      </c>
      <c r="P406" s="252"/>
      <c r="Q406" s="32"/>
      <c r="R406" s="370"/>
      <c r="S406" s="386"/>
      <c r="T406" s="25" t="s">
        <v>1001</v>
      </c>
      <c r="U406" s="25"/>
      <c r="V406" s="206"/>
    </row>
    <row r="407" spans="1:22" customFormat="1" ht="27" hidden="1" customHeight="1" x14ac:dyDescent="0.25">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312">
        <v>975</v>
      </c>
      <c r="P407" s="252"/>
      <c r="Q407" s="32"/>
      <c r="R407" s="370"/>
      <c r="S407" s="386"/>
      <c r="T407" s="25" t="s">
        <v>1001</v>
      </c>
      <c r="U407" s="25"/>
      <c r="V407" s="206"/>
    </row>
    <row r="408" spans="1:22" customFormat="1" ht="28.9" hidden="1" customHeight="1" x14ac:dyDescent="0.25">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312">
        <v>975</v>
      </c>
      <c r="P408" s="252"/>
      <c r="Q408" s="32"/>
      <c r="R408" s="370"/>
      <c r="S408" s="386"/>
      <c r="T408" s="25" t="s">
        <v>1001</v>
      </c>
      <c r="U408" s="25"/>
      <c r="V408" s="206"/>
    </row>
    <row r="409" spans="1:22" customFormat="1" ht="58.15" hidden="1" customHeight="1" x14ac:dyDescent="0.25">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312">
        <v>975</v>
      </c>
      <c r="P409" s="252"/>
      <c r="Q409" s="32"/>
      <c r="R409" s="370"/>
      <c r="S409" s="386"/>
      <c r="T409" s="25" t="s">
        <v>1001</v>
      </c>
      <c r="U409" s="25"/>
      <c r="V409" s="206"/>
    </row>
    <row r="410" spans="1:22" customFormat="1" ht="48" hidden="1"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673">
        <v>975</v>
      </c>
      <c r="P410" s="267"/>
      <c r="Q410" s="268"/>
      <c r="R410" s="371"/>
      <c r="S410" s="391"/>
      <c r="T410" s="25" t="s">
        <v>1001</v>
      </c>
      <c r="U410" s="25"/>
      <c r="V410" s="206"/>
    </row>
    <row r="411" spans="1:22" customFormat="1" ht="31.5" hidden="1" x14ac:dyDescent="0.25">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463">
        <v>975</v>
      </c>
      <c r="P411" s="465"/>
      <c r="Q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R411" s="467" t="s">
        <v>239</v>
      </c>
      <c r="S411" s="463">
        <v>100</v>
      </c>
      <c r="T411" s="25" t="s">
        <v>1001</v>
      </c>
      <c r="U411" s="25" t="s">
        <v>1001</v>
      </c>
      <c r="V411" s="206"/>
    </row>
    <row r="412" spans="1:22" customFormat="1" ht="36.6" hidden="1" customHeight="1" x14ac:dyDescent="0.25">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257">
        <v>975</v>
      </c>
      <c r="P412" s="259"/>
      <c r="Q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R412" s="261" t="s">
        <v>239</v>
      </c>
      <c r="S412" s="385">
        <v>100</v>
      </c>
      <c r="T412" s="25" t="s">
        <v>1001</v>
      </c>
      <c r="U412" s="25" t="s">
        <v>1001</v>
      </c>
      <c r="V412" s="206"/>
    </row>
    <row r="413" spans="1:22" customFormat="1" ht="33.6" hidden="1" customHeight="1" x14ac:dyDescent="0.25">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24">
        <v>975</v>
      </c>
      <c r="P413" s="252"/>
      <c r="Q413" s="32"/>
      <c r="R413" s="370"/>
      <c r="S413" s="386"/>
      <c r="T413" s="25" t="s">
        <v>1001</v>
      </c>
      <c r="U413" s="25"/>
      <c r="V413" s="206"/>
    </row>
    <row r="414" spans="1:22" customFormat="1" ht="15" hidden="1" customHeight="1" x14ac:dyDescent="0.25">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24">
        <v>975</v>
      </c>
      <c r="P414" s="252"/>
      <c r="Q414" s="32"/>
      <c r="R414" s="370"/>
      <c r="S414" s="386"/>
      <c r="T414" s="25" t="s">
        <v>1001</v>
      </c>
      <c r="U414" s="25"/>
      <c r="V414" s="206"/>
    </row>
    <row r="415" spans="1:22" customFormat="1" ht="62.45" hidden="1"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265">
        <v>975</v>
      </c>
      <c r="P415" s="267"/>
      <c r="Q415" s="268"/>
      <c r="R415" s="371"/>
      <c r="S415" s="391"/>
      <c r="T415" s="25" t="s">
        <v>1001</v>
      </c>
      <c r="U415" s="25"/>
      <c r="V415" s="206"/>
    </row>
    <row r="416" spans="1:22" customFormat="1" ht="42.75" hidden="1" x14ac:dyDescent="0.25">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344">
        <v>975</v>
      </c>
      <c r="P416" s="427"/>
      <c r="Q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R416" s="429" t="s">
        <v>239</v>
      </c>
      <c r="S416" s="344">
        <v>100</v>
      </c>
      <c r="T416" s="25" t="s">
        <v>1001</v>
      </c>
      <c r="U416" s="25" t="s">
        <v>1001</v>
      </c>
      <c r="V416" s="206"/>
    </row>
    <row r="417" spans="1:22" customFormat="1" ht="31.5" hidden="1" x14ac:dyDescent="0.25">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378">
        <v>975</v>
      </c>
      <c r="P417" s="424"/>
      <c r="Q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R417" s="551" t="s">
        <v>239</v>
      </c>
      <c r="S417" s="378">
        <v>100</v>
      </c>
      <c r="T417" s="25" t="s">
        <v>1001</v>
      </c>
      <c r="U417" s="25" t="s">
        <v>1001</v>
      </c>
      <c r="V417" s="206"/>
    </row>
    <row r="418" spans="1:22" customFormat="1" ht="36" hidden="1" customHeight="1" x14ac:dyDescent="0.25">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257">
        <v>975</v>
      </c>
      <c r="P418" s="259"/>
      <c r="Q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R418" s="261" t="s">
        <v>239</v>
      </c>
      <c r="S418" s="385">
        <v>100</v>
      </c>
      <c r="T418" s="25" t="s">
        <v>1001</v>
      </c>
      <c r="U418" s="25" t="s">
        <v>1001</v>
      </c>
      <c r="V418" s="206"/>
    </row>
    <row r="419" spans="1:22" customFormat="1" ht="96" hidden="1"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265">
        <v>975</v>
      </c>
      <c r="P419" s="267"/>
      <c r="Q419" s="268"/>
      <c r="R419" s="371"/>
      <c r="S419" s="391"/>
      <c r="T419" s="25" t="s">
        <v>1001</v>
      </c>
      <c r="U419" s="25"/>
      <c r="V419" s="206"/>
    </row>
    <row r="420" spans="1:22" customFormat="1" ht="31.5" hidden="1" x14ac:dyDescent="0.25">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344">
        <v>975</v>
      </c>
      <c r="P420" s="427"/>
      <c r="Q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R420" s="429" t="s">
        <v>239</v>
      </c>
      <c r="S420" s="344">
        <v>100</v>
      </c>
      <c r="T420" s="25" t="s">
        <v>1001</v>
      </c>
      <c r="U420" s="25" t="s">
        <v>1001</v>
      </c>
      <c r="V420" s="206"/>
    </row>
    <row r="421" spans="1:22" customFormat="1" ht="57" hidden="1" customHeight="1" x14ac:dyDescent="0.25">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24">
        <v>975</v>
      </c>
      <c r="P421" s="252"/>
      <c r="Q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R421" s="18" t="s">
        <v>239</v>
      </c>
      <c r="S421" s="24">
        <v>100</v>
      </c>
      <c r="T421" s="25" t="s">
        <v>1001</v>
      </c>
      <c r="U421" s="25" t="s">
        <v>1001</v>
      </c>
      <c r="V421" s="206"/>
    </row>
    <row r="422" spans="1:22" customFormat="1" ht="31.5" hidden="1"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24">
        <v>975</v>
      </c>
      <c r="P422" s="252"/>
      <c r="Q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R422" s="18" t="s">
        <v>239</v>
      </c>
      <c r="S422" s="24">
        <v>100</v>
      </c>
      <c r="T422" s="25" t="s">
        <v>1001</v>
      </c>
      <c r="U422" s="25" t="s">
        <v>1001</v>
      </c>
      <c r="V422" s="206"/>
    </row>
    <row r="423" spans="1:22" ht="34.5" hidden="1" customHeight="1" x14ac:dyDescent="0.25">
      <c r="A423" s="1"/>
      <c r="B423" s="5"/>
      <c r="C423" s="817" t="s">
        <v>285</v>
      </c>
      <c r="D423" s="818"/>
      <c r="E423" s="818"/>
      <c r="F423" s="818"/>
      <c r="G423" s="690"/>
      <c r="H423" s="690"/>
      <c r="I423" s="137"/>
      <c r="J423" s="79"/>
      <c r="K423" s="16">
        <v>0</v>
      </c>
      <c r="L423" s="251" t="s">
        <v>42</v>
      </c>
      <c r="M423" s="24" t="s">
        <v>42</v>
      </c>
      <c r="N423" s="24" t="s">
        <v>42</v>
      </c>
      <c r="O423" s="24"/>
      <c r="P423" s="252"/>
      <c r="Q423" s="32"/>
      <c r="R423" s="251" t="s">
        <v>42</v>
      </c>
      <c r="S423" s="251" t="s">
        <v>42</v>
      </c>
      <c r="T423" s="251" t="s">
        <v>42</v>
      </c>
      <c r="U423" s="378" t="s">
        <v>41</v>
      </c>
      <c r="V423" s="626"/>
    </row>
    <row r="424" spans="1:22" hidden="1"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4"/>
      <c r="P424" s="252"/>
      <c r="Q424" s="32"/>
      <c r="R424" s="251" t="s">
        <v>42</v>
      </c>
      <c r="S424" s="251" t="s">
        <v>42</v>
      </c>
      <c r="T424" s="251" t="s">
        <v>42</v>
      </c>
      <c r="U424" s="378" t="s">
        <v>41</v>
      </c>
      <c r="V424" s="626"/>
    </row>
    <row r="425" spans="1:22" customFormat="1" ht="28.5" hidden="1"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24">
        <v>136</v>
      </c>
      <c r="P425" s="252"/>
      <c r="Q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R425" s="18" t="s">
        <v>287</v>
      </c>
      <c r="S425" s="24">
        <v>100</v>
      </c>
      <c r="T425" s="25" t="s">
        <v>1001</v>
      </c>
      <c r="U425" s="25" t="s">
        <v>1001</v>
      </c>
      <c r="V425" s="206"/>
    </row>
    <row r="426" spans="1:22" customFormat="1" ht="29.45"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2"/>
      <c r="Q426" s="32"/>
      <c r="R426" s="251" t="s">
        <v>42</v>
      </c>
      <c r="S426" s="251" t="s">
        <v>42</v>
      </c>
      <c r="T426" s="251" t="s">
        <v>42</v>
      </c>
      <c r="U426" s="378" t="s">
        <v>41</v>
      </c>
      <c r="V426" s="206"/>
    </row>
    <row r="427" spans="1:22" customFormat="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2"/>
      <c r="Q427" s="32"/>
      <c r="R427" s="251" t="s">
        <v>42</v>
      </c>
      <c r="S427" s="251" t="s">
        <v>42</v>
      </c>
      <c r="T427" s="251" t="s">
        <v>42</v>
      </c>
      <c r="U427" s="378" t="s">
        <v>41</v>
      </c>
      <c r="V427" s="206"/>
    </row>
    <row r="428" spans="1:22" customFormat="1" ht="28.5" hidden="1"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24">
        <v>5248</v>
      </c>
      <c r="P428" s="252"/>
      <c r="Q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R428" s="18" t="s">
        <v>290</v>
      </c>
      <c r="S428" s="24">
        <v>100</v>
      </c>
      <c r="T428" s="25" t="s">
        <v>1001</v>
      </c>
      <c r="U428" s="25" t="s">
        <v>1001</v>
      </c>
      <c r="V428" s="206"/>
    </row>
    <row r="429" spans="1:22" customFormat="1" ht="57" hidden="1" x14ac:dyDescent="0.25">
      <c r="A429" s="1"/>
      <c r="B429" s="64"/>
      <c r="C429" s="107">
        <v>90091</v>
      </c>
      <c r="D429" s="124" t="s">
        <v>291</v>
      </c>
      <c r="E429" s="107"/>
      <c r="F429" s="107" t="s">
        <v>19</v>
      </c>
      <c r="G429" s="108">
        <v>0</v>
      </c>
      <c r="H429" s="208">
        <v>0</v>
      </c>
      <c r="I429" s="137"/>
      <c r="J429" s="16"/>
      <c r="K429" s="16">
        <v>0</v>
      </c>
      <c r="L429" s="26" t="s">
        <v>290</v>
      </c>
      <c r="M429" s="40">
        <v>0</v>
      </c>
      <c r="N429" s="40" t="s">
        <v>484</v>
      </c>
      <c r="O429" s="24">
        <v>5248</v>
      </c>
      <c r="P429" s="252"/>
      <c r="Q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R429" s="20" t="s">
        <v>290</v>
      </c>
      <c r="S429" s="40">
        <v>0</v>
      </c>
      <c r="T429" s="25" t="s">
        <v>1001</v>
      </c>
      <c r="U429" s="25" t="s">
        <v>1001</v>
      </c>
      <c r="V429" s="206"/>
    </row>
    <row r="430" spans="1:22" customFormat="1" ht="114"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24">
        <v>5248</v>
      </c>
      <c r="P430" s="252"/>
      <c r="Q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R430" s="20" t="s">
        <v>290</v>
      </c>
      <c r="S430" s="40">
        <v>40</v>
      </c>
      <c r="T430" s="25" t="s">
        <v>1001</v>
      </c>
      <c r="U430" s="25" t="s">
        <v>1001</v>
      </c>
      <c r="V430" s="206"/>
    </row>
    <row r="431" spans="1:22" customFormat="1" ht="114"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24">
        <v>5248</v>
      </c>
      <c r="P431" s="252"/>
      <c r="Q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R431" s="20" t="s">
        <v>290</v>
      </c>
      <c r="S431" s="40">
        <v>50</v>
      </c>
      <c r="T431" s="25" t="s">
        <v>1001</v>
      </c>
      <c r="U431" s="25" t="s">
        <v>1001</v>
      </c>
      <c r="V431" s="206"/>
    </row>
    <row r="432" spans="1:22" customFormat="1" ht="128.25"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24">
        <v>5248</v>
      </c>
      <c r="P432" s="252"/>
      <c r="Q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R432" s="20" t="s">
        <v>290</v>
      </c>
      <c r="S432" s="40">
        <v>60</v>
      </c>
      <c r="T432" s="25" t="s">
        <v>1001</v>
      </c>
      <c r="U432" s="25" t="s">
        <v>1001</v>
      </c>
      <c r="V432" s="206"/>
    </row>
    <row r="433" spans="1:22" customFormat="1" ht="114"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24">
        <v>5248</v>
      </c>
      <c r="P433" s="252"/>
      <c r="Q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R433" s="20" t="s">
        <v>290</v>
      </c>
      <c r="S433" s="40">
        <v>70</v>
      </c>
      <c r="T433" s="25" t="s">
        <v>1001</v>
      </c>
      <c r="U433" s="25" t="s">
        <v>1001</v>
      </c>
      <c r="V433" s="206"/>
    </row>
    <row r="434" spans="1:22" customFormat="1" ht="114"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24">
        <v>5248</v>
      </c>
      <c r="P434" s="252"/>
      <c r="Q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R434" s="20" t="s">
        <v>290</v>
      </c>
      <c r="S434" s="40">
        <v>80</v>
      </c>
      <c r="T434" s="25" t="s">
        <v>1001</v>
      </c>
      <c r="U434" s="25" t="s">
        <v>1001</v>
      </c>
      <c r="V434" s="206"/>
    </row>
    <row r="435" spans="1:22" customFormat="1" ht="114"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24">
        <v>5248</v>
      </c>
      <c r="P435" s="252"/>
      <c r="Q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R435" s="20" t="s">
        <v>290</v>
      </c>
      <c r="S435" s="40">
        <v>90</v>
      </c>
      <c r="T435" s="25" t="s">
        <v>1001</v>
      </c>
      <c r="U435" s="25" t="s">
        <v>1001</v>
      </c>
      <c r="V435" s="206"/>
    </row>
    <row r="436" spans="1:22" customFormat="1" ht="28.5" hidden="1"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24">
        <v>5249</v>
      </c>
      <c r="P436" s="252"/>
      <c r="Q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R436" s="18" t="s">
        <v>290</v>
      </c>
      <c r="S436" s="24">
        <v>100</v>
      </c>
      <c r="T436" s="25" t="s">
        <v>1001</v>
      </c>
      <c r="U436" s="25" t="s">
        <v>1001</v>
      </c>
      <c r="V436" s="206"/>
    </row>
    <row r="437" spans="1:22" customFormat="1" ht="62.25" hidden="1"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24">
        <v>5249</v>
      </c>
      <c r="P437" s="252"/>
      <c r="Q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R437" s="20" t="s">
        <v>290</v>
      </c>
      <c r="S437" s="40">
        <v>0</v>
      </c>
      <c r="T437" s="25" t="s">
        <v>1001</v>
      </c>
      <c r="U437" s="25" t="s">
        <v>1001</v>
      </c>
      <c r="V437" s="206"/>
    </row>
    <row r="438" spans="1:22" customFormat="1" ht="99.75"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24">
        <v>5249</v>
      </c>
      <c r="P438" s="252"/>
      <c r="Q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R438" s="20" t="s">
        <v>290</v>
      </c>
      <c r="S438" s="40">
        <v>40</v>
      </c>
      <c r="T438" s="25" t="s">
        <v>1001</v>
      </c>
      <c r="U438" s="25" t="s">
        <v>1001</v>
      </c>
      <c r="V438" s="206"/>
    </row>
    <row r="439" spans="1:22" customFormat="1" ht="99.75"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24">
        <v>5249</v>
      </c>
      <c r="P439" s="252"/>
      <c r="Q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R439" s="20" t="s">
        <v>290</v>
      </c>
      <c r="S439" s="40">
        <v>50</v>
      </c>
      <c r="T439" s="25" t="s">
        <v>1001</v>
      </c>
      <c r="U439" s="25" t="s">
        <v>1001</v>
      </c>
      <c r="V439" s="206"/>
    </row>
    <row r="440" spans="1:22" customFormat="1" ht="114"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24">
        <v>5249</v>
      </c>
      <c r="P440" s="252"/>
      <c r="Q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R440" s="20" t="s">
        <v>290</v>
      </c>
      <c r="S440" s="40">
        <v>60</v>
      </c>
      <c r="T440" s="25" t="s">
        <v>1001</v>
      </c>
      <c r="U440" s="25" t="s">
        <v>1001</v>
      </c>
      <c r="V440" s="206"/>
    </row>
    <row r="441" spans="1:22" customFormat="1" ht="99.75"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24">
        <v>5249</v>
      </c>
      <c r="P441" s="252"/>
      <c r="Q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R441" s="20" t="s">
        <v>290</v>
      </c>
      <c r="S441" s="40">
        <v>70</v>
      </c>
      <c r="T441" s="25" t="s">
        <v>1001</v>
      </c>
      <c r="U441" s="25" t="s">
        <v>1001</v>
      </c>
      <c r="V441" s="206"/>
    </row>
    <row r="442" spans="1:22" customFormat="1" ht="99.75"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24">
        <v>5249</v>
      </c>
      <c r="P442" s="252"/>
      <c r="Q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R442" s="20" t="s">
        <v>290</v>
      </c>
      <c r="S442" s="40">
        <v>80</v>
      </c>
      <c r="T442" s="25" t="s">
        <v>1001</v>
      </c>
      <c r="U442" s="25" t="s">
        <v>1001</v>
      </c>
      <c r="V442" s="206"/>
    </row>
    <row r="443" spans="1:22" customFormat="1" ht="99.75" x14ac:dyDescent="0.25">
      <c r="A443" s="1"/>
      <c r="B443" s="72"/>
      <c r="C443" s="115">
        <v>92126</v>
      </c>
      <c r="D443" s="124" t="s">
        <v>305</v>
      </c>
      <c r="E443" s="107"/>
      <c r="F443" s="107" t="s">
        <v>19</v>
      </c>
      <c r="G443" s="108">
        <v>327.93</v>
      </c>
      <c r="H443" s="208">
        <v>3788247</v>
      </c>
      <c r="I443" s="137"/>
      <c r="J443" s="12"/>
      <c r="K443" s="16">
        <v>0</v>
      </c>
      <c r="L443" s="26" t="s">
        <v>290</v>
      </c>
      <c r="M443" s="40">
        <v>90</v>
      </c>
      <c r="N443" s="40" t="s">
        <v>484</v>
      </c>
      <c r="O443" s="24">
        <v>5249</v>
      </c>
      <c r="P443" s="252"/>
      <c r="Q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R443" s="20" t="s">
        <v>290</v>
      </c>
      <c r="S443" s="40">
        <v>90</v>
      </c>
      <c r="T443" s="25" t="s">
        <v>1001</v>
      </c>
      <c r="U443" s="25" t="s">
        <v>1001</v>
      </c>
      <c r="V443" s="206"/>
    </row>
    <row r="444" spans="1:22" customFormat="1" ht="28.5" hidden="1"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4">
        <v>1880</v>
      </c>
      <c r="P444" s="252"/>
      <c r="Q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R444" s="18" t="s">
        <v>290</v>
      </c>
      <c r="S444" s="24">
        <v>100</v>
      </c>
      <c r="T444" s="25" t="s">
        <v>1001</v>
      </c>
      <c r="U444" s="25" t="s">
        <v>1001</v>
      </c>
      <c r="V444" s="206"/>
    </row>
    <row r="445" spans="1:22" customFormat="1" ht="29.25"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2"/>
      <c r="Q445" s="32"/>
      <c r="R445" s="251" t="s">
        <v>42</v>
      </c>
      <c r="S445" s="251" t="s">
        <v>42</v>
      </c>
      <c r="T445" s="251" t="s">
        <v>42</v>
      </c>
      <c r="U445" s="378" t="s">
        <v>41</v>
      </c>
      <c r="V445" s="206"/>
    </row>
    <row r="446" spans="1:22" customFormat="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2"/>
      <c r="Q446" s="32"/>
      <c r="R446" s="251" t="s">
        <v>42</v>
      </c>
      <c r="S446" s="251" t="s">
        <v>42</v>
      </c>
      <c r="T446" s="251" t="s">
        <v>42</v>
      </c>
      <c r="U446" s="378" t="s">
        <v>41</v>
      </c>
      <c r="V446" s="206"/>
    </row>
    <row r="447" spans="1:22" customFormat="1" ht="28.5" hidden="1"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24">
        <v>944</v>
      </c>
      <c r="P447" s="252"/>
      <c r="Q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R447" s="18" t="s">
        <v>176</v>
      </c>
      <c r="S447" s="24">
        <v>100</v>
      </c>
      <c r="T447" s="25" t="s">
        <v>1001</v>
      </c>
      <c r="U447" s="25" t="s">
        <v>1001</v>
      </c>
      <c r="V447" s="206"/>
    </row>
    <row r="448" spans="1:22" customFormat="1" ht="42.75" hidden="1"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24">
        <v>944</v>
      </c>
      <c r="P448" s="252"/>
      <c r="Q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R448" s="18" t="s">
        <v>176</v>
      </c>
      <c r="S448" s="40">
        <v>0</v>
      </c>
      <c r="T448" s="25" t="s">
        <v>1001</v>
      </c>
      <c r="U448" s="25" t="s">
        <v>1001</v>
      </c>
      <c r="V448" s="206"/>
    </row>
    <row r="449" spans="1:25" customFormat="1" ht="114"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24">
        <v>944</v>
      </c>
      <c r="P449" s="252"/>
      <c r="Q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R449" s="18" t="s">
        <v>176</v>
      </c>
      <c r="S449" s="40">
        <v>40</v>
      </c>
      <c r="T449" s="25" t="s">
        <v>1001</v>
      </c>
      <c r="U449" s="25" t="s">
        <v>1001</v>
      </c>
      <c r="V449" s="272">
        <v>270.27</v>
      </c>
    </row>
    <row r="450" spans="1:25" customFormat="1" ht="117"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24">
        <v>944</v>
      </c>
      <c r="P450" s="252"/>
      <c r="Q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R450" s="18" t="s">
        <v>176</v>
      </c>
      <c r="S450" s="40">
        <v>50</v>
      </c>
      <c r="T450" s="25" t="s">
        <v>1001</v>
      </c>
      <c r="U450" s="25" t="s">
        <v>1001</v>
      </c>
      <c r="V450" s="272">
        <f>G447*0.5</f>
        <v>337.83499999999998</v>
      </c>
      <c r="Y450">
        <f>+ROUND(G447*50%,2)</f>
        <v>337.84</v>
      </c>
    </row>
    <row r="451" spans="1:25" customFormat="1" ht="117.75"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24">
        <v>944</v>
      </c>
      <c r="P451" s="252"/>
      <c r="Q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R451" s="18" t="s">
        <v>176</v>
      </c>
      <c r="S451" s="40">
        <v>60</v>
      </c>
      <c r="T451" s="25" t="s">
        <v>1001</v>
      </c>
      <c r="U451" s="25" t="s">
        <v>1001</v>
      </c>
      <c r="V451" s="272">
        <f>G447*0.6</f>
        <v>405.40199999999999</v>
      </c>
    </row>
    <row r="452" spans="1:25" customFormat="1" ht="114"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24">
        <v>944</v>
      </c>
      <c r="P452" s="252"/>
      <c r="Q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R452" s="18" t="s">
        <v>176</v>
      </c>
      <c r="S452" s="40">
        <v>70</v>
      </c>
      <c r="T452" s="25" t="s">
        <v>1001</v>
      </c>
      <c r="U452" s="25" t="s">
        <v>1001</v>
      </c>
      <c r="V452" s="206"/>
    </row>
    <row r="453" spans="1:25" customFormat="1" ht="114"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24">
        <v>944</v>
      </c>
      <c r="P453" s="252"/>
      <c r="Q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R453" s="18" t="s">
        <v>176</v>
      </c>
      <c r="S453" s="40">
        <v>80</v>
      </c>
      <c r="T453" s="25" t="s">
        <v>1001</v>
      </c>
      <c r="U453" s="25" t="s">
        <v>1001</v>
      </c>
      <c r="V453" s="206"/>
    </row>
    <row r="454" spans="1:25" customFormat="1" ht="114"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24">
        <v>944</v>
      </c>
      <c r="P454" s="252"/>
      <c r="Q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R454" s="18" t="s">
        <v>176</v>
      </c>
      <c r="S454" s="40">
        <v>90</v>
      </c>
      <c r="T454" s="25" t="s">
        <v>1001</v>
      </c>
      <c r="U454" s="25" t="s">
        <v>1001</v>
      </c>
      <c r="V454" s="206"/>
    </row>
    <row r="455" spans="1:25" customFormat="1" ht="15"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2"/>
      <c r="Q455" s="32"/>
      <c r="R455" s="251" t="s">
        <v>42</v>
      </c>
      <c r="S455" s="251" t="s">
        <v>42</v>
      </c>
      <c r="T455" s="251" t="s">
        <v>42</v>
      </c>
      <c r="U455" s="378" t="s">
        <v>41</v>
      </c>
      <c r="V455" s="206"/>
    </row>
    <row r="456" spans="1:25" customFormat="1" ht="15.75"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24"/>
      <c r="Q456" s="425"/>
      <c r="R456" s="451" t="s">
        <v>42</v>
      </c>
      <c r="S456" s="451" t="s">
        <v>42</v>
      </c>
      <c r="T456" s="451" t="s">
        <v>42</v>
      </c>
      <c r="U456" s="378" t="s">
        <v>41</v>
      </c>
      <c r="V456" s="206"/>
    </row>
    <row r="457" spans="1:25" customFormat="1" ht="14.25" hidden="1" customHeigh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319</v>
      </c>
      <c r="P457" s="259"/>
      <c r="Q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R457" s="454" t="s">
        <v>290</v>
      </c>
      <c r="S457" s="385">
        <v>100</v>
      </c>
      <c r="T457" s="25" t="s">
        <v>1001</v>
      </c>
      <c r="U457" s="25" t="s">
        <v>1001</v>
      </c>
      <c r="V457" s="206"/>
    </row>
    <row r="458" spans="1:25" customFormat="1" ht="14.25" hidden="1" customHeigh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40" t="s">
        <v>319</v>
      </c>
      <c r="P458" s="252"/>
      <c r="Q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58" s="370"/>
      <c r="S458" s="386"/>
      <c r="T458" s="25" t="s">
        <v>1001</v>
      </c>
      <c r="U458" s="25"/>
      <c r="V458" s="206"/>
    </row>
    <row r="459" spans="1:25" customFormat="1" ht="14.25" hidden="1" customHeigh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40" t="s">
        <v>319</v>
      </c>
      <c r="P459" s="252"/>
      <c r="Q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59" s="370"/>
      <c r="S459" s="386"/>
      <c r="T459" s="25" t="s">
        <v>1001</v>
      </c>
      <c r="U459" s="25"/>
      <c r="V459" s="206"/>
    </row>
    <row r="460" spans="1:25" customFormat="1" ht="14.25" hidden="1" customHeigh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40" t="s">
        <v>319</v>
      </c>
      <c r="P460" s="252"/>
      <c r="Q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460" s="370"/>
      <c r="S460" s="386"/>
      <c r="T460" s="25" t="s">
        <v>1001</v>
      </c>
      <c r="U460" s="25"/>
      <c r="V460" s="206"/>
    </row>
    <row r="461" spans="1:25" customFormat="1" ht="14.25" hidden="1" customHeigh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40" t="s">
        <v>319</v>
      </c>
      <c r="P461" s="252"/>
      <c r="Q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461" s="370"/>
      <c r="S461" s="386"/>
      <c r="T461" s="25" t="s">
        <v>1001</v>
      </c>
      <c r="U461" s="25"/>
      <c r="V461" s="206"/>
    </row>
    <row r="462" spans="1:25" customFormat="1" ht="14.25" hidden="1" customHeigh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40" t="s">
        <v>319</v>
      </c>
      <c r="P462" s="252"/>
      <c r="Q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462" s="370"/>
      <c r="S462" s="386"/>
      <c r="T462" s="25" t="s">
        <v>1001</v>
      </c>
      <c r="U462" s="25"/>
      <c r="V462" s="206"/>
    </row>
    <row r="463" spans="1:25" customFormat="1" ht="14.25" hidden="1" customHeigh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40" t="s">
        <v>319</v>
      </c>
      <c r="P463" s="252"/>
      <c r="Q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463" s="370"/>
      <c r="S463" s="386"/>
      <c r="T463" s="25" t="s">
        <v>1001</v>
      </c>
      <c r="U463" s="25"/>
      <c r="V463" s="206"/>
    </row>
    <row r="464" spans="1:25" customFormat="1" ht="14.25" hidden="1" customHeigh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40" t="s">
        <v>319</v>
      </c>
      <c r="P464" s="252"/>
      <c r="Q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464" s="370"/>
      <c r="S464" s="386"/>
      <c r="T464" s="25" t="s">
        <v>1001</v>
      </c>
      <c r="U464" s="25"/>
      <c r="V464" s="206"/>
    </row>
    <row r="465" spans="1:22" customFormat="1" ht="14.25" hidden="1" customHeigh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40" t="s">
        <v>319</v>
      </c>
      <c r="P465" s="252"/>
      <c r="Q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R465" s="370"/>
      <c r="S465" s="386"/>
      <c r="T465" s="25" t="s">
        <v>1001</v>
      </c>
      <c r="U465" s="25"/>
      <c r="V465" s="206"/>
    </row>
    <row r="466" spans="1:22" customFormat="1" ht="14.25" hidden="1" customHeigh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40" t="s">
        <v>319</v>
      </c>
      <c r="P466" s="252"/>
      <c r="Q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R466" s="370"/>
      <c r="S466" s="386"/>
      <c r="T466" s="25" t="s">
        <v>1001</v>
      </c>
      <c r="U466" s="25"/>
      <c r="V466" s="206"/>
    </row>
    <row r="467" spans="1:22" customFormat="1" ht="14.25" hidden="1" customHeigh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40" t="s">
        <v>319</v>
      </c>
      <c r="P467" s="252"/>
      <c r="Q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R467" s="370"/>
      <c r="S467" s="386"/>
      <c r="T467" s="25" t="s">
        <v>1001</v>
      </c>
      <c r="U467" s="25"/>
      <c r="V467" s="206"/>
    </row>
    <row r="468" spans="1:22" customFormat="1" ht="14.25" hidden="1" customHeigh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40" t="s">
        <v>319</v>
      </c>
      <c r="P468" s="252"/>
      <c r="Q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R468" s="370"/>
      <c r="S468" s="386"/>
      <c r="T468" s="25" t="s">
        <v>1001</v>
      </c>
      <c r="U468" s="25"/>
      <c r="V468" s="206"/>
    </row>
    <row r="469" spans="1:22" customFormat="1" ht="14.25" hidden="1" customHeigh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40" t="s">
        <v>319</v>
      </c>
      <c r="P469" s="252"/>
      <c r="Q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R469" s="370"/>
      <c r="S469" s="386"/>
      <c r="T469" s="25" t="s">
        <v>1001</v>
      </c>
      <c r="U469" s="25"/>
      <c r="V469" s="206"/>
    </row>
    <row r="470" spans="1:22" customFormat="1" ht="14.25" hidden="1" customHeigh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40" t="s">
        <v>319</v>
      </c>
      <c r="P470" s="252"/>
      <c r="Q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R470" s="370"/>
      <c r="S470" s="386"/>
      <c r="T470" s="25" t="s">
        <v>1001</v>
      </c>
      <c r="U470" s="25"/>
      <c r="V470" s="206"/>
    </row>
    <row r="471" spans="1:22" customFormat="1" ht="14.25" hidden="1"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66" t="s">
        <v>319</v>
      </c>
      <c r="P471" s="267"/>
      <c r="Q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R471" s="371"/>
      <c r="S471" s="391"/>
      <c r="T471" s="25" t="s">
        <v>1001</v>
      </c>
      <c r="U471" s="25"/>
      <c r="V471" s="206"/>
    </row>
    <row r="472" spans="1:22" customFormat="1" ht="12" hidden="1" customHeight="1" x14ac:dyDescent="0.3">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319</v>
      </c>
      <c r="P472" s="259"/>
      <c r="Q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R472" s="454" t="s">
        <v>290</v>
      </c>
      <c r="S472" s="455">
        <v>0</v>
      </c>
      <c r="T472" s="25" t="s">
        <v>1001</v>
      </c>
      <c r="U472" s="25" t="s">
        <v>1001</v>
      </c>
      <c r="V472" s="206"/>
    </row>
    <row r="473" spans="1:22" customFormat="1" ht="12" hidden="1" customHeight="1" x14ac:dyDescent="0.3">
      <c r="A473" s="21">
        <v>90050</v>
      </c>
      <c r="B473" s="64"/>
      <c r="C473" s="704"/>
      <c r="D473" s="707"/>
      <c r="E473" s="107">
        <v>2</v>
      </c>
      <c r="F473" s="107" t="s">
        <v>320</v>
      </c>
      <c r="G473" s="108">
        <v>0</v>
      </c>
      <c r="H473" s="318">
        <v>0</v>
      </c>
      <c r="I473" s="142"/>
      <c r="J473" s="22"/>
      <c r="K473" s="16">
        <v>0</v>
      </c>
      <c r="L473" s="26" t="s">
        <v>290</v>
      </c>
      <c r="M473" s="40">
        <v>0</v>
      </c>
      <c r="N473" s="40" t="s">
        <v>484</v>
      </c>
      <c r="O473" s="40" t="s">
        <v>319</v>
      </c>
      <c r="P473" s="252"/>
      <c r="Q473" s="32"/>
      <c r="R473" s="370"/>
      <c r="S473" s="386"/>
      <c r="T473" s="25" t="s">
        <v>1001</v>
      </c>
      <c r="U473" s="25"/>
      <c r="V473" s="206"/>
    </row>
    <row r="474" spans="1:22" customFormat="1" ht="12" hidden="1" customHeight="1" x14ac:dyDescent="0.3">
      <c r="A474" s="21">
        <v>90051</v>
      </c>
      <c r="B474" s="64"/>
      <c r="C474" s="704"/>
      <c r="D474" s="707"/>
      <c r="E474" s="107">
        <v>3</v>
      </c>
      <c r="F474" s="107" t="s">
        <v>321</v>
      </c>
      <c r="G474" s="108">
        <v>0</v>
      </c>
      <c r="H474" s="318">
        <v>0</v>
      </c>
      <c r="I474" s="142"/>
      <c r="J474" s="22"/>
      <c r="K474" s="16">
        <v>0</v>
      </c>
      <c r="L474" s="26" t="s">
        <v>290</v>
      </c>
      <c r="M474" s="40">
        <v>0</v>
      </c>
      <c r="N474" s="40" t="s">
        <v>484</v>
      </c>
      <c r="O474" s="40" t="s">
        <v>319</v>
      </c>
      <c r="P474" s="252"/>
      <c r="Q474" s="32"/>
      <c r="R474" s="370"/>
      <c r="S474" s="386"/>
      <c r="T474" s="25" t="s">
        <v>1001</v>
      </c>
      <c r="U474" s="25"/>
      <c r="V474" s="206"/>
    </row>
    <row r="475" spans="1:22" customFormat="1" ht="12" hidden="1" customHeight="1" x14ac:dyDescent="0.3">
      <c r="A475" s="21">
        <v>90052</v>
      </c>
      <c r="B475" s="64"/>
      <c r="C475" s="704"/>
      <c r="D475" s="707"/>
      <c r="E475" s="107">
        <v>4</v>
      </c>
      <c r="F475" s="107" t="s">
        <v>322</v>
      </c>
      <c r="G475" s="108">
        <v>0</v>
      </c>
      <c r="H475" s="318">
        <v>0</v>
      </c>
      <c r="I475" s="142"/>
      <c r="J475" s="22"/>
      <c r="K475" s="16">
        <v>0</v>
      </c>
      <c r="L475" s="26" t="s">
        <v>290</v>
      </c>
      <c r="M475" s="40">
        <v>0</v>
      </c>
      <c r="N475" s="40" t="s">
        <v>484</v>
      </c>
      <c r="O475" s="40" t="s">
        <v>319</v>
      </c>
      <c r="P475" s="252"/>
      <c r="Q475" s="32"/>
      <c r="R475" s="370"/>
      <c r="S475" s="386"/>
      <c r="T475" s="25" t="s">
        <v>1001</v>
      </c>
      <c r="U475" s="25"/>
      <c r="V475" s="206"/>
    </row>
    <row r="476" spans="1:22" customFormat="1" ht="12" hidden="1" customHeight="1" x14ac:dyDescent="0.3">
      <c r="A476" s="21">
        <v>90053</v>
      </c>
      <c r="B476" s="64"/>
      <c r="C476" s="704"/>
      <c r="D476" s="707"/>
      <c r="E476" s="107">
        <v>5</v>
      </c>
      <c r="F476" s="107" t="s">
        <v>323</v>
      </c>
      <c r="G476" s="108">
        <v>0</v>
      </c>
      <c r="H476" s="318">
        <v>0</v>
      </c>
      <c r="I476" s="142"/>
      <c r="J476" s="22"/>
      <c r="K476" s="16">
        <v>0</v>
      </c>
      <c r="L476" s="26" t="s">
        <v>290</v>
      </c>
      <c r="M476" s="40">
        <v>0</v>
      </c>
      <c r="N476" s="40" t="s">
        <v>484</v>
      </c>
      <c r="O476" s="40" t="s">
        <v>319</v>
      </c>
      <c r="P476" s="252"/>
      <c r="Q476" s="32"/>
      <c r="R476" s="370"/>
      <c r="S476" s="386"/>
      <c r="T476" s="25" t="s">
        <v>1001</v>
      </c>
      <c r="U476" s="25"/>
      <c r="V476" s="206"/>
    </row>
    <row r="477" spans="1:22" customFormat="1" ht="12" hidden="1" customHeight="1" x14ac:dyDescent="0.3">
      <c r="A477" s="21">
        <v>90054</v>
      </c>
      <c r="B477" s="64"/>
      <c r="C477" s="704"/>
      <c r="D477" s="707"/>
      <c r="E477" s="107">
        <v>6</v>
      </c>
      <c r="F477" s="107" t="s">
        <v>324</v>
      </c>
      <c r="G477" s="108">
        <v>0</v>
      </c>
      <c r="H477" s="318">
        <v>0</v>
      </c>
      <c r="I477" s="142"/>
      <c r="J477" s="22"/>
      <c r="K477" s="16">
        <v>0</v>
      </c>
      <c r="L477" s="26" t="s">
        <v>290</v>
      </c>
      <c r="M477" s="40">
        <v>0</v>
      </c>
      <c r="N477" s="40" t="s">
        <v>484</v>
      </c>
      <c r="O477" s="40" t="s">
        <v>319</v>
      </c>
      <c r="P477" s="252"/>
      <c r="Q477" s="32"/>
      <c r="R477" s="370"/>
      <c r="S477" s="386"/>
      <c r="T477" s="25" t="s">
        <v>1001</v>
      </c>
      <c r="U477" s="25"/>
      <c r="V477" s="206"/>
    </row>
    <row r="478" spans="1:22" customFormat="1" ht="12" hidden="1" customHeight="1" x14ac:dyDescent="0.3">
      <c r="A478" s="21">
        <v>90055</v>
      </c>
      <c r="B478" s="64"/>
      <c r="C478" s="704"/>
      <c r="D478" s="707"/>
      <c r="E478" s="107">
        <v>7</v>
      </c>
      <c r="F478" s="107" t="s">
        <v>325</v>
      </c>
      <c r="G478" s="108">
        <v>0</v>
      </c>
      <c r="H478" s="318">
        <v>0</v>
      </c>
      <c r="I478" s="142"/>
      <c r="J478" s="22"/>
      <c r="K478" s="16">
        <v>0</v>
      </c>
      <c r="L478" s="26" t="s">
        <v>290</v>
      </c>
      <c r="M478" s="40">
        <v>0</v>
      </c>
      <c r="N478" s="40" t="s">
        <v>484</v>
      </c>
      <c r="O478" s="40" t="s">
        <v>319</v>
      </c>
      <c r="P478" s="252"/>
      <c r="Q478" s="32"/>
      <c r="R478" s="370"/>
      <c r="S478" s="386"/>
      <c r="T478" s="25" t="s">
        <v>1001</v>
      </c>
      <c r="U478" s="25"/>
      <c r="V478" s="206"/>
    </row>
    <row r="479" spans="1:22" customFormat="1" ht="12" hidden="1" customHeight="1" x14ac:dyDescent="0.3">
      <c r="A479" s="21">
        <v>90056</v>
      </c>
      <c r="B479" s="64"/>
      <c r="C479" s="704"/>
      <c r="D479" s="707"/>
      <c r="E479" s="107">
        <v>8</v>
      </c>
      <c r="F479" s="107" t="s">
        <v>326</v>
      </c>
      <c r="G479" s="108">
        <v>0</v>
      </c>
      <c r="H479" s="318">
        <v>0</v>
      </c>
      <c r="I479" s="142"/>
      <c r="J479" s="22"/>
      <c r="K479" s="16">
        <v>0</v>
      </c>
      <c r="L479" s="26" t="s">
        <v>290</v>
      </c>
      <c r="M479" s="40">
        <v>0</v>
      </c>
      <c r="N479" s="40" t="s">
        <v>484</v>
      </c>
      <c r="O479" s="40" t="s">
        <v>319</v>
      </c>
      <c r="P479" s="252"/>
      <c r="Q479" s="32"/>
      <c r="R479" s="370"/>
      <c r="S479" s="386"/>
      <c r="T479" s="25" t="s">
        <v>1001</v>
      </c>
      <c r="U479" s="25"/>
      <c r="V479" s="206"/>
    </row>
    <row r="480" spans="1:22" customFormat="1" ht="12" hidden="1" customHeight="1" x14ac:dyDescent="0.3">
      <c r="A480" s="21">
        <v>90057</v>
      </c>
      <c r="B480" s="64"/>
      <c r="C480" s="704"/>
      <c r="D480" s="707"/>
      <c r="E480" s="107">
        <v>9</v>
      </c>
      <c r="F480" s="107" t="s">
        <v>327</v>
      </c>
      <c r="G480" s="108">
        <v>0</v>
      </c>
      <c r="H480" s="318">
        <v>0</v>
      </c>
      <c r="I480" s="142"/>
      <c r="J480" s="22"/>
      <c r="K480" s="16">
        <v>0</v>
      </c>
      <c r="L480" s="26" t="s">
        <v>290</v>
      </c>
      <c r="M480" s="40">
        <v>0</v>
      </c>
      <c r="N480" s="40" t="s">
        <v>484</v>
      </c>
      <c r="O480" s="40" t="s">
        <v>319</v>
      </c>
      <c r="P480" s="252"/>
      <c r="Q480" s="32"/>
      <c r="R480" s="370"/>
      <c r="S480" s="386"/>
      <c r="T480" s="25" t="s">
        <v>1001</v>
      </c>
      <c r="U480" s="25"/>
      <c r="V480" s="206"/>
    </row>
    <row r="481" spans="1:22" customFormat="1" ht="12" hidden="1" customHeight="1" x14ac:dyDescent="0.3">
      <c r="A481" s="21">
        <v>90058</v>
      </c>
      <c r="B481" s="64"/>
      <c r="C481" s="704"/>
      <c r="D481" s="707"/>
      <c r="E481" s="107">
        <v>10</v>
      </c>
      <c r="F481" s="107" t="s">
        <v>328</v>
      </c>
      <c r="G481" s="108">
        <v>0</v>
      </c>
      <c r="H481" s="318">
        <v>0</v>
      </c>
      <c r="I481" s="142"/>
      <c r="J481" s="22"/>
      <c r="K481" s="16">
        <v>0</v>
      </c>
      <c r="L481" s="26" t="s">
        <v>290</v>
      </c>
      <c r="M481" s="40">
        <v>0</v>
      </c>
      <c r="N481" s="40" t="s">
        <v>484</v>
      </c>
      <c r="O481" s="40" t="s">
        <v>319</v>
      </c>
      <c r="P481" s="252"/>
      <c r="Q481" s="32"/>
      <c r="R481" s="370"/>
      <c r="S481" s="386"/>
      <c r="T481" s="25" t="s">
        <v>1001</v>
      </c>
      <c r="U481" s="25"/>
      <c r="V481" s="206"/>
    </row>
    <row r="482" spans="1:22" customFormat="1" ht="12" hidden="1" customHeight="1" x14ac:dyDescent="0.3">
      <c r="A482" s="21">
        <v>90059</v>
      </c>
      <c r="B482" s="64"/>
      <c r="C482" s="704"/>
      <c r="D482" s="707"/>
      <c r="E482" s="107">
        <v>11</v>
      </c>
      <c r="F482" s="107" t="s">
        <v>329</v>
      </c>
      <c r="G482" s="108">
        <v>0</v>
      </c>
      <c r="H482" s="318">
        <v>0</v>
      </c>
      <c r="I482" s="142"/>
      <c r="J482" s="22"/>
      <c r="K482" s="16">
        <v>0</v>
      </c>
      <c r="L482" s="26" t="s">
        <v>290</v>
      </c>
      <c r="M482" s="40">
        <v>0</v>
      </c>
      <c r="N482" s="40" t="s">
        <v>484</v>
      </c>
      <c r="O482" s="40" t="s">
        <v>319</v>
      </c>
      <c r="P482" s="252"/>
      <c r="Q482" s="32"/>
      <c r="R482" s="370"/>
      <c r="S482" s="386"/>
      <c r="T482" s="25" t="s">
        <v>1001</v>
      </c>
      <c r="U482" s="25"/>
      <c r="V482" s="206"/>
    </row>
    <row r="483" spans="1:22" customFormat="1" ht="12" hidden="1" customHeight="1" x14ac:dyDescent="0.3">
      <c r="A483" s="21">
        <v>90060</v>
      </c>
      <c r="B483" s="64"/>
      <c r="C483" s="704"/>
      <c r="D483" s="707"/>
      <c r="E483" s="107">
        <v>12</v>
      </c>
      <c r="F483" s="107" t="s">
        <v>330</v>
      </c>
      <c r="G483" s="108">
        <v>0</v>
      </c>
      <c r="H483" s="318">
        <v>0</v>
      </c>
      <c r="I483" s="142"/>
      <c r="J483" s="22"/>
      <c r="K483" s="16">
        <v>0</v>
      </c>
      <c r="L483" s="26" t="s">
        <v>290</v>
      </c>
      <c r="M483" s="40">
        <v>0</v>
      </c>
      <c r="N483" s="40" t="s">
        <v>484</v>
      </c>
      <c r="O483" s="40" t="s">
        <v>319</v>
      </c>
      <c r="P483" s="252"/>
      <c r="Q483" s="32"/>
      <c r="R483" s="370"/>
      <c r="S483" s="386"/>
      <c r="T483" s="25" t="s">
        <v>1001</v>
      </c>
      <c r="U483" s="25"/>
      <c r="V483" s="206"/>
    </row>
    <row r="484" spans="1:22" customFormat="1" ht="12" hidden="1" customHeight="1" x14ac:dyDescent="0.3">
      <c r="A484" s="21">
        <v>90061</v>
      </c>
      <c r="B484" s="64"/>
      <c r="C484" s="704"/>
      <c r="D484" s="707"/>
      <c r="E484" s="107">
        <v>13</v>
      </c>
      <c r="F484" s="107" t="s">
        <v>331</v>
      </c>
      <c r="G484" s="108">
        <v>0</v>
      </c>
      <c r="H484" s="318">
        <v>0</v>
      </c>
      <c r="I484" s="142"/>
      <c r="J484" s="22"/>
      <c r="K484" s="16">
        <v>0</v>
      </c>
      <c r="L484" s="26" t="s">
        <v>290</v>
      </c>
      <c r="M484" s="40">
        <v>0</v>
      </c>
      <c r="N484" s="40" t="s">
        <v>484</v>
      </c>
      <c r="O484" s="40" t="s">
        <v>319</v>
      </c>
      <c r="P484" s="252"/>
      <c r="Q484" s="32"/>
      <c r="R484" s="370"/>
      <c r="S484" s="386"/>
      <c r="T484" s="25" t="s">
        <v>1001</v>
      </c>
      <c r="U484" s="25"/>
      <c r="V484" s="206"/>
    </row>
    <row r="485" spans="1:22" customFormat="1" ht="12" hidden="1" customHeight="1" x14ac:dyDescent="0.3">
      <c r="A485" s="21">
        <v>90062</v>
      </c>
      <c r="B485" s="64"/>
      <c r="C485" s="704"/>
      <c r="D485" s="707"/>
      <c r="E485" s="107">
        <v>14</v>
      </c>
      <c r="F485" s="107" t="s">
        <v>332</v>
      </c>
      <c r="G485" s="108">
        <v>0</v>
      </c>
      <c r="H485" s="318">
        <v>0</v>
      </c>
      <c r="I485" s="142"/>
      <c r="J485" s="22"/>
      <c r="K485" s="16">
        <v>0</v>
      </c>
      <c r="L485" s="26" t="s">
        <v>290</v>
      </c>
      <c r="M485" s="40">
        <v>0</v>
      </c>
      <c r="N485" s="40" t="s">
        <v>484</v>
      </c>
      <c r="O485" s="40" t="s">
        <v>319</v>
      </c>
      <c r="P485" s="252"/>
      <c r="Q485" s="32"/>
      <c r="R485" s="370"/>
      <c r="S485" s="386"/>
      <c r="T485" s="25" t="s">
        <v>1001</v>
      </c>
      <c r="U485" s="25"/>
      <c r="V485" s="206"/>
    </row>
    <row r="486" spans="1:22" customFormat="1" ht="12" hidden="1"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66" t="s">
        <v>319</v>
      </c>
      <c r="P486" s="267"/>
      <c r="Q486" s="268"/>
      <c r="R486" s="371"/>
      <c r="S486" s="391"/>
      <c r="T486" s="25" t="s">
        <v>1001</v>
      </c>
      <c r="U486" s="25"/>
      <c r="V486" s="206"/>
    </row>
    <row r="487" spans="1:22" customFormat="1" ht="12.75" customHeight="1" x14ac:dyDescent="0.25">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319</v>
      </c>
      <c r="P487" s="259"/>
      <c r="Q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R487" s="454" t="s">
        <v>290</v>
      </c>
      <c r="S487" s="455">
        <v>40</v>
      </c>
      <c r="T487" s="25" t="s">
        <v>1001</v>
      </c>
      <c r="U487" s="25" t="s">
        <v>1001</v>
      </c>
      <c r="V487" s="206"/>
    </row>
    <row r="488" spans="1:22" customFormat="1" ht="12.75" customHeight="1" x14ac:dyDescent="0.25">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40" t="s">
        <v>319</v>
      </c>
      <c r="P488" s="252"/>
      <c r="Q488" s="32"/>
      <c r="R488" s="370"/>
      <c r="S488" s="386"/>
      <c r="T488" s="25" t="s">
        <v>1001</v>
      </c>
      <c r="U488" s="25"/>
      <c r="V488" s="206"/>
    </row>
    <row r="489" spans="1:22" customFormat="1" ht="12.75" customHeight="1" x14ac:dyDescent="0.25">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40" t="s">
        <v>319</v>
      </c>
      <c r="P489" s="252"/>
      <c r="Q489" s="32"/>
      <c r="R489" s="370"/>
      <c r="S489" s="386"/>
      <c r="T489" s="25" t="s">
        <v>1001</v>
      </c>
      <c r="U489" s="25"/>
      <c r="V489" s="206"/>
    </row>
    <row r="490" spans="1:22" customFormat="1" ht="12.75" customHeight="1" x14ac:dyDescent="0.25">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40" t="s">
        <v>319</v>
      </c>
      <c r="P490" s="252"/>
      <c r="Q490" s="32"/>
      <c r="R490" s="370"/>
      <c r="S490" s="386"/>
      <c r="T490" s="25" t="s">
        <v>1001</v>
      </c>
      <c r="U490" s="25"/>
      <c r="V490" s="206"/>
    </row>
    <row r="491" spans="1:22" customFormat="1" ht="12.75" customHeight="1" x14ac:dyDescent="0.25">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40" t="s">
        <v>319</v>
      </c>
      <c r="P491" s="252"/>
      <c r="Q491" s="32"/>
      <c r="R491" s="370"/>
      <c r="S491" s="386"/>
      <c r="T491" s="25" t="s">
        <v>1001</v>
      </c>
      <c r="U491" s="25"/>
      <c r="V491" s="206"/>
    </row>
    <row r="492" spans="1:22" customFormat="1" ht="12.75" customHeight="1" x14ac:dyDescent="0.25">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40" t="s">
        <v>319</v>
      </c>
      <c r="P492" s="252"/>
      <c r="Q492" s="32"/>
      <c r="R492" s="370"/>
      <c r="S492" s="386"/>
      <c r="T492" s="25" t="s">
        <v>1001</v>
      </c>
      <c r="U492" s="25"/>
      <c r="V492" s="206"/>
    </row>
    <row r="493" spans="1:22" customFormat="1" ht="12.75" customHeight="1" x14ac:dyDescent="0.25">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40" t="s">
        <v>319</v>
      </c>
      <c r="P493" s="252"/>
      <c r="Q493" s="32"/>
      <c r="R493" s="370"/>
      <c r="S493" s="386"/>
      <c r="T493" s="25" t="s">
        <v>1001</v>
      </c>
      <c r="U493" s="25"/>
      <c r="V493" s="206"/>
    </row>
    <row r="494" spans="1:22" customFormat="1" ht="12.75" customHeight="1" x14ac:dyDescent="0.25">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40" t="s">
        <v>319</v>
      </c>
      <c r="P494" s="252"/>
      <c r="Q494" s="32"/>
      <c r="R494" s="370"/>
      <c r="S494" s="386"/>
      <c r="T494" s="25" t="s">
        <v>1001</v>
      </c>
      <c r="U494" s="25"/>
      <c r="V494" s="206"/>
    </row>
    <row r="495" spans="1:22" customFormat="1" ht="12.75" customHeight="1" x14ac:dyDescent="0.25">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40" t="s">
        <v>319</v>
      </c>
      <c r="P495" s="252"/>
      <c r="Q495" s="32"/>
      <c r="R495" s="370"/>
      <c r="S495" s="386"/>
      <c r="T495" s="25" t="s">
        <v>1001</v>
      </c>
      <c r="U495" s="25"/>
      <c r="V495" s="206"/>
    </row>
    <row r="496" spans="1:22" customFormat="1" ht="12.75" customHeight="1" x14ac:dyDescent="0.25">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40" t="s">
        <v>319</v>
      </c>
      <c r="P496" s="252"/>
      <c r="Q496" s="32"/>
      <c r="R496" s="370"/>
      <c r="S496" s="386"/>
      <c r="T496" s="25" t="s">
        <v>1001</v>
      </c>
      <c r="U496" s="25"/>
      <c r="V496" s="206"/>
    </row>
    <row r="497" spans="1:22" customFormat="1" ht="12.75" customHeight="1" x14ac:dyDescent="0.25">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40" t="s">
        <v>319</v>
      </c>
      <c r="P497" s="252"/>
      <c r="Q497" s="32"/>
      <c r="R497" s="370"/>
      <c r="S497" s="386"/>
      <c r="T497" s="25" t="s">
        <v>1001</v>
      </c>
      <c r="U497" s="25"/>
      <c r="V497" s="206"/>
    </row>
    <row r="498" spans="1:22" customFormat="1" ht="12.75" customHeight="1" x14ac:dyDescent="0.25">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40" t="s">
        <v>319</v>
      </c>
      <c r="P498" s="252"/>
      <c r="Q498" s="32"/>
      <c r="R498" s="370"/>
      <c r="S498" s="386"/>
      <c r="T498" s="25" t="s">
        <v>1001</v>
      </c>
      <c r="U498" s="25"/>
      <c r="V498" s="206"/>
    </row>
    <row r="499" spans="1:22" customFormat="1" ht="12.75" customHeight="1" x14ac:dyDescent="0.25">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40" t="s">
        <v>319</v>
      </c>
      <c r="P499" s="252"/>
      <c r="Q499" s="32"/>
      <c r="R499" s="370"/>
      <c r="S499" s="386"/>
      <c r="T499" s="25" t="s">
        <v>1001</v>
      </c>
      <c r="U499" s="25"/>
      <c r="V499" s="206"/>
    </row>
    <row r="500" spans="1:22" customFormat="1" ht="12.75" customHeight="1" x14ac:dyDescent="0.25">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40" t="s">
        <v>319</v>
      </c>
      <c r="P500" s="252"/>
      <c r="Q500" s="32"/>
      <c r="R500" s="370"/>
      <c r="S500" s="386"/>
      <c r="T500" s="25" t="s">
        <v>1001</v>
      </c>
      <c r="U500" s="25"/>
      <c r="V500" s="206"/>
    </row>
    <row r="501" spans="1:22" customFormat="1" ht="18"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66" t="s">
        <v>319</v>
      </c>
      <c r="P501" s="267"/>
      <c r="Q501" s="268"/>
      <c r="R501" s="371"/>
      <c r="S501" s="391"/>
      <c r="T501" s="25" t="s">
        <v>1001</v>
      </c>
      <c r="U501" s="25"/>
      <c r="V501" s="206"/>
    </row>
    <row r="502" spans="1:22" customFormat="1" ht="14.25" customHeight="1" x14ac:dyDescent="0.25">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319</v>
      </c>
      <c r="P502" s="259"/>
      <c r="Q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R502" s="454" t="s">
        <v>290</v>
      </c>
      <c r="S502" s="455">
        <v>50</v>
      </c>
      <c r="T502" s="25" t="s">
        <v>1001</v>
      </c>
      <c r="U502" s="25" t="s">
        <v>1001</v>
      </c>
      <c r="V502" s="206"/>
    </row>
    <row r="503" spans="1:22" customFormat="1" ht="14.25" customHeight="1" x14ac:dyDescent="0.25">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40" t="s">
        <v>319</v>
      </c>
      <c r="P503" s="252"/>
      <c r="Q503" s="32"/>
      <c r="R503" s="370"/>
      <c r="S503" s="386"/>
      <c r="T503" s="25" t="s">
        <v>1001</v>
      </c>
      <c r="U503" s="25"/>
      <c r="V503" s="206"/>
    </row>
    <row r="504" spans="1:22" customFormat="1" ht="14.25" customHeight="1" x14ac:dyDescent="0.25">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40" t="s">
        <v>319</v>
      </c>
      <c r="P504" s="252"/>
      <c r="Q504" s="32"/>
      <c r="R504" s="370"/>
      <c r="S504" s="386"/>
      <c r="T504" s="25" t="s">
        <v>1001</v>
      </c>
      <c r="U504" s="25"/>
      <c r="V504" s="206"/>
    </row>
    <row r="505" spans="1:22" customFormat="1" ht="14.25" customHeight="1" x14ac:dyDescent="0.25">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40" t="s">
        <v>319</v>
      </c>
      <c r="P505" s="252"/>
      <c r="Q505" s="32"/>
      <c r="R505" s="370"/>
      <c r="S505" s="386"/>
      <c r="T505" s="25" t="s">
        <v>1001</v>
      </c>
      <c r="U505" s="25"/>
      <c r="V505" s="206"/>
    </row>
    <row r="506" spans="1:22" customFormat="1" ht="14.25" customHeight="1" x14ac:dyDescent="0.25">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40" t="s">
        <v>319</v>
      </c>
      <c r="P506" s="252"/>
      <c r="Q506" s="32"/>
      <c r="R506" s="370"/>
      <c r="S506" s="386"/>
      <c r="T506" s="25" t="s">
        <v>1001</v>
      </c>
      <c r="U506" s="25"/>
      <c r="V506" s="206"/>
    </row>
    <row r="507" spans="1:22" customFormat="1" ht="14.25" customHeight="1" x14ac:dyDescent="0.25">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40" t="s">
        <v>319</v>
      </c>
      <c r="P507" s="252"/>
      <c r="Q507" s="32"/>
      <c r="R507" s="370"/>
      <c r="S507" s="386"/>
      <c r="T507" s="25" t="s">
        <v>1001</v>
      </c>
      <c r="U507" s="25"/>
      <c r="V507" s="206"/>
    </row>
    <row r="508" spans="1:22" customFormat="1" ht="14.25" customHeight="1" x14ac:dyDescent="0.25">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40" t="s">
        <v>319</v>
      </c>
      <c r="P508" s="252"/>
      <c r="Q508" s="32"/>
      <c r="R508" s="370"/>
      <c r="S508" s="386"/>
      <c r="T508" s="25" t="s">
        <v>1001</v>
      </c>
      <c r="U508" s="25"/>
      <c r="V508" s="206"/>
    </row>
    <row r="509" spans="1:22" customFormat="1" ht="14.25" customHeight="1" x14ac:dyDescent="0.25">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40" t="s">
        <v>319</v>
      </c>
      <c r="P509" s="252"/>
      <c r="Q509" s="32"/>
      <c r="R509" s="370"/>
      <c r="S509" s="386"/>
      <c r="T509" s="25" t="s">
        <v>1001</v>
      </c>
      <c r="U509" s="25"/>
      <c r="V509" s="206"/>
    </row>
    <row r="510" spans="1:22" customFormat="1" ht="14.25" customHeight="1" x14ac:dyDescent="0.25">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40" t="s">
        <v>319</v>
      </c>
      <c r="P510" s="252"/>
      <c r="Q510" s="32"/>
      <c r="R510" s="370"/>
      <c r="S510" s="386"/>
      <c r="T510" s="25" t="s">
        <v>1001</v>
      </c>
      <c r="U510" s="25"/>
      <c r="V510" s="206"/>
    </row>
    <row r="511" spans="1:22" customFormat="1" ht="14.25" customHeight="1" x14ac:dyDescent="0.25">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40" t="s">
        <v>319</v>
      </c>
      <c r="P511" s="252"/>
      <c r="Q511" s="32"/>
      <c r="R511" s="370"/>
      <c r="S511" s="386"/>
      <c r="T511" s="25" t="s">
        <v>1001</v>
      </c>
      <c r="U511" s="25"/>
      <c r="V511" s="206"/>
    </row>
    <row r="512" spans="1:22" customFormat="1" ht="14.25" customHeight="1" x14ac:dyDescent="0.25">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40" t="s">
        <v>319</v>
      </c>
      <c r="P512" s="252"/>
      <c r="Q512" s="32"/>
      <c r="R512" s="370"/>
      <c r="S512" s="386"/>
      <c r="T512" s="25" t="s">
        <v>1001</v>
      </c>
      <c r="U512" s="25"/>
      <c r="V512" s="206"/>
    </row>
    <row r="513" spans="1:22" customFormat="1" ht="14.25" customHeight="1" x14ac:dyDescent="0.25">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40" t="s">
        <v>319</v>
      </c>
      <c r="P513" s="252"/>
      <c r="Q513" s="32"/>
      <c r="R513" s="370"/>
      <c r="S513" s="386"/>
      <c r="T513" s="25" t="s">
        <v>1001</v>
      </c>
      <c r="U513" s="25"/>
      <c r="V513" s="206"/>
    </row>
    <row r="514" spans="1:22" customFormat="1" ht="14.25" customHeight="1" x14ac:dyDescent="0.25">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40" t="s">
        <v>319</v>
      </c>
      <c r="P514" s="252"/>
      <c r="Q514" s="32"/>
      <c r="R514" s="370"/>
      <c r="S514" s="386"/>
      <c r="T514" s="25" t="s">
        <v>1001</v>
      </c>
      <c r="U514" s="25"/>
      <c r="V514" s="206"/>
    </row>
    <row r="515" spans="1:22" customFormat="1" ht="14.25" customHeight="1" x14ac:dyDescent="0.25">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40" t="s">
        <v>319</v>
      </c>
      <c r="P515" s="252"/>
      <c r="Q515" s="32"/>
      <c r="R515" s="370"/>
      <c r="S515" s="386"/>
      <c r="T515" s="25" t="s">
        <v>1001</v>
      </c>
      <c r="U515" s="25"/>
      <c r="V515" s="206"/>
    </row>
    <row r="516" spans="1:22" customFormat="1" ht="14.25"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66" t="s">
        <v>319</v>
      </c>
      <c r="P516" s="267"/>
      <c r="Q516" s="268"/>
      <c r="R516" s="371"/>
      <c r="S516" s="391"/>
      <c r="T516" s="25" t="s">
        <v>1001</v>
      </c>
      <c r="U516" s="25"/>
      <c r="V516" s="206"/>
    </row>
    <row r="517" spans="1:22" customFormat="1" ht="14.25" customHeight="1" x14ac:dyDescent="0.25">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319</v>
      </c>
      <c r="P517" s="259"/>
      <c r="Q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R517" s="454" t="s">
        <v>290</v>
      </c>
      <c r="S517" s="455">
        <v>60</v>
      </c>
      <c r="T517" s="25" t="s">
        <v>1001</v>
      </c>
      <c r="U517" s="25" t="s">
        <v>1001</v>
      </c>
      <c r="V517" s="206"/>
    </row>
    <row r="518" spans="1:22" customFormat="1" ht="14.25" customHeight="1" x14ac:dyDescent="0.25">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40" t="s">
        <v>319</v>
      </c>
      <c r="P518" s="252"/>
      <c r="Q518" s="32"/>
      <c r="R518" s="370"/>
      <c r="S518" s="386"/>
      <c r="T518" s="25" t="s">
        <v>1001</v>
      </c>
      <c r="U518" s="25"/>
      <c r="V518" s="206"/>
    </row>
    <row r="519" spans="1:22" customFormat="1" ht="14.25" customHeight="1" x14ac:dyDescent="0.25">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40" t="s">
        <v>319</v>
      </c>
      <c r="P519" s="252"/>
      <c r="Q519" s="32"/>
      <c r="R519" s="370"/>
      <c r="S519" s="386"/>
      <c r="T519" s="25" t="s">
        <v>1001</v>
      </c>
      <c r="U519" s="25"/>
      <c r="V519" s="206"/>
    </row>
    <row r="520" spans="1:22" customFormat="1" ht="14.25" customHeight="1" x14ac:dyDescent="0.25">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40" t="s">
        <v>319</v>
      </c>
      <c r="P520" s="252"/>
      <c r="Q520" s="32"/>
      <c r="R520" s="370"/>
      <c r="S520" s="386"/>
      <c r="T520" s="25" t="s">
        <v>1001</v>
      </c>
      <c r="U520" s="25"/>
      <c r="V520" s="206"/>
    </row>
    <row r="521" spans="1:22" customFormat="1" ht="14.25" customHeight="1" x14ac:dyDescent="0.25">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40" t="s">
        <v>319</v>
      </c>
      <c r="P521" s="252"/>
      <c r="Q521" s="32"/>
      <c r="R521" s="370"/>
      <c r="S521" s="386"/>
      <c r="T521" s="25" t="s">
        <v>1001</v>
      </c>
      <c r="U521" s="25"/>
      <c r="V521" s="206"/>
    </row>
    <row r="522" spans="1:22" customFormat="1" ht="14.25" customHeight="1" x14ac:dyDescent="0.25">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40" t="s">
        <v>319</v>
      </c>
      <c r="P522" s="252"/>
      <c r="Q522" s="32"/>
      <c r="R522" s="370"/>
      <c r="S522" s="386"/>
      <c r="T522" s="25" t="s">
        <v>1001</v>
      </c>
      <c r="U522" s="25"/>
      <c r="V522" s="206"/>
    </row>
    <row r="523" spans="1:22" customFormat="1" ht="14.25" customHeight="1" x14ac:dyDescent="0.25">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40" t="s">
        <v>319</v>
      </c>
      <c r="P523" s="252"/>
      <c r="Q523" s="32"/>
      <c r="R523" s="370"/>
      <c r="S523" s="386"/>
      <c r="T523" s="25" t="s">
        <v>1001</v>
      </c>
      <c r="U523" s="25"/>
      <c r="V523" s="206"/>
    </row>
    <row r="524" spans="1:22" customFormat="1" ht="14.25" customHeight="1" x14ac:dyDescent="0.25">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40" t="s">
        <v>319</v>
      </c>
      <c r="P524" s="252"/>
      <c r="Q524" s="32"/>
      <c r="R524" s="370"/>
      <c r="S524" s="386"/>
      <c r="T524" s="25" t="s">
        <v>1001</v>
      </c>
      <c r="U524" s="25"/>
      <c r="V524" s="206"/>
    </row>
    <row r="525" spans="1:22" customFormat="1" ht="14.25" customHeight="1" x14ac:dyDescent="0.25">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40" t="s">
        <v>319</v>
      </c>
      <c r="P525" s="252"/>
      <c r="Q525" s="32"/>
      <c r="R525" s="370"/>
      <c r="S525" s="386"/>
      <c r="T525" s="25" t="s">
        <v>1001</v>
      </c>
      <c r="U525" s="25"/>
      <c r="V525" s="206"/>
    </row>
    <row r="526" spans="1:22" customFormat="1" ht="14.25" customHeight="1" x14ac:dyDescent="0.25">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40" t="s">
        <v>319</v>
      </c>
      <c r="P526" s="252"/>
      <c r="Q526" s="32"/>
      <c r="R526" s="370"/>
      <c r="S526" s="386"/>
      <c r="T526" s="25" t="s">
        <v>1001</v>
      </c>
      <c r="U526" s="25"/>
      <c r="V526" s="206"/>
    </row>
    <row r="527" spans="1:22" customFormat="1" ht="14.25" customHeight="1" x14ac:dyDescent="0.25">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40" t="s">
        <v>319</v>
      </c>
      <c r="P527" s="252"/>
      <c r="Q527" s="32"/>
      <c r="R527" s="370"/>
      <c r="S527" s="386"/>
      <c r="T527" s="25" t="s">
        <v>1001</v>
      </c>
      <c r="U527" s="25"/>
      <c r="V527" s="206"/>
    </row>
    <row r="528" spans="1:22" customFormat="1" ht="14.25" customHeight="1" x14ac:dyDescent="0.25">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40" t="s">
        <v>319</v>
      </c>
      <c r="P528" s="252"/>
      <c r="Q528" s="32"/>
      <c r="R528" s="370"/>
      <c r="S528" s="386"/>
      <c r="T528" s="25" t="s">
        <v>1001</v>
      </c>
      <c r="U528" s="25"/>
      <c r="V528" s="206"/>
    </row>
    <row r="529" spans="1:22" customFormat="1" ht="14.25" customHeight="1" x14ac:dyDescent="0.25">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40" t="s">
        <v>319</v>
      </c>
      <c r="P529" s="252"/>
      <c r="Q529" s="32"/>
      <c r="R529" s="370"/>
      <c r="S529" s="386"/>
      <c r="T529" s="25" t="s">
        <v>1001</v>
      </c>
      <c r="U529" s="25"/>
      <c r="V529" s="206"/>
    </row>
    <row r="530" spans="1:22" customFormat="1" ht="14.25" customHeight="1" x14ac:dyDescent="0.25">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40" t="s">
        <v>319</v>
      </c>
      <c r="P530" s="252"/>
      <c r="Q530" s="32"/>
      <c r="R530" s="370"/>
      <c r="S530" s="386"/>
      <c r="T530" s="25" t="s">
        <v>1001</v>
      </c>
      <c r="U530" s="25"/>
      <c r="V530" s="206"/>
    </row>
    <row r="531" spans="1:22" customFormat="1" ht="14.25"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66" t="s">
        <v>319</v>
      </c>
      <c r="P531" s="267"/>
      <c r="Q531" s="268"/>
      <c r="R531" s="371"/>
      <c r="S531" s="391"/>
      <c r="T531" s="25" t="s">
        <v>1001</v>
      </c>
      <c r="U531" s="25"/>
      <c r="V531" s="206"/>
    </row>
    <row r="532" spans="1:22" customFormat="1" ht="14.25" customHeight="1" x14ac:dyDescent="0.25">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340</v>
      </c>
      <c r="P532" s="259"/>
      <c r="Q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R532" s="454" t="s">
        <v>290</v>
      </c>
      <c r="S532" s="455">
        <v>70</v>
      </c>
      <c r="T532" s="25" t="s">
        <v>1001</v>
      </c>
      <c r="U532" s="25" t="s">
        <v>1001</v>
      </c>
      <c r="V532" s="206"/>
    </row>
    <row r="533" spans="1:22" customFormat="1" ht="14.25" customHeight="1" x14ac:dyDescent="0.25">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40" t="s">
        <v>341</v>
      </c>
      <c r="P533" s="252"/>
      <c r="Q533" s="32"/>
      <c r="R533" s="370"/>
      <c r="S533" s="386"/>
      <c r="T533" s="25" t="s">
        <v>1001</v>
      </c>
      <c r="U533" s="25"/>
      <c r="V533" s="206"/>
    </row>
    <row r="534" spans="1:22" customFormat="1" ht="14.25" customHeight="1" x14ac:dyDescent="0.25">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40" t="s">
        <v>342</v>
      </c>
      <c r="P534" s="252"/>
      <c r="Q534" s="32"/>
      <c r="R534" s="370"/>
      <c r="S534" s="386"/>
      <c r="T534" s="25" t="s">
        <v>1001</v>
      </c>
      <c r="U534" s="25"/>
      <c r="V534" s="206"/>
    </row>
    <row r="535" spans="1:22" customFormat="1" ht="14.25" customHeight="1" x14ac:dyDescent="0.25">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40" t="s">
        <v>343</v>
      </c>
      <c r="P535" s="252"/>
      <c r="Q535" s="32"/>
      <c r="R535" s="370"/>
      <c r="S535" s="386"/>
      <c r="T535" s="25" t="s">
        <v>1001</v>
      </c>
      <c r="U535" s="25"/>
      <c r="V535" s="206"/>
    </row>
    <row r="536" spans="1:22" customFormat="1" ht="14.25" customHeight="1" x14ac:dyDescent="0.25">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40" t="s">
        <v>344</v>
      </c>
      <c r="P536" s="252"/>
      <c r="Q536" s="32"/>
      <c r="R536" s="370"/>
      <c r="S536" s="386"/>
      <c r="T536" s="25" t="s">
        <v>1001</v>
      </c>
      <c r="U536" s="25"/>
      <c r="V536" s="206"/>
    </row>
    <row r="537" spans="1:22" customFormat="1" ht="14.25" customHeight="1" x14ac:dyDescent="0.25">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40" t="s">
        <v>345</v>
      </c>
      <c r="P537" s="252"/>
      <c r="Q537" s="32"/>
      <c r="R537" s="370"/>
      <c r="S537" s="386"/>
      <c r="T537" s="25" t="s">
        <v>1001</v>
      </c>
      <c r="U537" s="25"/>
      <c r="V537" s="206"/>
    </row>
    <row r="538" spans="1:22" customFormat="1" ht="14.25" customHeight="1" x14ac:dyDescent="0.25">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40" t="s">
        <v>346</v>
      </c>
      <c r="P538" s="252"/>
      <c r="Q538" s="32"/>
      <c r="R538" s="370"/>
      <c r="S538" s="386"/>
      <c r="T538" s="25" t="s">
        <v>1001</v>
      </c>
      <c r="U538" s="25"/>
      <c r="V538" s="206"/>
    </row>
    <row r="539" spans="1:22" customFormat="1" ht="14.25" customHeight="1" x14ac:dyDescent="0.25">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40" t="s">
        <v>347</v>
      </c>
      <c r="P539" s="252"/>
      <c r="Q539" s="32"/>
      <c r="R539" s="370"/>
      <c r="S539" s="386"/>
      <c r="T539" s="25" t="s">
        <v>1001</v>
      </c>
      <c r="U539" s="25"/>
      <c r="V539" s="206"/>
    </row>
    <row r="540" spans="1:22" customFormat="1" ht="14.25" customHeight="1" x14ac:dyDescent="0.25">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40" t="s">
        <v>348</v>
      </c>
      <c r="P540" s="252"/>
      <c r="Q540" s="32"/>
      <c r="R540" s="370"/>
      <c r="S540" s="386"/>
      <c r="T540" s="25" t="s">
        <v>1001</v>
      </c>
      <c r="U540" s="25"/>
      <c r="V540" s="206"/>
    </row>
    <row r="541" spans="1:22" customFormat="1" ht="14.25" customHeight="1" x14ac:dyDescent="0.25">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40" t="s">
        <v>349</v>
      </c>
      <c r="P541" s="252"/>
      <c r="Q541" s="32"/>
      <c r="R541" s="370"/>
      <c r="S541" s="386"/>
      <c r="T541" s="25" t="s">
        <v>1001</v>
      </c>
      <c r="U541" s="25"/>
      <c r="V541" s="206"/>
    </row>
    <row r="542" spans="1:22" customFormat="1" ht="14.25" customHeight="1" x14ac:dyDescent="0.25">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40" t="s">
        <v>350</v>
      </c>
      <c r="P542" s="252"/>
      <c r="Q542" s="32"/>
      <c r="R542" s="370"/>
      <c r="S542" s="386"/>
      <c r="T542" s="25" t="s">
        <v>1001</v>
      </c>
      <c r="U542" s="25"/>
      <c r="V542" s="206"/>
    </row>
    <row r="543" spans="1:22" customFormat="1" ht="14.25" customHeight="1" x14ac:dyDescent="0.25">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40" t="s">
        <v>351</v>
      </c>
      <c r="P543" s="252"/>
      <c r="Q543" s="32"/>
      <c r="R543" s="370"/>
      <c r="S543" s="386"/>
      <c r="T543" s="25" t="s">
        <v>1001</v>
      </c>
      <c r="U543" s="25"/>
      <c r="V543" s="206"/>
    </row>
    <row r="544" spans="1:22" customFormat="1" ht="14.25" customHeight="1" x14ac:dyDescent="0.25">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40" t="s">
        <v>352</v>
      </c>
      <c r="P544" s="252"/>
      <c r="Q544" s="32"/>
      <c r="R544" s="370"/>
      <c r="S544" s="386"/>
      <c r="T544" s="25" t="s">
        <v>1001</v>
      </c>
      <c r="U544" s="25"/>
      <c r="V544" s="206"/>
    </row>
    <row r="545" spans="1:22" customFormat="1" ht="14.25" customHeight="1" x14ac:dyDescent="0.25">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40" t="s">
        <v>353</v>
      </c>
      <c r="P545" s="252"/>
      <c r="Q545" s="32"/>
      <c r="R545" s="370"/>
      <c r="S545" s="386"/>
      <c r="T545" s="25" t="s">
        <v>1001</v>
      </c>
      <c r="U545" s="25"/>
      <c r="V545" s="206"/>
    </row>
    <row r="546" spans="1:22" customFormat="1" ht="14.25"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66" t="s">
        <v>355</v>
      </c>
      <c r="P546" s="267"/>
      <c r="Q546" s="268"/>
      <c r="R546" s="371"/>
      <c r="S546" s="391"/>
      <c r="T546" s="25" t="s">
        <v>1001</v>
      </c>
      <c r="U546" s="25"/>
      <c r="V546" s="206"/>
    </row>
    <row r="547" spans="1:22" customFormat="1" ht="14.25" customHeight="1" x14ac:dyDescent="0.25">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357</v>
      </c>
      <c r="P547" s="259"/>
      <c r="Q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R547" s="454" t="s">
        <v>290</v>
      </c>
      <c r="S547" s="455">
        <v>80</v>
      </c>
      <c r="T547" s="25" t="s">
        <v>1001</v>
      </c>
      <c r="U547" s="25" t="s">
        <v>1001</v>
      </c>
      <c r="V547" s="206"/>
    </row>
    <row r="548" spans="1:22" customFormat="1" ht="14.25" customHeight="1" x14ac:dyDescent="0.25">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40" t="s">
        <v>358</v>
      </c>
      <c r="P548" s="252"/>
      <c r="Q548" s="32"/>
      <c r="R548" s="370"/>
      <c r="S548" s="386"/>
      <c r="T548" s="25" t="s">
        <v>1001</v>
      </c>
      <c r="U548" s="25"/>
      <c r="V548" s="206"/>
    </row>
    <row r="549" spans="1:22" customFormat="1" ht="14.25" customHeight="1" x14ac:dyDescent="0.25">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40" t="s">
        <v>359</v>
      </c>
      <c r="P549" s="252"/>
      <c r="Q549" s="32"/>
      <c r="R549" s="370"/>
      <c r="S549" s="386"/>
      <c r="T549" s="25" t="s">
        <v>1001</v>
      </c>
      <c r="U549" s="25"/>
      <c r="V549" s="206"/>
    </row>
    <row r="550" spans="1:22" customFormat="1" ht="14.25" customHeight="1" x14ac:dyDescent="0.25">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40" t="s">
        <v>360</v>
      </c>
      <c r="P550" s="252"/>
      <c r="Q550" s="32"/>
      <c r="R550" s="370"/>
      <c r="S550" s="386"/>
      <c r="T550" s="25" t="s">
        <v>1001</v>
      </c>
      <c r="U550" s="25"/>
      <c r="V550" s="206"/>
    </row>
    <row r="551" spans="1:22" customFormat="1" ht="14.25" customHeight="1" x14ac:dyDescent="0.25">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40" t="s">
        <v>361</v>
      </c>
      <c r="P551" s="252"/>
      <c r="Q551" s="32"/>
      <c r="R551" s="370"/>
      <c r="S551" s="386"/>
      <c r="T551" s="25" t="s">
        <v>1001</v>
      </c>
      <c r="U551" s="25"/>
      <c r="V551" s="206"/>
    </row>
    <row r="552" spans="1:22" customFormat="1" ht="14.25" customHeight="1" x14ac:dyDescent="0.25">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40" t="s">
        <v>362</v>
      </c>
      <c r="P552" s="252"/>
      <c r="Q552" s="32"/>
      <c r="R552" s="370"/>
      <c r="S552" s="386"/>
      <c r="T552" s="25" t="s">
        <v>1001</v>
      </c>
      <c r="U552" s="25"/>
      <c r="V552" s="206"/>
    </row>
    <row r="553" spans="1:22" customFormat="1" ht="14.25" customHeight="1" x14ac:dyDescent="0.25">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40" t="s">
        <v>363</v>
      </c>
      <c r="P553" s="252"/>
      <c r="Q553" s="32"/>
      <c r="R553" s="370"/>
      <c r="S553" s="386"/>
      <c r="T553" s="25" t="s">
        <v>1001</v>
      </c>
      <c r="U553" s="25"/>
      <c r="V553" s="206"/>
    </row>
    <row r="554" spans="1:22" customFormat="1" ht="14.25" customHeight="1" x14ac:dyDescent="0.25">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40" t="s">
        <v>364</v>
      </c>
      <c r="P554" s="252"/>
      <c r="Q554" s="32"/>
      <c r="R554" s="370"/>
      <c r="S554" s="386"/>
      <c r="T554" s="25" t="s">
        <v>1001</v>
      </c>
      <c r="U554" s="25"/>
      <c r="V554" s="206"/>
    </row>
    <row r="555" spans="1:22" customFormat="1" ht="14.25" customHeight="1" x14ac:dyDescent="0.25">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40" t="s">
        <v>365</v>
      </c>
      <c r="P555" s="252"/>
      <c r="Q555" s="32"/>
      <c r="R555" s="370"/>
      <c r="S555" s="386"/>
      <c r="T555" s="25" t="s">
        <v>1001</v>
      </c>
      <c r="U555" s="25"/>
      <c r="V555" s="206"/>
    </row>
    <row r="556" spans="1:22" customFormat="1" ht="14.25" customHeight="1" x14ac:dyDescent="0.25">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40" t="s">
        <v>366</v>
      </c>
      <c r="P556" s="252"/>
      <c r="Q556" s="32"/>
      <c r="R556" s="370"/>
      <c r="S556" s="386"/>
      <c r="T556" s="25" t="s">
        <v>1001</v>
      </c>
      <c r="U556" s="25"/>
      <c r="V556" s="206"/>
    </row>
    <row r="557" spans="1:22" customFormat="1" ht="14.25" customHeight="1" x14ac:dyDescent="0.25">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40" t="s">
        <v>367</v>
      </c>
      <c r="P557" s="252"/>
      <c r="Q557" s="32"/>
      <c r="R557" s="370"/>
      <c r="S557" s="386"/>
      <c r="T557" s="25" t="s">
        <v>1001</v>
      </c>
      <c r="U557" s="25"/>
      <c r="V557" s="206"/>
    </row>
    <row r="558" spans="1:22" customFormat="1" ht="14.25" customHeight="1" x14ac:dyDescent="0.25">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40" t="s">
        <v>368</v>
      </c>
      <c r="P558" s="252"/>
      <c r="Q558" s="32"/>
      <c r="R558" s="370"/>
      <c r="S558" s="386"/>
      <c r="T558" s="25" t="s">
        <v>1001</v>
      </c>
      <c r="U558" s="25"/>
      <c r="V558" s="206"/>
    </row>
    <row r="559" spans="1:22" customFormat="1" ht="14.25" customHeight="1" x14ac:dyDescent="0.25">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40" t="s">
        <v>369</v>
      </c>
      <c r="P559" s="252"/>
      <c r="Q559" s="32"/>
      <c r="R559" s="370"/>
      <c r="S559" s="386"/>
      <c r="T559" s="25" t="s">
        <v>1001</v>
      </c>
      <c r="U559" s="25"/>
      <c r="V559" s="206"/>
    </row>
    <row r="560" spans="1:22" customFormat="1" ht="14.25" customHeight="1" x14ac:dyDescent="0.25">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40" t="s">
        <v>370</v>
      </c>
      <c r="P560" s="252"/>
      <c r="Q560" s="32"/>
      <c r="R560" s="370"/>
      <c r="S560" s="386"/>
      <c r="T560" s="25" t="s">
        <v>1001</v>
      </c>
      <c r="U560" s="25"/>
      <c r="V560" s="206"/>
    </row>
    <row r="561" spans="1:22" customFormat="1" ht="14.25"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66" t="s">
        <v>371</v>
      </c>
      <c r="P561" s="267"/>
      <c r="Q561" s="268"/>
      <c r="R561" s="371"/>
      <c r="S561" s="391"/>
      <c r="T561" s="25" t="s">
        <v>1001</v>
      </c>
      <c r="U561" s="25"/>
      <c r="V561" s="206"/>
    </row>
    <row r="562" spans="1:22" customFormat="1" ht="12" customHeight="1" x14ac:dyDescent="0.25">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373</v>
      </c>
      <c r="P562" s="259"/>
      <c r="Q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R562" s="454" t="s">
        <v>290</v>
      </c>
      <c r="S562" s="455">
        <v>90</v>
      </c>
      <c r="T562" s="25" t="s">
        <v>1001</v>
      </c>
      <c r="U562" s="25" t="s">
        <v>1001</v>
      </c>
      <c r="V562" s="206"/>
    </row>
    <row r="563" spans="1:22" customFormat="1" ht="12" customHeight="1" x14ac:dyDescent="0.25">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40" t="s">
        <v>374</v>
      </c>
      <c r="P563" s="252"/>
      <c r="Q563" s="32"/>
      <c r="R563" s="370"/>
      <c r="S563" s="386"/>
      <c r="T563" s="25" t="s">
        <v>1001</v>
      </c>
      <c r="U563" s="25"/>
      <c r="V563" s="206"/>
    </row>
    <row r="564" spans="1:22" customFormat="1" ht="12" customHeight="1" x14ac:dyDescent="0.25">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40" t="s">
        <v>375</v>
      </c>
      <c r="P564" s="252"/>
      <c r="Q564" s="32"/>
      <c r="R564" s="370"/>
      <c r="S564" s="386"/>
      <c r="T564" s="25" t="s">
        <v>1001</v>
      </c>
      <c r="U564" s="25"/>
      <c r="V564" s="206"/>
    </row>
    <row r="565" spans="1:22" customFormat="1" ht="12" customHeight="1" x14ac:dyDescent="0.25">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40" t="s">
        <v>376</v>
      </c>
      <c r="P565" s="252"/>
      <c r="Q565" s="32"/>
      <c r="R565" s="370"/>
      <c r="S565" s="386"/>
      <c r="T565" s="25" t="s">
        <v>1001</v>
      </c>
      <c r="U565" s="25"/>
      <c r="V565" s="206"/>
    </row>
    <row r="566" spans="1:22" customFormat="1" ht="12" customHeight="1" x14ac:dyDescent="0.25">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40" t="s">
        <v>377</v>
      </c>
      <c r="P566" s="252"/>
      <c r="Q566" s="32"/>
      <c r="R566" s="370"/>
      <c r="S566" s="386"/>
      <c r="T566" s="25" t="s">
        <v>1001</v>
      </c>
      <c r="U566" s="25"/>
      <c r="V566" s="206"/>
    </row>
    <row r="567" spans="1:22" customFormat="1" ht="12" customHeight="1" x14ac:dyDescent="0.25">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40" t="s">
        <v>378</v>
      </c>
      <c r="P567" s="252"/>
      <c r="Q567" s="32"/>
      <c r="R567" s="370"/>
      <c r="S567" s="386"/>
      <c r="T567" s="25" t="s">
        <v>1001</v>
      </c>
      <c r="U567" s="25"/>
      <c r="V567" s="206"/>
    </row>
    <row r="568" spans="1:22" customFormat="1" ht="12" customHeight="1" x14ac:dyDescent="0.25">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40" t="s">
        <v>379</v>
      </c>
      <c r="P568" s="252"/>
      <c r="Q568" s="32"/>
      <c r="R568" s="370"/>
      <c r="S568" s="386"/>
      <c r="T568" s="25" t="s">
        <v>1001</v>
      </c>
      <c r="U568" s="25"/>
      <c r="V568" s="206"/>
    </row>
    <row r="569" spans="1:22" customFormat="1" ht="12" customHeight="1" x14ac:dyDescent="0.25">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40" t="s">
        <v>380</v>
      </c>
      <c r="P569" s="252"/>
      <c r="Q569" s="32"/>
      <c r="R569" s="370"/>
      <c r="S569" s="386"/>
      <c r="T569" s="25" t="s">
        <v>1001</v>
      </c>
      <c r="U569" s="25"/>
      <c r="V569" s="206"/>
    </row>
    <row r="570" spans="1:22" customFormat="1" ht="12" customHeight="1" x14ac:dyDescent="0.25">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40" t="s">
        <v>381</v>
      </c>
      <c r="P570" s="252"/>
      <c r="Q570" s="32"/>
      <c r="R570" s="370"/>
      <c r="S570" s="386"/>
      <c r="T570" s="25" t="s">
        <v>1001</v>
      </c>
      <c r="U570" s="25"/>
      <c r="V570" s="206"/>
    </row>
    <row r="571" spans="1:22" customFormat="1" ht="12" customHeight="1" x14ac:dyDescent="0.25">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40" t="s">
        <v>382</v>
      </c>
      <c r="P571" s="252"/>
      <c r="Q571" s="32"/>
      <c r="R571" s="370"/>
      <c r="S571" s="386"/>
      <c r="T571" s="25" t="s">
        <v>1001</v>
      </c>
      <c r="U571" s="25"/>
      <c r="V571" s="206"/>
    </row>
    <row r="572" spans="1:22" customFormat="1" ht="12" customHeight="1" x14ac:dyDescent="0.25">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40" t="s">
        <v>383</v>
      </c>
      <c r="P572" s="252"/>
      <c r="Q572" s="32"/>
      <c r="R572" s="370"/>
      <c r="S572" s="386"/>
      <c r="T572" s="25" t="s">
        <v>1001</v>
      </c>
      <c r="U572" s="25"/>
      <c r="V572" s="206"/>
    </row>
    <row r="573" spans="1:22" customFormat="1" ht="12" customHeight="1" x14ac:dyDescent="0.25">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40" t="s">
        <v>384</v>
      </c>
      <c r="P573" s="252"/>
      <c r="Q573" s="32"/>
      <c r="R573" s="370"/>
      <c r="S573" s="386"/>
      <c r="T573" s="25" t="s">
        <v>1001</v>
      </c>
      <c r="U573" s="25"/>
      <c r="V573" s="206"/>
    </row>
    <row r="574" spans="1:22" customFormat="1" ht="12" customHeight="1" x14ac:dyDescent="0.25">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40" t="s">
        <v>385</v>
      </c>
      <c r="P574" s="252"/>
      <c r="Q574" s="32"/>
      <c r="R574" s="370"/>
      <c r="S574" s="386"/>
      <c r="T574" s="25" t="s">
        <v>1001</v>
      </c>
      <c r="U574" s="25"/>
      <c r="V574" s="206"/>
    </row>
    <row r="575" spans="1:22" customFormat="1" ht="12" customHeight="1" x14ac:dyDescent="0.25">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40" t="s">
        <v>386</v>
      </c>
      <c r="P575" s="252"/>
      <c r="Q575" s="32"/>
      <c r="R575" s="370"/>
      <c r="S575" s="386"/>
      <c r="T575" s="25" t="s">
        <v>1001</v>
      </c>
      <c r="U575" s="25"/>
      <c r="V575" s="206"/>
    </row>
    <row r="576" spans="1:22" customFormat="1" ht="12"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66" t="s">
        <v>387</v>
      </c>
      <c r="P576" s="267"/>
      <c r="Q576" s="268"/>
      <c r="R576" s="371"/>
      <c r="S576" s="391"/>
      <c r="T576" s="25" t="s">
        <v>1001</v>
      </c>
      <c r="U576" s="25"/>
      <c r="V576" s="206"/>
    </row>
    <row r="577" spans="1:22" customFormat="1" ht="19.5" hidden="1" customHeight="1" x14ac:dyDescent="0.25">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344">
        <v>6560</v>
      </c>
      <c r="P577" s="427"/>
      <c r="Q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R577" s="452" t="s">
        <v>290</v>
      </c>
      <c r="S577" s="344">
        <v>100</v>
      </c>
      <c r="T577" s="25" t="s">
        <v>1001</v>
      </c>
      <c r="U577" s="25" t="s">
        <v>1001</v>
      </c>
      <c r="V577" s="206"/>
    </row>
    <row r="578" spans="1:22" customFormat="1" ht="42.75" hidden="1" x14ac:dyDescent="0.25">
      <c r="A578" s="1"/>
      <c r="B578" s="64"/>
      <c r="C578" s="107">
        <v>90064</v>
      </c>
      <c r="D578" s="124" t="s">
        <v>389</v>
      </c>
      <c r="E578" s="107"/>
      <c r="F578" s="107" t="s">
        <v>19</v>
      </c>
      <c r="G578" s="108">
        <v>0</v>
      </c>
      <c r="H578" s="208">
        <v>0</v>
      </c>
      <c r="I578" s="137"/>
      <c r="J578" s="16"/>
      <c r="K578" s="16">
        <v>0</v>
      </c>
      <c r="L578" s="26" t="s">
        <v>290</v>
      </c>
      <c r="M578" s="40">
        <v>0</v>
      </c>
      <c r="N578" s="40" t="s">
        <v>484</v>
      </c>
      <c r="O578" s="24">
        <v>6560</v>
      </c>
      <c r="P578" s="252"/>
      <c r="Q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R578" s="20" t="s">
        <v>290</v>
      </c>
      <c r="S578" s="40">
        <v>0</v>
      </c>
      <c r="T578" s="25" t="s">
        <v>1001</v>
      </c>
      <c r="U578" s="25" t="s">
        <v>1001</v>
      </c>
      <c r="V578" s="206"/>
    </row>
    <row r="579" spans="1:22" customFormat="1" ht="120" customHeight="1" x14ac:dyDescent="0.25">
      <c r="A579" s="1"/>
      <c r="B579" s="64"/>
      <c r="C579" s="107">
        <v>91175</v>
      </c>
      <c r="D579" s="124" t="s">
        <v>390</v>
      </c>
      <c r="E579" s="107"/>
      <c r="F579" s="107" t="s">
        <v>19</v>
      </c>
      <c r="G579" s="108">
        <v>113.24</v>
      </c>
      <c r="H579" s="208">
        <v>1308148</v>
      </c>
      <c r="I579" s="137"/>
      <c r="J579" s="12"/>
      <c r="K579" s="16">
        <v>0</v>
      </c>
      <c r="L579" s="26" t="s">
        <v>290</v>
      </c>
      <c r="M579" s="40">
        <v>40</v>
      </c>
      <c r="N579" s="40" t="s">
        <v>484</v>
      </c>
      <c r="O579" s="24">
        <v>6560</v>
      </c>
      <c r="P579" s="252"/>
      <c r="Q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R579" s="20" t="s">
        <v>290</v>
      </c>
      <c r="S579" s="40">
        <v>40</v>
      </c>
      <c r="T579" s="25" t="s">
        <v>1001</v>
      </c>
      <c r="U579" s="25" t="s">
        <v>1001</v>
      </c>
      <c r="V579" s="206"/>
    </row>
    <row r="580" spans="1:22" customFormat="1" ht="123" customHeight="1" x14ac:dyDescent="0.25">
      <c r="A580" s="1"/>
      <c r="B580" s="64"/>
      <c r="C580" s="107">
        <v>91176</v>
      </c>
      <c r="D580" s="124" t="s">
        <v>391</v>
      </c>
      <c r="E580" s="107"/>
      <c r="F580" s="107" t="s">
        <v>19</v>
      </c>
      <c r="G580" s="108">
        <v>141.53</v>
      </c>
      <c r="H580" s="208">
        <v>1634955</v>
      </c>
      <c r="I580" s="137"/>
      <c r="J580" s="12"/>
      <c r="K580" s="16">
        <v>0</v>
      </c>
      <c r="L580" s="26" t="s">
        <v>290</v>
      </c>
      <c r="M580" s="40">
        <v>50</v>
      </c>
      <c r="N580" s="40" t="s">
        <v>484</v>
      </c>
      <c r="O580" s="24">
        <v>6560</v>
      </c>
      <c r="P580" s="252"/>
      <c r="Q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R580" s="20" t="s">
        <v>290</v>
      </c>
      <c r="S580" s="40">
        <v>50</v>
      </c>
      <c r="T580" s="25" t="s">
        <v>1001</v>
      </c>
      <c r="U580" s="25" t="s">
        <v>1001</v>
      </c>
      <c r="V580" s="206"/>
    </row>
    <row r="581" spans="1:22" customFormat="1" ht="124.5" customHeight="1" x14ac:dyDescent="0.25">
      <c r="A581" s="1"/>
      <c r="B581" s="64"/>
      <c r="C581" s="107">
        <v>91177</v>
      </c>
      <c r="D581" s="155" t="s">
        <v>392</v>
      </c>
      <c r="E581" s="107"/>
      <c r="F581" s="107" t="s">
        <v>19</v>
      </c>
      <c r="G581" s="108">
        <v>169.82</v>
      </c>
      <c r="H581" s="208">
        <v>1961761</v>
      </c>
      <c r="I581" s="137"/>
      <c r="J581" s="12"/>
      <c r="K581" s="16">
        <v>0</v>
      </c>
      <c r="L581" s="26" t="s">
        <v>290</v>
      </c>
      <c r="M581" s="40">
        <v>60</v>
      </c>
      <c r="N581" s="40" t="s">
        <v>484</v>
      </c>
      <c r="O581" s="24">
        <v>6560</v>
      </c>
      <c r="P581" s="252"/>
      <c r="Q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R581" s="20" t="s">
        <v>290</v>
      </c>
      <c r="S581" s="40">
        <v>60</v>
      </c>
      <c r="T581" s="25" t="s">
        <v>1001</v>
      </c>
      <c r="U581" s="25" t="s">
        <v>1001</v>
      </c>
      <c r="V581" s="206"/>
    </row>
    <row r="582" spans="1:22" customFormat="1" ht="120.75" customHeight="1" x14ac:dyDescent="0.25">
      <c r="A582" s="1"/>
      <c r="B582" s="64"/>
      <c r="C582" s="115">
        <v>92175</v>
      </c>
      <c r="D582" s="124" t="s">
        <v>393</v>
      </c>
      <c r="E582" s="107"/>
      <c r="F582" s="107" t="s">
        <v>19</v>
      </c>
      <c r="G582" s="108">
        <v>198.15</v>
      </c>
      <c r="H582" s="208">
        <v>2289029</v>
      </c>
      <c r="I582" s="137"/>
      <c r="J582" s="16"/>
      <c r="K582" s="16">
        <v>0</v>
      </c>
      <c r="L582" s="26" t="s">
        <v>290</v>
      </c>
      <c r="M582" s="40">
        <v>70</v>
      </c>
      <c r="N582" s="40" t="s">
        <v>484</v>
      </c>
      <c r="O582" s="24">
        <v>6560</v>
      </c>
      <c r="P582" s="252"/>
      <c r="Q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R582" s="20" t="s">
        <v>290</v>
      </c>
      <c r="S582" s="40">
        <v>70</v>
      </c>
      <c r="T582" s="25" t="s">
        <v>1001</v>
      </c>
      <c r="U582" s="25" t="s">
        <v>1001</v>
      </c>
      <c r="V582" s="206"/>
    </row>
    <row r="583" spans="1:22" customFormat="1" ht="120.75" customHeight="1" x14ac:dyDescent="0.25">
      <c r="A583" s="1"/>
      <c r="B583" s="64"/>
      <c r="C583" s="115">
        <v>92176</v>
      </c>
      <c r="D583" s="124" t="s">
        <v>394</v>
      </c>
      <c r="E583" s="107"/>
      <c r="F583" s="107" t="s">
        <v>19</v>
      </c>
      <c r="G583" s="108">
        <v>226.44</v>
      </c>
      <c r="H583" s="208">
        <v>2615835</v>
      </c>
      <c r="I583" s="137"/>
      <c r="J583" s="16"/>
      <c r="K583" s="16">
        <v>0</v>
      </c>
      <c r="L583" s="26" t="s">
        <v>290</v>
      </c>
      <c r="M583" s="40">
        <v>80</v>
      </c>
      <c r="N583" s="40" t="s">
        <v>484</v>
      </c>
      <c r="O583" s="24">
        <v>6560</v>
      </c>
      <c r="P583" s="252"/>
      <c r="Q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R583" s="20" t="s">
        <v>290</v>
      </c>
      <c r="S583" s="40">
        <v>80</v>
      </c>
      <c r="T583" s="25" t="s">
        <v>1001</v>
      </c>
      <c r="U583" s="25" t="s">
        <v>1001</v>
      </c>
      <c r="V583" s="206"/>
    </row>
    <row r="584" spans="1:22" customFormat="1" ht="123.75" customHeight="1" x14ac:dyDescent="0.25">
      <c r="A584" s="1"/>
      <c r="B584" s="64"/>
      <c r="C584" s="115">
        <v>92177</v>
      </c>
      <c r="D584" s="124" t="s">
        <v>395</v>
      </c>
      <c r="E584" s="107"/>
      <c r="F584" s="107" t="s">
        <v>19</v>
      </c>
      <c r="G584" s="108">
        <v>254.73</v>
      </c>
      <c r="H584" s="208">
        <v>2942641</v>
      </c>
      <c r="I584" s="137"/>
      <c r="J584" s="16"/>
      <c r="K584" s="16">
        <v>0</v>
      </c>
      <c r="L584" s="26" t="s">
        <v>290</v>
      </c>
      <c r="M584" s="40">
        <v>90</v>
      </c>
      <c r="N584" s="40" t="s">
        <v>484</v>
      </c>
      <c r="O584" s="24">
        <v>6560</v>
      </c>
      <c r="P584" s="252"/>
      <c r="Q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R584" s="20" t="s">
        <v>290</v>
      </c>
      <c r="S584" s="40">
        <v>90</v>
      </c>
      <c r="T584" s="25" t="s">
        <v>1001</v>
      </c>
      <c r="U584" s="25" t="s">
        <v>1001</v>
      </c>
      <c r="V584" s="206"/>
    </row>
    <row r="585" spans="1:22" customFormat="1" ht="28.5" hidden="1" x14ac:dyDescent="0.25">
      <c r="A585" s="1"/>
      <c r="B585" s="82">
        <v>3056</v>
      </c>
      <c r="C585" s="122">
        <v>3056</v>
      </c>
      <c r="D585" s="124" t="s">
        <v>396</v>
      </c>
      <c r="E585" s="107"/>
      <c r="F585" s="107" t="s">
        <v>19</v>
      </c>
      <c r="G585" s="108">
        <v>62.35</v>
      </c>
      <c r="H585" s="208">
        <v>720267</v>
      </c>
      <c r="I585" s="137"/>
      <c r="J585" s="16"/>
      <c r="K585" s="16">
        <v>0</v>
      </c>
      <c r="L585" s="26" t="s">
        <v>290</v>
      </c>
      <c r="M585" s="24">
        <v>100</v>
      </c>
      <c r="N585" s="40" t="s">
        <v>484</v>
      </c>
      <c r="O585" s="24">
        <v>1875</v>
      </c>
      <c r="P585" s="252"/>
      <c r="Q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R585" s="20" t="s">
        <v>290</v>
      </c>
      <c r="S585" s="24">
        <v>100</v>
      </c>
      <c r="T585" s="25" t="s">
        <v>1001</v>
      </c>
      <c r="U585" s="25" t="s">
        <v>1001</v>
      </c>
      <c r="V585" s="206"/>
    </row>
    <row r="586" spans="1:22" customFormat="1" ht="57" hidden="1" x14ac:dyDescent="0.25">
      <c r="A586" s="1"/>
      <c r="B586" s="82"/>
      <c r="C586" s="107">
        <v>90065</v>
      </c>
      <c r="D586" s="124" t="s">
        <v>397</v>
      </c>
      <c r="E586" s="107"/>
      <c r="F586" s="107" t="s">
        <v>19</v>
      </c>
      <c r="G586" s="108">
        <v>0</v>
      </c>
      <c r="H586" s="208">
        <v>0</v>
      </c>
      <c r="I586" s="137"/>
      <c r="J586" s="16"/>
      <c r="K586" s="16">
        <v>0</v>
      </c>
      <c r="L586" s="26" t="s">
        <v>290</v>
      </c>
      <c r="M586" s="40">
        <v>0</v>
      </c>
      <c r="N586" s="40" t="s">
        <v>484</v>
      </c>
      <c r="O586" s="24">
        <v>1875</v>
      </c>
      <c r="P586" s="252"/>
      <c r="Q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R586" s="20" t="s">
        <v>290</v>
      </c>
      <c r="S586" s="40">
        <v>0</v>
      </c>
      <c r="T586" s="25" t="s">
        <v>1001</v>
      </c>
      <c r="U586" s="25" t="s">
        <v>1001</v>
      </c>
      <c r="V586" s="206"/>
    </row>
    <row r="587" spans="1:22" customFormat="1" ht="114" x14ac:dyDescent="0.25">
      <c r="A587" s="1"/>
      <c r="B587" s="82"/>
      <c r="C587" s="107">
        <v>91178</v>
      </c>
      <c r="D587" s="124" t="s">
        <v>398</v>
      </c>
      <c r="E587" s="107"/>
      <c r="F587" s="107" t="s">
        <v>19</v>
      </c>
      <c r="G587" s="108">
        <v>24.94</v>
      </c>
      <c r="H587" s="208">
        <v>288107</v>
      </c>
      <c r="I587" s="137"/>
      <c r="J587" s="16"/>
      <c r="K587" s="16">
        <v>0</v>
      </c>
      <c r="L587" s="26" t="s">
        <v>290</v>
      </c>
      <c r="M587" s="40">
        <v>40</v>
      </c>
      <c r="N587" s="40" t="s">
        <v>484</v>
      </c>
      <c r="O587" s="24">
        <v>1875</v>
      </c>
      <c r="P587" s="252"/>
      <c r="Q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R587" s="20" t="s">
        <v>290</v>
      </c>
      <c r="S587" s="40">
        <v>40</v>
      </c>
      <c r="T587" s="25" t="s">
        <v>1001</v>
      </c>
      <c r="U587" s="25" t="s">
        <v>1001</v>
      </c>
      <c r="V587" s="206"/>
    </row>
    <row r="588" spans="1:22" customFormat="1" ht="114" x14ac:dyDescent="0.25">
      <c r="A588" s="1"/>
      <c r="B588" s="82"/>
      <c r="C588" s="107">
        <v>91179</v>
      </c>
      <c r="D588" s="124" t="s">
        <v>399</v>
      </c>
      <c r="E588" s="107"/>
      <c r="F588" s="107" t="s">
        <v>19</v>
      </c>
      <c r="G588" s="108">
        <v>31.22</v>
      </c>
      <c r="H588" s="208">
        <v>360653</v>
      </c>
      <c r="I588" s="137"/>
      <c r="J588" s="16"/>
      <c r="K588" s="16">
        <v>0</v>
      </c>
      <c r="L588" s="26" t="s">
        <v>290</v>
      </c>
      <c r="M588" s="40">
        <v>50</v>
      </c>
      <c r="N588" s="40" t="s">
        <v>484</v>
      </c>
      <c r="O588" s="24">
        <v>1875</v>
      </c>
      <c r="P588" s="252"/>
      <c r="Q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R588" s="20" t="s">
        <v>290</v>
      </c>
      <c r="S588" s="40">
        <v>50</v>
      </c>
      <c r="T588" s="25" t="s">
        <v>1001</v>
      </c>
      <c r="U588" s="25" t="s">
        <v>1001</v>
      </c>
      <c r="V588" s="206"/>
    </row>
    <row r="589" spans="1:22" customFormat="1" ht="124.5" customHeight="1" x14ac:dyDescent="0.25">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24">
        <v>1875</v>
      </c>
      <c r="P589" s="252"/>
      <c r="Q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R589" s="20" t="s">
        <v>290</v>
      </c>
      <c r="S589" s="40">
        <v>60</v>
      </c>
      <c r="T589" s="25" t="s">
        <v>1001</v>
      </c>
      <c r="U589" s="25" t="s">
        <v>1001</v>
      </c>
      <c r="V589" s="206"/>
    </row>
    <row r="590" spans="1:22" customFormat="1" ht="114" x14ac:dyDescent="0.25">
      <c r="A590" s="1"/>
      <c r="B590" s="82"/>
      <c r="C590" s="115">
        <v>92178</v>
      </c>
      <c r="D590" s="124" t="s">
        <v>401</v>
      </c>
      <c r="E590" s="107"/>
      <c r="F590" s="107" t="s">
        <v>19</v>
      </c>
      <c r="G590" s="108">
        <v>43.64</v>
      </c>
      <c r="H590" s="208">
        <v>504129</v>
      </c>
      <c r="I590" s="137"/>
      <c r="J590" s="16"/>
      <c r="K590" s="16">
        <v>0</v>
      </c>
      <c r="L590" s="26" t="s">
        <v>290</v>
      </c>
      <c r="M590" s="40">
        <v>70</v>
      </c>
      <c r="N590" s="40" t="s">
        <v>484</v>
      </c>
      <c r="O590" s="24">
        <v>1875</v>
      </c>
      <c r="P590" s="252"/>
      <c r="Q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R590" s="20" t="s">
        <v>290</v>
      </c>
      <c r="S590" s="40">
        <v>70</v>
      </c>
      <c r="T590" s="25" t="s">
        <v>1001</v>
      </c>
      <c r="U590" s="25" t="s">
        <v>1001</v>
      </c>
      <c r="V590" s="206"/>
    </row>
    <row r="591" spans="1:22" customFormat="1" ht="114" x14ac:dyDescent="0.25">
      <c r="A591" s="1"/>
      <c r="B591" s="82"/>
      <c r="C591" s="115">
        <v>92179</v>
      </c>
      <c r="D591" s="124" t="s">
        <v>402</v>
      </c>
      <c r="E591" s="107"/>
      <c r="F591" s="107" t="s">
        <v>19</v>
      </c>
      <c r="G591" s="108">
        <v>49.88</v>
      </c>
      <c r="H591" s="208">
        <v>576214</v>
      </c>
      <c r="I591" s="137"/>
      <c r="J591" s="16"/>
      <c r="K591" s="16">
        <v>0</v>
      </c>
      <c r="L591" s="26" t="s">
        <v>290</v>
      </c>
      <c r="M591" s="40">
        <v>80</v>
      </c>
      <c r="N591" s="40" t="s">
        <v>484</v>
      </c>
      <c r="O591" s="24">
        <v>1875</v>
      </c>
      <c r="P591" s="252"/>
      <c r="Q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R591" s="20" t="s">
        <v>290</v>
      </c>
      <c r="S591" s="40">
        <v>80</v>
      </c>
      <c r="T591" s="25" t="s">
        <v>1001</v>
      </c>
      <c r="U591" s="25" t="s">
        <v>1001</v>
      </c>
      <c r="V591" s="206"/>
    </row>
    <row r="592" spans="1:22" customFormat="1" ht="114.75"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378">
        <v>1875</v>
      </c>
      <c r="P592" s="424"/>
      <c r="Q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R592" s="475" t="s">
        <v>290</v>
      </c>
      <c r="S592" s="250">
        <v>90</v>
      </c>
      <c r="T592" s="25" t="s">
        <v>1001</v>
      </c>
      <c r="U592" s="25" t="s">
        <v>1001</v>
      </c>
      <c r="V592" s="206"/>
    </row>
    <row r="593" spans="1:22" customFormat="1" ht="15" hidden="1" customHeigh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7">
        <v>1875</v>
      </c>
      <c r="P593" s="471"/>
      <c r="Q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R593" s="454" t="s">
        <v>290</v>
      </c>
      <c r="S593" s="385">
        <v>100</v>
      </c>
      <c r="T593" s="25" t="s">
        <v>1001</v>
      </c>
      <c r="U593" s="25" t="s">
        <v>1001</v>
      </c>
      <c r="V593" s="206"/>
    </row>
    <row r="594" spans="1:22" customFormat="1" ht="15" hidden="1" customHeigh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4">
        <v>1875</v>
      </c>
      <c r="P594" s="407"/>
      <c r="Q594" s="407"/>
      <c r="R594" s="18"/>
      <c r="S594" s="386"/>
      <c r="T594" s="25" t="s">
        <v>1001</v>
      </c>
      <c r="U594" s="25"/>
      <c r="V594" s="206"/>
    </row>
    <row r="595" spans="1:22" customFormat="1" ht="15" hidden="1" customHeigh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4">
        <v>1875</v>
      </c>
      <c r="P595" s="407"/>
      <c r="Q595" s="407"/>
      <c r="R595" s="18"/>
      <c r="S595" s="386"/>
      <c r="T595" s="25" t="s">
        <v>1001</v>
      </c>
      <c r="U595" s="25"/>
      <c r="V595" s="206"/>
    </row>
    <row r="596" spans="1:22" customFormat="1" ht="27.75" hidden="1" customHeigh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4">
        <v>1875</v>
      </c>
      <c r="P596" s="407"/>
      <c r="Q596" s="407"/>
      <c r="R596" s="18"/>
      <c r="S596" s="386"/>
      <c r="T596" s="25" t="s">
        <v>1001</v>
      </c>
      <c r="U596" s="25"/>
      <c r="V596" s="206"/>
    </row>
    <row r="597" spans="1:22" customFormat="1" ht="28.5" hidden="1"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65">
        <v>1875</v>
      </c>
      <c r="P597" s="472"/>
      <c r="Q597" s="472"/>
      <c r="R597" s="477"/>
      <c r="S597" s="391"/>
      <c r="T597" s="25" t="s">
        <v>1001</v>
      </c>
      <c r="U597" s="25"/>
      <c r="V597" s="206"/>
    </row>
    <row r="598" spans="1:22" customFormat="1" ht="15" hidden="1" customHeight="1" x14ac:dyDescent="0.3">
      <c r="A598" s="1"/>
      <c r="B598" s="82"/>
      <c r="C598" s="703">
        <v>90066</v>
      </c>
      <c r="D598" s="706" t="s">
        <v>410</v>
      </c>
      <c r="E598" s="127">
        <v>1</v>
      </c>
      <c r="F598" s="127" t="s">
        <v>405</v>
      </c>
      <c r="G598" s="128">
        <v>0</v>
      </c>
      <c r="H598" s="317">
        <v>0</v>
      </c>
      <c r="I598" s="189"/>
      <c r="J598" s="382"/>
      <c r="K598" s="383">
        <v>0</v>
      </c>
      <c r="L598" s="384" t="s">
        <v>290</v>
      </c>
      <c r="M598" s="258">
        <v>0</v>
      </c>
      <c r="N598" s="258" t="s">
        <v>484</v>
      </c>
      <c r="O598" s="257">
        <v>1875</v>
      </c>
      <c r="P598" s="259"/>
      <c r="Q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R598" s="454" t="s">
        <v>290</v>
      </c>
      <c r="S598" s="455">
        <v>0</v>
      </c>
      <c r="T598" s="25" t="s">
        <v>1001</v>
      </c>
      <c r="U598" s="25" t="s">
        <v>1001</v>
      </c>
      <c r="V598" s="206"/>
    </row>
    <row r="599" spans="1:22" customFormat="1" ht="15" hidden="1" customHeight="1" x14ac:dyDescent="0.3">
      <c r="A599" s="15">
        <v>90067</v>
      </c>
      <c r="B599" s="82"/>
      <c r="C599" s="704"/>
      <c r="D599" s="707"/>
      <c r="E599" s="107">
        <v>2</v>
      </c>
      <c r="F599" s="107" t="s">
        <v>406</v>
      </c>
      <c r="G599" s="108">
        <v>0</v>
      </c>
      <c r="H599" s="318">
        <v>0</v>
      </c>
      <c r="I599" s="142"/>
      <c r="J599" s="12"/>
      <c r="K599" s="16">
        <v>0</v>
      </c>
      <c r="L599" s="26" t="s">
        <v>290</v>
      </c>
      <c r="M599" s="40">
        <v>0</v>
      </c>
      <c r="N599" s="40" t="s">
        <v>484</v>
      </c>
      <c r="O599" s="24">
        <v>1875</v>
      </c>
      <c r="P599" s="252"/>
      <c r="Q599" s="407"/>
      <c r="R599" s="370"/>
      <c r="S599" s="386"/>
      <c r="T599" s="25" t="s">
        <v>1001</v>
      </c>
      <c r="U599" s="25"/>
      <c r="V599" s="206"/>
    </row>
    <row r="600" spans="1:22" customFormat="1" ht="15" hidden="1" customHeight="1" x14ac:dyDescent="0.3">
      <c r="A600" s="15">
        <v>90068</v>
      </c>
      <c r="B600" s="82"/>
      <c r="C600" s="704"/>
      <c r="D600" s="707"/>
      <c r="E600" s="107">
        <v>3</v>
      </c>
      <c r="F600" s="107" t="s">
        <v>407</v>
      </c>
      <c r="G600" s="108">
        <v>0</v>
      </c>
      <c r="H600" s="318">
        <v>0</v>
      </c>
      <c r="I600" s="142"/>
      <c r="J600" s="74"/>
      <c r="K600" s="16">
        <v>0</v>
      </c>
      <c r="L600" s="26" t="s">
        <v>290</v>
      </c>
      <c r="M600" s="40">
        <v>0</v>
      </c>
      <c r="N600" s="40" t="s">
        <v>484</v>
      </c>
      <c r="O600" s="24">
        <v>1875</v>
      </c>
      <c r="P600" s="252"/>
      <c r="Q600" s="407"/>
      <c r="R600" s="370"/>
      <c r="S600" s="386"/>
      <c r="T600" s="25" t="s">
        <v>1001</v>
      </c>
      <c r="U600" s="25"/>
      <c r="V600" s="206"/>
    </row>
    <row r="601" spans="1:22" customFormat="1" ht="29.25" hidden="1" customHeight="1" x14ac:dyDescent="0.3">
      <c r="A601" s="15">
        <v>90069</v>
      </c>
      <c r="B601" s="82"/>
      <c r="C601" s="704"/>
      <c r="D601" s="707"/>
      <c r="E601" s="107">
        <v>4</v>
      </c>
      <c r="F601" s="107" t="s">
        <v>408</v>
      </c>
      <c r="G601" s="108">
        <v>0</v>
      </c>
      <c r="H601" s="318">
        <v>0</v>
      </c>
      <c r="I601" s="142"/>
      <c r="J601" s="12"/>
      <c r="K601" s="16">
        <v>0</v>
      </c>
      <c r="L601" s="26" t="s">
        <v>290</v>
      </c>
      <c r="M601" s="40">
        <v>0</v>
      </c>
      <c r="N601" s="40" t="s">
        <v>484</v>
      </c>
      <c r="O601" s="24">
        <v>1875</v>
      </c>
      <c r="P601" s="252"/>
      <c r="Q601" s="407"/>
      <c r="R601" s="370"/>
      <c r="S601" s="386"/>
      <c r="T601" s="25" t="s">
        <v>1001</v>
      </c>
      <c r="U601" s="25"/>
      <c r="V601" s="206"/>
    </row>
    <row r="602" spans="1:22" customFormat="1" ht="28.5" hidden="1"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65">
        <v>1875</v>
      </c>
      <c r="P602" s="267"/>
      <c r="Q602" s="472"/>
      <c r="R602" s="371"/>
      <c r="S602" s="391"/>
      <c r="T602" s="25" t="s">
        <v>1001</v>
      </c>
      <c r="U602" s="25"/>
      <c r="V602" s="206"/>
    </row>
    <row r="603" spans="1:22" customFormat="1" ht="29.25" customHeight="1" x14ac:dyDescent="0.25">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7">
        <v>1875</v>
      </c>
      <c r="P603" s="259"/>
      <c r="Q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R603" s="454" t="s">
        <v>290</v>
      </c>
      <c r="S603" s="455">
        <v>40</v>
      </c>
      <c r="T603" s="25" t="s">
        <v>1001</v>
      </c>
      <c r="U603" s="25" t="s">
        <v>1001</v>
      </c>
      <c r="V603" s="206"/>
    </row>
    <row r="604" spans="1:22" customFormat="1" ht="29.25" customHeight="1" x14ac:dyDescent="0.25">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4">
        <v>1875</v>
      </c>
      <c r="P604" s="252"/>
      <c r="Q604" s="407"/>
      <c r="R604" s="370"/>
      <c r="S604" s="386"/>
      <c r="T604" s="25" t="s">
        <v>1001</v>
      </c>
      <c r="U604" s="25"/>
      <c r="V604" s="206"/>
    </row>
    <row r="605" spans="1:22" customFormat="1" ht="29.25" customHeight="1" x14ac:dyDescent="0.25">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4">
        <v>1875</v>
      </c>
      <c r="P605" s="252"/>
      <c r="Q605" s="407"/>
      <c r="R605" s="370"/>
      <c r="S605" s="386"/>
      <c r="T605" s="25" t="s">
        <v>1001</v>
      </c>
      <c r="U605" s="25"/>
      <c r="V605" s="206"/>
    </row>
    <row r="606" spans="1:22" customFormat="1" ht="29.25" customHeight="1" x14ac:dyDescent="0.25">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4">
        <v>1875</v>
      </c>
      <c r="P606" s="252"/>
      <c r="Q606" s="407"/>
      <c r="R606" s="370"/>
      <c r="S606" s="386"/>
      <c r="T606" s="25" t="s">
        <v>1001</v>
      </c>
      <c r="U606" s="25"/>
      <c r="V606" s="206"/>
    </row>
    <row r="607" spans="1:22" customFormat="1" ht="29.25"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65">
        <v>1875</v>
      </c>
      <c r="P607" s="267"/>
      <c r="Q607" s="472"/>
      <c r="R607" s="371"/>
      <c r="S607" s="391"/>
      <c r="T607" s="25" t="s">
        <v>1001</v>
      </c>
      <c r="U607" s="25"/>
      <c r="V607" s="206"/>
    </row>
    <row r="608" spans="1:22" customFormat="1" ht="27.75" customHeight="1" x14ac:dyDescent="0.25">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7">
        <v>1875</v>
      </c>
      <c r="P608" s="259"/>
      <c r="Q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R608" s="564" t="s">
        <v>290</v>
      </c>
      <c r="S608" s="483">
        <v>50</v>
      </c>
      <c r="T608" s="25" t="s">
        <v>1001</v>
      </c>
      <c r="U608" s="25" t="s">
        <v>1001</v>
      </c>
      <c r="V608" s="206"/>
    </row>
    <row r="609" spans="1:22" customFormat="1" ht="32.25" customHeight="1" x14ac:dyDescent="0.25">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4">
        <v>1875</v>
      </c>
      <c r="P609" s="252"/>
      <c r="Q609" s="32"/>
      <c r="R609" s="565"/>
      <c r="S609" s="23"/>
      <c r="T609" s="25" t="s">
        <v>1001</v>
      </c>
      <c r="U609" s="25"/>
      <c r="V609" s="206"/>
    </row>
    <row r="610" spans="1:22" customFormat="1" ht="32.25" customHeight="1" x14ac:dyDescent="0.25">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4">
        <v>1875</v>
      </c>
      <c r="P610" s="252"/>
      <c r="Q610" s="32"/>
      <c r="R610" s="565"/>
      <c r="S610" s="23"/>
      <c r="T610" s="25" t="s">
        <v>1001</v>
      </c>
      <c r="U610" s="25"/>
      <c r="V610" s="206"/>
    </row>
    <row r="611" spans="1:22" customFormat="1" ht="32.25" customHeight="1" x14ac:dyDescent="0.25">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4">
        <v>1875</v>
      </c>
      <c r="P611" s="252"/>
      <c r="Q611" s="32"/>
      <c r="R611" s="565"/>
      <c r="S611" s="23"/>
      <c r="T611" s="25" t="s">
        <v>1001</v>
      </c>
      <c r="U611" s="25"/>
      <c r="V611" s="206"/>
    </row>
    <row r="612" spans="1:22" customFormat="1" ht="32.25"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378">
        <v>1875</v>
      </c>
      <c r="P612" s="424"/>
      <c r="Q612" s="425"/>
      <c r="R612" s="567"/>
      <c r="S612" s="568"/>
      <c r="T612" s="25" t="s">
        <v>1001</v>
      </c>
      <c r="U612" s="25"/>
      <c r="V612" s="206"/>
    </row>
    <row r="613" spans="1:22" customFormat="1" ht="30.75" customHeight="1" x14ac:dyDescent="0.25">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7">
        <v>1875</v>
      </c>
      <c r="P613" s="259"/>
      <c r="Q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R613" s="454" t="s">
        <v>290</v>
      </c>
      <c r="S613" s="455">
        <v>60</v>
      </c>
      <c r="T613" s="25" t="s">
        <v>1001</v>
      </c>
      <c r="U613" s="25" t="s">
        <v>1001</v>
      </c>
      <c r="V613" s="206"/>
    </row>
    <row r="614" spans="1:22" customFormat="1" ht="30.75" customHeight="1" x14ac:dyDescent="0.25">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4">
        <v>1875</v>
      </c>
      <c r="P614" s="252"/>
      <c r="Q614" s="32"/>
      <c r="R614" s="370"/>
      <c r="S614" s="386"/>
      <c r="T614" s="25" t="s">
        <v>1001</v>
      </c>
      <c r="U614" s="25"/>
      <c r="V614" s="206"/>
    </row>
    <row r="615" spans="1:22" customFormat="1" ht="30.75" customHeight="1" x14ac:dyDescent="0.25">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4">
        <v>1875</v>
      </c>
      <c r="P615" s="252"/>
      <c r="Q615" s="32"/>
      <c r="R615" s="370"/>
      <c r="S615" s="386"/>
      <c r="T615" s="25" t="s">
        <v>1001</v>
      </c>
      <c r="U615" s="25"/>
      <c r="V615" s="206"/>
    </row>
    <row r="616" spans="1:22" customFormat="1" ht="30.75" customHeight="1" x14ac:dyDescent="0.25">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4">
        <v>1875</v>
      </c>
      <c r="P616" s="252"/>
      <c r="Q616" s="32"/>
      <c r="R616" s="370"/>
      <c r="S616" s="386"/>
      <c r="T616" s="25" t="s">
        <v>1001</v>
      </c>
      <c r="U616" s="25"/>
      <c r="V616" s="206"/>
    </row>
    <row r="617" spans="1:22" customFormat="1" ht="30.75"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65">
        <v>1875</v>
      </c>
      <c r="P617" s="267"/>
      <c r="Q617" s="268"/>
      <c r="R617" s="371"/>
      <c r="S617" s="391"/>
      <c r="T617" s="25" t="s">
        <v>1001</v>
      </c>
      <c r="U617" s="25"/>
      <c r="V617" s="206"/>
    </row>
    <row r="618" spans="1:22" customFormat="1" ht="33" customHeight="1" x14ac:dyDescent="0.25">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7">
        <v>1875</v>
      </c>
      <c r="P618" s="259"/>
      <c r="Q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R618" s="454" t="s">
        <v>290</v>
      </c>
      <c r="S618" s="455">
        <v>70</v>
      </c>
      <c r="T618" s="25" t="s">
        <v>1001</v>
      </c>
      <c r="U618" s="25" t="s">
        <v>1001</v>
      </c>
      <c r="V618" s="206"/>
    </row>
    <row r="619" spans="1:22" customFormat="1" ht="33" customHeight="1" x14ac:dyDescent="0.25">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4">
        <v>1875</v>
      </c>
      <c r="P619" s="252"/>
      <c r="Q619" s="32"/>
      <c r="R619" s="370"/>
      <c r="S619" s="386"/>
      <c r="T619" s="25" t="s">
        <v>1001</v>
      </c>
      <c r="U619" s="25"/>
      <c r="V619" s="206"/>
    </row>
    <row r="620" spans="1:22" customFormat="1" ht="33" customHeight="1" x14ac:dyDescent="0.25">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4">
        <v>1875</v>
      </c>
      <c r="P620" s="252"/>
      <c r="Q620" s="32"/>
      <c r="R620" s="370"/>
      <c r="S620" s="386"/>
      <c r="T620" s="25" t="s">
        <v>1001</v>
      </c>
      <c r="U620" s="25"/>
      <c r="V620" s="206"/>
    </row>
    <row r="621" spans="1:22" customFormat="1" ht="33" customHeight="1" x14ac:dyDescent="0.25">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4">
        <v>1875</v>
      </c>
      <c r="P621" s="252"/>
      <c r="Q621" s="32"/>
      <c r="R621" s="370"/>
      <c r="S621" s="386"/>
      <c r="T621" s="25" t="s">
        <v>1001</v>
      </c>
      <c r="U621" s="25"/>
      <c r="V621" s="206"/>
    </row>
    <row r="622" spans="1:22" customFormat="1" ht="33"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65">
        <v>1875</v>
      </c>
      <c r="P622" s="267"/>
      <c r="Q622" s="268"/>
      <c r="R622" s="371"/>
      <c r="S622" s="391"/>
      <c r="T622" s="25" t="s">
        <v>1001</v>
      </c>
      <c r="U622" s="25"/>
      <c r="V622" s="206"/>
    </row>
    <row r="623" spans="1:22" customFormat="1" ht="30.75" customHeight="1" x14ac:dyDescent="0.25">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7">
        <v>1875</v>
      </c>
      <c r="P623" s="259"/>
      <c r="Q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R623" s="454" t="s">
        <v>290</v>
      </c>
      <c r="S623" s="455">
        <v>80</v>
      </c>
      <c r="T623" s="25" t="s">
        <v>1001</v>
      </c>
      <c r="U623" s="25" t="s">
        <v>1001</v>
      </c>
      <c r="V623" s="206"/>
    </row>
    <row r="624" spans="1:22" customFormat="1" ht="30.75" customHeight="1" x14ac:dyDescent="0.25">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4">
        <v>1875</v>
      </c>
      <c r="P624" s="252"/>
      <c r="Q624" s="32"/>
      <c r="R624" s="370"/>
      <c r="S624" s="386"/>
      <c r="T624" s="25" t="s">
        <v>1001</v>
      </c>
      <c r="U624" s="25"/>
      <c r="V624" s="206"/>
    </row>
    <row r="625" spans="1:22" customFormat="1" ht="30.75" customHeight="1" x14ac:dyDescent="0.25">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4">
        <v>1875</v>
      </c>
      <c r="P625" s="252"/>
      <c r="Q625" s="32"/>
      <c r="R625" s="370"/>
      <c r="S625" s="386"/>
      <c r="T625" s="25" t="s">
        <v>1001</v>
      </c>
      <c r="U625" s="25"/>
      <c r="V625" s="206"/>
    </row>
    <row r="626" spans="1:22" customFormat="1" ht="30.75" customHeight="1" x14ac:dyDescent="0.25">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4">
        <v>1875</v>
      </c>
      <c r="P626" s="252"/>
      <c r="Q626" s="32"/>
      <c r="R626" s="370"/>
      <c r="S626" s="386"/>
      <c r="T626" s="25" t="s">
        <v>1001</v>
      </c>
      <c r="U626" s="25"/>
      <c r="V626" s="206"/>
    </row>
    <row r="627" spans="1:22" customFormat="1" ht="30.75"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65">
        <v>1875</v>
      </c>
      <c r="P627" s="267"/>
      <c r="Q627" s="268"/>
      <c r="R627" s="371"/>
      <c r="S627" s="391"/>
      <c r="T627" s="25" t="s">
        <v>1001</v>
      </c>
      <c r="U627" s="25"/>
      <c r="V627" s="206"/>
    </row>
    <row r="628" spans="1:22" customFormat="1" ht="30.75" customHeight="1" x14ac:dyDescent="0.25">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344">
        <v>1875</v>
      </c>
      <c r="P628" s="427"/>
      <c r="Q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R628" s="452" t="s">
        <v>290</v>
      </c>
      <c r="S628" s="569">
        <v>90</v>
      </c>
      <c r="T628" s="25" t="s">
        <v>1001</v>
      </c>
      <c r="U628" s="25" t="s">
        <v>1001</v>
      </c>
      <c r="V628" s="206"/>
    </row>
    <row r="629" spans="1:22" customFormat="1" ht="30.75" customHeight="1" x14ac:dyDescent="0.25">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4">
        <v>1875</v>
      </c>
      <c r="P629" s="252"/>
      <c r="Q629" s="32"/>
      <c r="R629" s="370"/>
      <c r="S629" s="386"/>
      <c r="T629" s="25" t="s">
        <v>1001</v>
      </c>
      <c r="U629" s="25"/>
      <c r="V629" s="206"/>
    </row>
    <row r="630" spans="1:22" customFormat="1" ht="30.75" customHeight="1" x14ac:dyDescent="0.25">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4">
        <v>1875</v>
      </c>
      <c r="P630" s="252"/>
      <c r="Q630" s="32"/>
      <c r="R630" s="370"/>
      <c r="S630" s="386"/>
      <c r="T630" s="25" t="s">
        <v>1001</v>
      </c>
      <c r="U630" s="25"/>
      <c r="V630" s="206"/>
    </row>
    <row r="631" spans="1:22" customFormat="1" ht="30.75" customHeight="1" x14ac:dyDescent="0.25">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4">
        <v>1875</v>
      </c>
      <c r="P631" s="252"/>
      <c r="Q631" s="32"/>
      <c r="R631" s="370"/>
      <c r="S631" s="386"/>
      <c r="T631" s="25" t="s">
        <v>1001</v>
      </c>
      <c r="U631" s="25"/>
      <c r="V631" s="206"/>
    </row>
    <row r="632" spans="1:22" customFormat="1" ht="30.75"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65">
        <v>1875</v>
      </c>
      <c r="P632" s="267"/>
      <c r="Q632" s="268"/>
      <c r="R632" s="371"/>
      <c r="S632" s="391"/>
      <c r="T632" s="25" t="s">
        <v>1001</v>
      </c>
      <c r="U632" s="25"/>
      <c r="V632" s="206"/>
    </row>
    <row r="633" spans="1:22" customFormat="1" ht="15" hidden="1"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27"/>
      <c r="Q633" s="428"/>
      <c r="R633" s="449" t="s">
        <v>42</v>
      </c>
      <c r="S633" s="449" t="s">
        <v>42</v>
      </c>
      <c r="T633" s="449" t="s">
        <v>42</v>
      </c>
      <c r="U633" s="378" t="s">
        <v>41</v>
      </c>
      <c r="V633" s="206"/>
    </row>
    <row r="634" spans="1:22" customFormat="1" hidden="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2"/>
      <c r="Q634" s="32"/>
      <c r="R634" s="251" t="s">
        <v>42</v>
      </c>
      <c r="S634" s="251" t="s">
        <v>42</v>
      </c>
      <c r="T634" s="251" t="s">
        <v>42</v>
      </c>
      <c r="U634" s="378" t="s">
        <v>41</v>
      </c>
      <c r="V634" s="206"/>
    </row>
    <row r="635" spans="1:22" customFormat="1" ht="28.5" hidden="1"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13">
        <v>926</v>
      </c>
      <c r="P635" s="254"/>
      <c r="Q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R635" s="18" t="s">
        <v>420</v>
      </c>
      <c r="S635" s="13">
        <v>100</v>
      </c>
      <c r="T635" s="25" t="s">
        <v>1001</v>
      </c>
      <c r="U635" s="25" t="s">
        <v>1001</v>
      </c>
      <c r="V635" s="206"/>
    </row>
    <row r="636" spans="1:22" customFormat="1" ht="66" hidden="1" customHeight="1" thickBot="1" x14ac:dyDescent="0.25">
      <c r="A636" s="1"/>
      <c r="B636" s="64"/>
      <c r="C636" s="212">
        <v>90094</v>
      </c>
      <c r="D636" s="213" t="s">
        <v>421</v>
      </c>
      <c r="E636" s="214"/>
      <c r="F636" s="214" t="s">
        <v>19</v>
      </c>
      <c r="G636" s="215">
        <v>0</v>
      </c>
      <c r="H636" s="311">
        <v>0</v>
      </c>
      <c r="I636" s="138"/>
      <c r="J636" s="571"/>
      <c r="K636" s="572">
        <v>0</v>
      </c>
      <c r="L636" s="544" t="s">
        <v>420</v>
      </c>
      <c r="M636" s="402">
        <v>0</v>
      </c>
      <c r="N636" s="543" t="s">
        <v>484</v>
      </c>
      <c r="O636" s="402">
        <v>926</v>
      </c>
      <c r="P636" s="403"/>
      <c r="Q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R636" s="573" t="s">
        <v>420</v>
      </c>
      <c r="S636" s="402">
        <v>0</v>
      </c>
      <c r="T636" s="25" t="s">
        <v>1001</v>
      </c>
      <c r="U636" s="25" t="s">
        <v>1001</v>
      </c>
      <c r="V636" s="206"/>
    </row>
    <row r="637" spans="1:22" customFormat="1" ht="36" hidden="1" customHeight="1" x14ac:dyDescent="0.25">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257">
        <v>926</v>
      </c>
      <c r="P637" s="259"/>
      <c r="Q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R637" s="261" t="s">
        <v>419</v>
      </c>
      <c r="S637" s="385">
        <v>100</v>
      </c>
      <c r="T637" s="25" t="s">
        <v>1001</v>
      </c>
      <c r="U637" s="25" t="s">
        <v>1001</v>
      </c>
      <c r="V637" s="206"/>
    </row>
    <row r="638" spans="1:22" customFormat="1" ht="36" hidden="1" customHeight="1" x14ac:dyDescent="0.25">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24">
        <v>926</v>
      </c>
      <c r="P638" s="252"/>
      <c r="Q638" s="32"/>
      <c r="R638" s="370"/>
      <c r="S638" s="386"/>
      <c r="T638" s="25" t="s">
        <v>1001</v>
      </c>
      <c r="U638" s="25"/>
      <c r="V638" s="206"/>
    </row>
    <row r="639" spans="1:22" customFormat="1" ht="36" hidden="1" customHeight="1" x14ac:dyDescent="0.25">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24">
        <v>926</v>
      </c>
      <c r="P639" s="252"/>
      <c r="Q639" s="32"/>
      <c r="R639" s="370"/>
      <c r="S639" s="386"/>
      <c r="T639" s="25" t="s">
        <v>1001</v>
      </c>
      <c r="U639" s="25"/>
      <c r="V639" s="206"/>
    </row>
    <row r="640" spans="1:22" customFormat="1" ht="36" hidden="1"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265">
        <v>926</v>
      </c>
      <c r="P640" s="267"/>
      <c r="Q640" s="268"/>
      <c r="R640" s="371"/>
      <c r="S640" s="391"/>
      <c r="T640" s="25" t="s">
        <v>1001</v>
      </c>
      <c r="U640" s="25"/>
      <c r="V640" s="206"/>
    </row>
    <row r="641" spans="1:22" customFormat="1" ht="58.5" hidden="1"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257">
        <v>926</v>
      </c>
      <c r="P641" s="259"/>
      <c r="Q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R641" s="261" t="s">
        <v>419</v>
      </c>
      <c r="S641" s="385">
        <v>0</v>
      </c>
      <c r="T641" s="25" t="s">
        <v>1001</v>
      </c>
      <c r="U641" s="25" t="s">
        <v>1001</v>
      </c>
      <c r="V641" s="206"/>
    </row>
    <row r="642" spans="1:22" customFormat="1" ht="63" hidden="1"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24">
        <v>926</v>
      </c>
      <c r="P642" s="252"/>
      <c r="Q642" s="32"/>
      <c r="R642" s="370"/>
      <c r="S642" s="386"/>
      <c r="T642" s="25" t="s">
        <v>1001</v>
      </c>
      <c r="U642" s="25"/>
      <c r="V642" s="206"/>
    </row>
    <row r="643" spans="1:22" customFormat="1" ht="61.5" hidden="1"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24">
        <v>926</v>
      </c>
      <c r="P643" s="252"/>
      <c r="Q643" s="32"/>
      <c r="R643" s="370"/>
      <c r="S643" s="386"/>
      <c r="T643" s="25" t="s">
        <v>1001</v>
      </c>
      <c r="U643" s="25"/>
      <c r="V643" s="206"/>
    </row>
    <row r="644" spans="1:22" customFormat="1" ht="48.75" hidden="1"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265">
        <v>926</v>
      </c>
      <c r="P644" s="267"/>
      <c r="Q644" s="268"/>
      <c r="R644" s="371"/>
      <c r="S644" s="391"/>
      <c r="T644" s="25" t="s">
        <v>1001</v>
      </c>
      <c r="U644" s="25"/>
      <c r="V644" s="206"/>
    </row>
    <row r="645" spans="1:22" customFormat="1" ht="42.75" hidden="1"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44">
        <v>426</v>
      </c>
      <c r="P645" s="427"/>
      <c r="Q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R645" s="429" t="s">
        <v>176</v>
      </c>
      <c r="S645" s="344">
        <v>100</v>
      </c>
      <c r="T645" s="25" t="s">
        <v>1001</v>
      </c>
      <c r="U645" s="25" t="s">
        <v>1001</v>
      </c>
      <c r="V645" s="206"/>
    </row>
    <row r="646" spans="1:22" customFormat="1" ht="28.5" hidden="1"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24">
        <v>426</v>
      </c>
      <c r="P646" s="252"/>
      <c r="Q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R646" s="18" t="s">
        <v>176</v>
      </c>
      <c r="S646" s="24">
        <v>100</v>
      </c>
      <c r="T646" s="25" t="s">
        <v>1001</v>
      </c>
      <c r="U646" s="25" t="s">
        <v>1001</v>
      </c>
      <c r="V646" s="206"/>
    </row>
    <row r="647" spans="1:22" customFormat="1" ht="28.5" hidden="1"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24">
        <v>426</v>
      </c>
      <c r="P647" s="252"/>
      <c r="Q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R647" s="18" t="s">
        <v>176</v>
      </c>
      <c r="S647" s="24">
        <v>100</v>
      </c>
      <c r="T647" s="25" t="s">
        <v>1001</v>
      </c>
      <c r="U647" s="25" t="s">
        <v>1001</v>
      </c>
      <c r="V647" s="206"/>
    </row>
    <row r="648" spans="1:22" customFormat="1" ht="28.5" hidden="1"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24">
        <v>426</v>
      </c>
      <c r="P648" s="416"/>
      <c r="Q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R648" s="18" t="s">
        <v>20</v>
      </c>
      <c r="S648" s="24">
        <v>100</v>
      </c>
      <c r="T648" s="25" t="s">
        <v>1001</v>
      </c>
      <c r="U648" s="25" t="s">
        <v>1001</v>
      </c>
      <c r="V648" s="206"/>
    </row>
    <row r="649" spans="1:22" customFormat="1" ht="57" hidden="1" x14ac:dyDescent="0.25">
      <c r="A649" s="1"/>
      <c r="B649" s="64"/>
      <c r="C649" s="107">
        <v>90104</v>
      </c>
      <c r="D649" s="124" t="s">
        <v>440</v>
      </c>
      <c r="E649" s="107"/>
      <c r="F649" s="107" t="s">
        <v>19</v>
      </c>
      <c r="G649" s="108">
        <v>0</v>
      </c>
      <c r="H649" s="208">
        <v>0</v>
      </c>
      <c r="I649" s="137"/>
      <c r="J649" s="16"/>
      <c r="K649" s="16">
        <v>0</v>
      </c>
      <c r="L649" s="17" t="s">
        <v>20</v>
      </c>
      <c r="M649" s="24">
        <v>0</v>
      </c>
      <c r="N649" s="339" t="s">
        <v>484</v>
      </c>
      <c r="O649" s="24">
        <v>426</v>
      </c>
      <c r="P649" s="252"/>
      <c r="Q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R649" s="18" t="s">
        <v>20</v>
      </c>
      <c r="S649" s="24">
        <v>0</v>
      </c>
      <c r="T649" s="25" t="s">
        <v>1001</v>
      </c>
      <c r="U649" s="25" t="s">
        <v>1001</v>
      </c>
      <c r="V649" s="206"/>
    </row>
    <row r="650" spans="1:22" customFormat="1" ht="28.5" hidden="1"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24">
        <v>426</v>
      </c>
      <c r="P650" s="252"/>
      <c r="Q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R650" s="18" t="s">
        <v>20</v>
      </c>
      <c r="S650" s="24">
        <v>100</v>
      </c>
      <c r="T650" s="25" t="s">
        <v>1001</v>
      </c>
      <c r="U650" s="25" t="s">
        <v>1001</v>
      </c>
      <c r="V650" s="206"/>
    </row>
    <row r="651" spans="1:22" customFormat="1" ht="57" hidden="1"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24">
        <v>426</v>
      </c>
      <c r="P651" s="252"/>
      <c r="Q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R651" s="18" t="s">
        <v>20</v>
      </c>
      <c r="S651" s="24">
        <v>0</v>
      </c>
      <c r="T651" s="25" t="s">
        <v>1001</v>
      </c>
      <c r="U651" s="25" t="s">
        <v>1001</v>
      </c>
      <c r="V651" s="206"/>
    </row>
    <row r="652" spans="1:22" customFormat="1" ht="57" hidden="1"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24">
        <v>426</v>
      </c>
      <c r="P652" s="252"/>
      <c r="Q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R652" s="18" t="s">
        <v>20</v>
      </c>
      <c r="S652" s="24">
        <v>100</v>
      </c>
      <c r="T652" s="25" t="s">
        <v>1001</v>
      </c>
      <c r="U652" s="25" t="s">
        <v>1001</v>
      </c>
      <c r="V652" s="206"/>
    </row>
    <row r="653" spans="1:22" customFormat="1" ht="85.5" hidden="1" x14ac:dyDescent="0.25">
      <c r="A653" s="1"/>
      <c r="B653" s="64"/>
      <c r="C653" s="107">
        <v>90106</v>
      </c>
      <c r="D653" s="124" t="s">
        <v>446</v>
      </c>
      <c r="E653" s="107"/>
      <c r="F653" s="107" t="s">
        <v>19</v>
      </c>
      <c r="G653" s="108">
        <v>0</v>
      </c>
      <c r="H653" s="208">
        <v>0</v>
      </c>
      <c r="I653" s="137"/>
      <c r="J653" s="16"/>
      <c r="K653" s="16">
        <v>0</v>
      </c>
      <c r="L653" s="17" t="s">
        <v>20</v>
      </c>
      <c r="M653" s="24">
        <v>0</v>
      </c>
      <c r="N653" s="339" t="s">
        <v>484</v>
      </c>
      <c r="O653" s="24">
        <v>426</v>
      </c>
      <c r="P653" s="252"/>
      <c r="Q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R653" s="18" t="s">
        <v>20</v>
      </c>
      <c r="S653" s="24">
        <v>0</v>
      </c>
      <c r="T653" s="25" t="s">
        <v>1001</v>
      </c>
      <c r="U653" s="25" t="s">
        <v>1001</v>
      </c>
      <c r="V653" s="206"/>
    </row>
    <row r="654" spans="1:22" s="177" customFormat="1" ht="30" hidden="1"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24">
        <v>426</v>
      </c>
      <c r="P654" s="252"/>
      <c r="Q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R654" s="26" t="s">
        <v>181</v>
      </c>
      <c r="S654" s="24">
        <v>100</v>
      </c>
      <c r="T654" s="25" t="s">
        <v>1000</v>
      </c>
      <c r="U654" s="25" t="s">
        <v>1000</v>
      </c>
      <c r="V654" s="289"/>
    </row>
    <row r="655" spans="1:22" s="177" customFormat="1" ht="100.9" hidden="1"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24">
        <v>426</v>
      </c>
      <c r="P655" s="252"/>
      <c r="Q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R655" s="26" t="s">
        <v>181</v>
      </c>
      <c r="S655" s="24">
        <v>0</v>
      </c>
      <c r="T655" s="25" t="s">
        <v>1000</v>
      </c>
      <c r="U655" s="25" t="s">
        <v>1000</v>
      </c>
      <c r="V655" s="289"/>
    </row>
    <row r="656" spans="1:22" customFormat="1" ht="57" hidden="1"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44">
        <v>426</v>
      </c>
      <c r="P656" s="427"/>
      <c r="Q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R656" s="429" t="s">
        <v>290</v>
      </c>
      <c r="S656" s="344">
        <v>100</v>
      </c>
      <c r="T656" s="25" t="s">
        <v>1001</v>
      </c>
      <c r="U656" s="25" t="s">
        <v>1001</v>
      </c>
      <c r="V656" s="206"/>
    </row>
    <row r="657" spans="1:22" customFormat="1" ht="85.5" hidden="1"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24">
        <v>426</v>
      </c>
      <c r="P657" s="252"/>
      <c r="Q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R657" s="18" t="s">
        <v>290</v>
      </c>
      <c r="S657" s="24">
        <v>0</v>
      </c>
      <c r="T657" s="25" t="s">
        <v>1001</v>
      </c>
      <c r="U657" s="25" t="s">
        <v>1001</v>
      </c>
      <c r="V657" s="206"/>
    </row>
    <row r="658" spans="1:22" customFormat="1" ht="57" hidden="1"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24">
        <v>426</v>
      </c>
      <c r="P658" s="252"/>
      <c r="Q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R658" s="18" t="s">
        <v>290</v>
      </c>
      <c r="S658" s="24">
        <v>100</v>
      </c>
      <c r="T658" s="25" t="s">
        <v>1001</v>
      </c>
      <c r="U658" s="25" t="s">
        <v>1001</v>
      </c>
      <c r="V658" s="206"/>
    </row>
    <row r="659" spans="1:22" customFormat="1" ht="85.5" hidden="1"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24">
        <v>426</v>
      </c>
      <c r="P659" s="252"/>
      <c r="Q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R659" s="18" t="s">
        <v>290</v>
      </c>
      <c r="S659" s="24">
        <v>0</v>
      </c>
      <c r="T659" s="25" t="s">
        <v>1001</v>
      </c>
      <c r="U659" s="25" t="s">
        <v>1001</v>
      </c>
      <c r="V659" s="206"/>
    </row>
    <row r="660" spans="1:22" customFormat="1" ht="57" hidden="1"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24">
        <v>426</v>
      </c>
      <c r="P660" s="252"/>
      <c r="Q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R660" s="18" t="s">
        <v>290</v>
      </c>
      <c r="S660" s="24">
        <v>100</v>
      </c>
      <c r="T660" s="25" t="s">
        <v>1001</v>
      </c>
      <c r="U660" s="25" t="s">
        <v>1001</v>
      </c>
      <c r="V660" s="206"/>
    </row>
    <row r="661" spans="1:22" customFormat="1" ht="85.5" hidden="1"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24">
        <v>426</v>
      </c>
      <c r="P661" s="252"/>
      <c r="Q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R661" s="18" t="s">
        <v>290</v>
      </c>
      <c r="S661" s="24">
        <v>0</v>
      </c>
      <c r="T661" s="25" t="s">
        <v>1001</v>
      </c>
      <c r="U661" s="25" t="s">
        <v>1001</v>
      </c>
      <c r="V661" s="206"/>
    </row>
    <row r="662" spans="1:22" customFormat="1" ht="28.5" hidden="1"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24">
        <v>426</v>
      </c>
      <c r="P662" s="252"/>
      <c r="Q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R662" s="18" t="s">
        <v>20</v>
      </c>
      <c r="S662" s="24">
        <v>100</v>
      </c>
      <c r="T662" s="25" t="s">
        <v>1001</v>
      </c>
      <c r="U662" s="25" t="s">
        <v>1001</v>
      </c>
      <c r="V662" s="206"/>
    </row>
    <row r="663" spans="1:22" customFormat="1" ht="57" hidden="1" x14ac:dyDescent="0.25">
      <c r="A663" s="1"/>
      <c r="B663" s="88"/>
      <c r="C663" s="107">
        <v>90119</v>
      </c>
      <c r="D663" s="124" t="s">
        <v>458</v>
      </c>
      <c r="E663" s="107"/>
      <c r="F663" s="107" t="s">
        <v>19</v>
      </c>
      <c r="G663" s="108">
        <v>0</v>
      </c>
      <c r="H663" s="208">
        <v>0</v>
      </c>
      <c r="I663" s="137"/>
      <c r="J663" s="16"/>
      <c r="K663" s="16">
        <v>0</v>
      </c>
      <c r="L663" s="26" t="s">
        <v>20</v>
      </c>
      <c r="M663" s="24">
        <v>0</v>
      </c>
      <c r="N663" s="339" t="s">
        <v>484</v>
      </c>
      <c r="O663" s="24">
        <v>426</v>
      </c>
      <c r="P663" s="252"/>
      <c r="Q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R663" s="18" t="s">
        <v>20</v>
      </c>
      <c r="S663" s="24">
        <v>0</v>
      </c>
      <c r="T663" s="25" t="s">
        <v>1001</v>
      </c>
      <c r="U663" s="25" t="s">
        <v>1001</v>
      </c>
      <c r="V663" s="206"/>
    </row>
    <row r="664" spans="1:22" customFormat="1" ht="33" hidden="1"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24">
        <v>426</v>
      </c>
      <c r="P664" s="252"/>
      <c r="Q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R664" s="18" t="s">
        <v>20</v>
      </c>
      <c r="S664" s="24">
        <v>100</v>
      </c>
      <c r="T664" s="25" t="s">
        <v>1001</v>
      </c>
      <c r="U664" s="25" t="s">
        <v>1001</v>
      </c>
      <c r="V664" s="206"/>
    </row>
    <row r="665" spans="1:22" customFormat="1" ht="66.75" hidden="1"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24">
        <v>426</v>
      </c>
      <c r="P665" s="252"/>
      <c r="Q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R665" s="18" t="s">
        <v>20</v>
      </c>
      <c r="S665" s="24">
        <v>0</v>
      </c>
      <c r="T665" s="25" t="s">
        <v>1001</v>
      </c>
      <c r="U665" s="25" t="s">
        <v>1001</v>
      </c>
      <c r="V665" s="206"/>
    </row>
    <row r="666" spans="1:22" customFormat="1" ht="49.5" hidden="1"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24">
        <v>454</v>
      </c>
      <c r="P666" s="252"/>
      <c r="Q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R666" s="18" t="s">
        <v>181</v>
      </c>
      <c r="S666" s="24">
        <v>100</v>
      </c>
      <c r="T666" s="25" t="s">
        <v>1001</v>
      </c>
      <c r="U666" s="25" t="s">
        <v>1001</v>
      </c>
      <c r="V666" s="206"/>
    </row>
    <row r="667" spans="1:22" customFormat="1" ht="48.75" hidden="1"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24">
        <v>426</v>
      </c>
      <c r="P667" s="252"/>
      <c r="Q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R667" s="18" t="s">
        <v>20</v>
      </c>
      <c r="S667" s="24">
        <v>100</v>
      </c>
      <c r="T667" s="25" t="s">
        <v>1001</v>
      </c>
      <c r="U667" s="25" t="s">
        <v>1001</v>
      </c>
      <c r="V667" s="206"/>
    </row>
    <row r="668" spans="1:22" customFormat="1" ht="71.25" hidden="1" x14ac:dyDescent="0.25">
      <c r="A668" s="1"/>
      <c r="B668" s="89"/>
      <c r="C668" s="122">
        <v>90122</v>
      </c>
      <c r="D668" s="124" t="s">
        <v>466</v>
      </c>
      <c r="E668" s="107"/>
      <c r="F668" s="107" t="s">
        <v>19</v>
      </c>
      <c r="G668" s="108">
        <v>0</v>
      </c>
      <c r="H668" s="208">
        <v>0</v>
      </c>
      <c r="I668" s="137"/>
      <c r="J668" s="16"/>
      <c r="K668" s="16">
        <v>0</v>
      </c>
      <c r="L668" s="26" t="s">
        <v>20</v>
      </c>
      <c r="M668" s="24">
        <v>0</v>
      </c>
      <c r="N668" s="339" t="s">
        <v>484</v>
      </c>
      <c r="O668" s="24">
        <v>426</v>
      </c>
      <c r="P668" s="252"/>
      <c r="Q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R668" s="18" t="s">
        <v>20</v>
      </c>
      <c r="S668" s="24">
        <v>0</v>
      </c>
      <c r="T668" s="25" t="s">
        <v>1001</v>
      </c>
      <c r="U668" s="25" t="s">
        <v>1001</v>
      </c>
      <c r="V668" s="206"/>
    </row>
    <row r="669" spans="1:22" customFormat="1" ht="42.75" hidden="1"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24">
        <v>426</v>
      </c>
      <c r="P669" s="252"/>
      <c r="Q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R669" s="18" t="s">
        <v>20</v>
      </c>
      <c r="S669" s="24">
        <v>100</v>
      </c>
      <c r="T669" s="25" t="s">
        <v>1001</v>
      </c>
      <c r="U669" s="25" t="s">
        <v>1001</v>
      </c>
      <c r="V669" s="206"/>
    </row>
    <row r="670" spans="1:22" customFormat="1" ht="92.25" hidden="1"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24">
        <v>426</v>
      </c>
      <c r="P670" s="252"/>
      <c r="Q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R670" s="18" t="s">
        <v>20</v>
      </c>
      <c r="S670" s="24">
        <v>0</v>
      </c>
      <c r="T670" s="25" t="s">
        <v>1001</v>
      </c>
      <c r="U670" s="25" t="s">
        <v>1001</v>
      </c>
      <c r="V670" s="206"/>
    </row>
    <row r="671" spans="1:22" customFormat="1" ht="42.75" hidden="1"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24">
        <v>426</v>
      </c>
      <c r="P671" s="252"/>
      <c r="Q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R671" s="18" t="s">
        <v>20</v>
      </c>
      <c r="S671" s="24">
        <v>100</v>
      </c>
      <c r="T671" s="25" t="s">
        <v>1001</v>
      </c>
      <c r="U671" s="25" t="s">
        <v>1001</v>
      </c>
      <c r="V671" s="206"/>
    </row>
    <row r="672" spans="1:22" customFormat="1" ht="71.25" hidden="1" x14ac:dyDescent="0.25">
      <c r="A672" s="1"/>
      <c r="B672" s="88"/>
      <c r="C672" s="107">
        <v>90124</v>
      </c>
      <c r="D672" s="124" t="s">
        <v>472</v>
      </c>
      <c r="E672" s="107"/>
      <c r="F672" s="107" t="s">
        <v>19</v>
      </c>
      <c r="G672" s="108">
        <v>0</v>
      </c>
      <c r="H672" s="208">
        <v>0</v>
      </c>
      <c r="I672" s="137"/>
      <c r="J672" s="16"/>
      <c r="K672" s="16">
        <v>0</v>
      </c>
      <c r="L672" s="26" t="s">
        <v>20</v>
      </c>
      <c r="M672" s="24">
        <v>0</v>
      </c>
      <c r="N672" s="339" t="s">
        <v>484</v>
      </c>
      <c r="O672" s="24">
        <v>426</v>
      </c>
      <c r="P672" s="252"/>
      <c r="Q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R672" s="18" t="s">
        <v>20</v>
      </c>
      <c r="S672" s="24">
        <v>0</v>
      </c>
      <c r="T672" s="25" t="s">
        <v>1001</v>
      </c>
      <c r="U672" s="25" t="s">
        <v>1001</v>
      </c>
      <c r="V672" s="206"/>
    </row>
    <row r="673" spans="1:22" customFormat="1" ht="71.25" hidden="1"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24">
        <v>426</v>
      </c>
      <c r="P673" s="252"/>
      <c r="Q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R673" s="18" t="s">
        <v>20</v>
      </c>
      <c r="S673" s="24">
        <v>100</v>
      </c>
      <c r="T673" s="25" t="s">
        <v>1001</v>
      </c>
      <c r="U673" s="25" t="s">
        <v>1001</v>
      </c>
      <c r="V673" s="206"/>
    </row>
    <row r="674" spans="1:22" customFormat="1" ht="99.75" hidden="1" x14ac:dyDescent="0.25">
      <c r="A674" s="1"/>
      <c r="B674" s="88"/>
      <c r="C674" s="107">
        <v>90125</v>
      </c>
      <c r="D674" s="124" t="s">
        <v>475</v>
      </c>
      <c r="E674" s="107"/>
      <c r="F674" s="107" t="s">
        <v>19</v>
      </c>
      <c r="G674" s="108">
        <v>0</v>
      </c>
      <c r="H674" s="208">
        <v>0</v>
      </c>
      <c r="I674" s="137"/>
      <c r="J674" s="16"/>
      <c r="K674" s="16">
        <v>0</v>
      </c>
      <c r="L674" s="26" t="s">
        <v>20</v>
      </c>
      <c r="M674" s="24">
        <v>0</v>
      </c>
      <c r="N674" s="339" t="s">
        <v>484</v>
      </c>
      <c r="O674" s="24">
        <v>426</v>
      </c>
      <c r="P674" s="252"/>
      <c r="Q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R674" s="18" t="s">
        <v>20</v>
      </c>
      <c r="S674" s="24">
        <v>0</v>
      </c>
      <c r="T674" s="25" t="s">
        <v>1001</v>
      </c>
      <c r="U674" s="25" t="s">
        <v>1001</v>
      </c>
      <c r="V674" s="206"/>
    </row>
    <row r="675" spans="1:22" customFormat="1" ht="42.75" hidden="1"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24">
        <v>426</v>
      </c>
      <c r="P675" s="252"/>
      <c r="Q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R675" s="18" t="s">
        <v>20</v>
      </c>
      <c r="S675" s="24">
        <v>100</v>
      </c>
      <c r="T675" s="25" t="s">
        <v>1001</v>
      </c>
      <c r="U675" s="25" t="s">
        <v>1001</v>
      </c>
      <c r="V675" s="206"/>
    </row>
    <row r="676" spans="1:22" customFormat="1" ht="71.25" hidden="1" x14ac:dyDescent="0.25">
      <c r="A676" s="1"/>
      <c r="B676" s="88"/>
      <c r="C676" s="150">
        <v>90131</v>
      </c>
      <c r="D676" s="124" t="s">
        <v>478</v>
      </c>
      <c r="E676" s="107"/>
      <c r="F676" s="107" t="s">
        <v>19</v>
      </c>
      <c r="G676" s="108">
        <v>0</v>
      </c>
      <c r="H676" s="208">
        <v>0</v>
      </c>
      <c r="I676" s="137"/>
      <c r="J676" s="16"/>
      <c r="K676" s="16">
        <v>0</v>
      </c>
      <c r="L676" s="26" t="s">
        <v>20</v>
      </c>
      <c r="M676" s="24">
        <v>0</v>
      </c>
      <c r="N676" s="339" t="s">
        <v>484</v>
      </c>
      <c r="O676" s="24">
        <v>426</v>
      </c>
      <c r="P676" s="252"/>
      <c r="Q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R676" s="18" t="s">
        <v>20</v>
      </c>
      <c r="S676" s="24">
        <v>0</v>
      </c>
      <c r="T676" s="25" t="s">
        <v>1001</v>
      </c>
      <c r="U676" s="25" t="s">
        <v>1001</v>
      </c>
      <c r="V676" s="206"/>
    </row>
    <row r="677" spans="1:22" customFormat="1" ht="28.5" hidden="1" x14ac:dyDescent="0.25">
      <c r="A677" s="1"/>
      <c r="B677" s="88"/>
      <c r="C677" s="168" t="s">
        <v>479</v>
      </c>
      <c r="D677" s="131" t="s">
        <v>480</v>
      </c>
      <c r="E677" s="117"/>
      <c r="F677" s="117" t="s">
        <v>19</v>
      </c>
      <c r="G677" s="125">
        <v>255.91</v>
      </c>
      <c r="H677" s="311">
        <v>2956272</v>
      </c>
      <c r="I677" s="138"/>
      <c r="J677" s="249"/>
      <c r="K677" s="249">
        <v>0</v>
      </c>
      <c r="L677" s="544" t="s">
        <v>20</v>
      </c>
      <c r="M677" s="378">
        <v>100</v>
      </c>
      <c r="N677" s="543" t="s">
        <v>484</v>
      </c>
      <c r="O677" s="378">
        <v>426</v>
      </c>
      <c r="P677" s="424"/>
      <c r="Q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R677" s="551" t="s">
        <v>20</v>
      </c>
      <c r="S677" s="378">
        <v>100</v>
      </c>
      <c r="T677" s="25" t="s">
        <v>1001</v>
      </c>
      <c r="U677" s="25" t="s">
        <v>1001</v>
      </c>
      <c r="V677" s="206"/>
    </row>
    <row r="678" spans="1:22" customFormat="1" ht="22.15" hidden="1" customHeight="1" x14ac:dyDescent="0.25">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532">
        <v>426</v>
      </c>
      <c r="P678" s="577"/>
      <c r="Q678" s="260" t="s">
        <v>484</v>
      </c>
      <c r="R678" s="261" t="s">
        <v>20</v>
      </c>
      <c r="S678" s="578">
        <v>100</v>
      </c>
      <c r="T678" s="25" t="s">
        <v>1001</v>
      </c>
      <c r="U678" s="25" t="s">
        <v>1001</v>
      </c>
      <c r="V678" s="206"/>
    </row>
    <row r="679" spans="1:22" customFormat="1" ht="22.15" hidden="1" customHeight="1" x14ac:dyDescent="0.25">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13">
        <v>426</v>
      </c>
      <c r="P679" s="254"/>
      <c r="Q679" s="32" t="s">
        <v>484</v>
      </c>
      <c r="R679" s="18"/>
      <c r="S679" s="579"/>
      <c r="T679" s="25" t="s">
        <v>1001</v>
      </c>
      <c r="U679" s="25"/>
      <c r="V679" s="206"/>
    </row>
    <row r="680" spans="1:22" customFormat="1" ht="24" hidden="1" customHeight="1" x14ac:dyDescent="0.25">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13">
        <v>426</v>
      </c>
      <c r="P680" s="254"/>
      <c r="Q680" s="32" t="s">
        <v>484</v>
      </c>
      <c r="R680" s="18"/>
      <c r="S680" s="579"/>
      <c r="T680" s="25" t="s">
        <v>1001</v>
      </c>
      <c r="U680" s="25"/>
      <c r="V680" s="206"/>
    </row>
    <row r="681" spans="1:22" customFormat="1" ht="22.15" hidden="1" customHeight="1" x14ac:dyDescent="0.25">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13">
        <v>426</v>
      </c>
      <c r="P681" s="254"/>
      <c r="Q681" s="32" t="s">
        <v>484</v>
      </c>
      <c r="R681" s="18"/>
      <c r="S681" s="579"/>
      <c r="T681" s="25" t="s">
        <v>1001</v>
      </c>
      <c r="U681" s="25"/>
      <c r="V681" s="206"/>
    </row>
    <row r="682" spans="1:22" customFormat="1" ht="36" hidden="1"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582">
        <v>426</v>
      </c>
      <c r="P682" s="269"/>
      <c r="Q682" s="268" t="s">
        <v>484</v>
      </c>
      <c r="R682" s="477"/>
      <c r="S682" s="583"/>
      <c r="T682" s="25" t="s">
        <v>1001</v>
      </c>
      <c r="U682" s="25"/>
      <c r="V682" s="206"/>
    </row>
    <row r="683" spans="1:22" customFormat="1" ht="35.25" hidden="1"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532">
        <v>426</v>
      </c>
      <c r="P683" s="577"/>
      <c r="Q683" s="260" t="s">
        <v>484</v>
      </c>
      <c r="R683" s="261" t="s">
        <v>20</v>
      </c>
      <c r="S683" s="578">
        <v>0</v>
      </c>
      <c r="T683" s="25" t="s">
        <v>1001</v>
      </c>
      <c r="U683" s="25" t="s">
        <v>1001</v>
      </c>
      <c r="V683" s="206"/>
    </row>
    <row r="684" spans="1:22" customFormat="1" ht="33.75" hidden="1"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13">
        <v>426</v>
      </c>
      <c r="P684" s="254"/>
      <c r="Q684" s="32" t="s">
        <v>484</v>
      </c>
      <c r="R684" s="18"/>
      <c r="S684" s="579"/>
      <c r="T684" s="25" t="s">
        <v>1001</v>
      </c>
      <c r="U684" s="25"/>
      <c r="V684" s="206"/>
    </row>
    <row r="685" spans="1:22" customFormat="1" ht="33.75" hidden="1"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13">
        <v>426</v>
      </c>
      <c r="P685" s="254"/>
      <c r="Q685" s="32" t="s">
        <v>484</v>
      </c>
      <c r="R685" s="18"/>
      <c r="S685" s="579"/>
      <c r="T685" s="25" t="s">
        <v>1001</v>
      </c>
      <c r="U685" s="25"/>
      <c r="V685" s="206"/>
    </row>
    <row r="686" spans="1:22" customFormat="1" ht="36" hidden="1"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13">
        <v>426</v>
      </c>
      <c r="P686" s="254"/>
      <c r="Q686" s="32" t="s">
        <v>484</v>
      </c>
      <c r="R686" s="18"/>
      <c r="S686" s="579"/>
      <c r="T686" s="25" t="s">
        <v>1001</v>
      </c>
      <c r="U686" s="25"/>
      <c r="V686" s="206"/>
    </row>
    <row r="687" spans="1:22" customFormat="1" ht="34.5" hidden="1"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582">
        <v>426</v>
      </c>
      <c r="P687" s="269"/>
      <c r="Q687" s="268" t="s">
        <v>484</v>
      </c>
      <c r="R687" s="477"/>
      <c r="S687" s="583"/>
      <c r="T687" s="25" t="s">
        <v>1001</v>
      </c>
      <c r="U687" s="25"/>
      <c r="V687" s="206"/>
    </row>
    <row r="688" spans="1:22" customFormat="1" ht="18.75" hidden="1" customHeight="1" x14ac:dyDescent="0.25">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532">
        <v>426</v>
      </c>
      <c r="P688" s="577"/>
      <c r="Q688" s="260" t="s">
        <v>484</v>
      </c>
      <c r="R688" s="261" t="s">
        <v>20</v>
      </c>
      <c r="S688" s="578">
        <v>100</v>
      </c>
      <c r="T688" s="25" t="s">
        <v>1001</v>
      </c>
      <c r="U688" s="25" t="s">
        <v>1001</v>
      </c>
      <c r="V688" s="206"/>
    </row>
    <row r="689" spans="1:22" customFormat="1" ht="24" hidden="1" customHeight="1" x14ac:dyDescent="0.25">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13">
        <v>426</v>
      </c>
      <c r="P689" s="254"/>
      <c r="Q689" s="32" t="s">
        <v>484</v>
      </c>
      <c r="R689" s="18"/>
      <c r="S689" s="579"/>
      <c r="T689" s="25" t="s">
        <v>1001</v>
      </c>
      <c r="U689" s="25"/>
      <c r="V689" s="206"/>
    </row>
    <row r="690" spans="1:22" customFormat="1" ht="18.75" hidden="1" customHeight="1" x14ac:dyDescent="0.25">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13">
        <v>426</v>
      </c>
      <c r="P690" s="254"/>
      <c r="Q690" s="32" t="s">
        <v>484</v>
      </c>
      <c r="R690" s="18"/>
      <c r="S690" s="579"/>
      <c r="T690" s="25" t="s">
        <v>1001</v>
      </c>
      <c r="U690" s="25"/>
      <c r="V690" s="206"/>
    </row>
    <row r="691" spans="1:22" customFormat="1" ht="18.75" hidden="1" customHeight="1" x14ac:dyDescent="0.25">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13">
        <v>426</v>
      </c>
      <c r="P691" s="254"/>
      <c r="Q691" s="32" t="s">
        <v>484</v>
      </c>
      <c r="R691" s="18"/>
      <c r="S691" s="579"/>
      <c r="T691" s="25" t="s">
        <v>1001</v>
      </c>
      <c r="U691" s="25"/>
      <c r="V691" s="206"/>
    </row>
    <row r="692" spans="1:22" customFormat="1" ht="26.25" hidden="1"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582">
        <v>426</v>
      </c>
      <c r="P692" s="269"/>
      <c r="Q692" s="268" t="s">
        <v>484</v>
      </c>
      <c r="R692" s="477"/>
      <c r="S692" s="583"/>
      <c r="T692" s="25" t="s">
        <v>1001</v>
      </c>
      <c r="U692" s="25"/>
      <c r="V692" s="206"/>
    </row>
    <row r="693" spans="1:22" customFormat="1" ht="32.25" hidden="1"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532">
        <v>426</v>
      </c>
      <c r="P693" s="577"/>
      <c r="Q693" s="260" t="s">
        <v>484</v>
      </c>
      <c r="R693" s="261" t="s">
        <v>20</v>
      </c>
      <c r="S693" s="578">
        <v>0</v>
      </c>
      <c r="T693" s="25" t="s">
        <v>1001</v>
      </c>
      <c r="U693" s="25" t="s">
        <v>1001</v>
      </c>
      <c r="V693" s="206"/>
    </row>
    <row r="694" spans="1:22" customFormat="1" ht="32.25" hidden="1"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13">
        <v>426</v>
      </c>
      <c r="P694" s="254"/>
      <c r="Q694" s="32" t="s">
        <v>484</v>
      </c>
      <c r="R694" s="18"/>
      <c r="S694" s="579"/>
      <c r="T694" s="25" t="s">
        <v>1001</v>
      </c>
      <c r="U694" s="25"/>
      <c r="V694" s="206"/>
    </row>
    <row r="695" spans="1:22" customFormat="1" ht="27.75" hidden="1"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13">
        <v>426</v>
      </c>
      <c r="P695" s="254"/>
      <c r="Q695" s="32" t="s">
        <v>484</v>
      </c>
      <c r="R695" s="18"/>
      <c r="S695" s="579"/>
      <c r="T695" s="25" t="s">
        <v>1001</v>
      </c>
      <c r="U695" s="25"/>
      <c r="V695" s="206"/>
    </row>
    <row r="696" spans="1:22" customFormat="1" ht="32.25" hidden="1"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13">
        <v>426</v>
      </c>
      <c r="P696" s="254"/>
      <c r="Q696" s="32" t="s">
        <v>484</v>
      </c>
      <c r="R696" s="18"/>
      <c r="S696" s="579"/>
      <c r="T696" s="25" t="s">
        <v>1001</v>
      </c>
      <c r="U696" s="25"/>
      <c r="V696" s="206"/>
    </row>
    <row r="697" spans="1:22" customFormat="1" ht="32.25" hidden="1"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582">
        <v>426</v>
      </c>
      <c r="P697" s="269"/>
      <c r="Q697" s="268" t="s">
        <v>484</v>
      </c>
      <c r="R697" s="477"/>
      <c r="S697" s="583"/>
      <c r="T697" s="25" t="s">
        <v>1001</v>
      </c>
      <c r="U697" s="25"/>
      <c r="V697" s="206"/>
    </row>
    <row r="698" spans="1:22" customFormat="1" ht="19.5" hidden="1" customHeight="1" x14ac:dyDescent="0.25">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532">
        <v>426</v>
      </c>
      <c r="P698" s="577"/>
      <c r="Q698" s="260" t="s">
        <v>484</v>
      </c>
      <c r="R698" s="261" t="s">
        <v>20</v>
      </c>
      <c r="S698" s="578">
        <v>100</v>
      </c>
      <c r="T698" s="25" t="s">
        <v>1001</v>
      </c>
      <c r="U698" s="25" t="s">
        <v>1001</v>
      </c>
      <c r="V698" s="206"/>
    </row>
    <row r="699" spans="1:22" customFormat="1" ht="19.5" hidden="1" customHeight="1" x14ac:dyDescent="0.25">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13">
        <v>426</v>
      </c>
      <c r="P699" s="254"/>
      <c r="Q699" s="32" t="s">
        <v>484</v>
      </c>
      <c r="R699" s="18"/>
      <c r="S699" s="579"/>
      <c r="T699" s="25" t="s">
        <v>1001</v>
      </c>
      <c r="U699" s="25"/>
      <c r="V699" s="206"/>
    </row>
    <row r="700" spans="1:22" customFormat="1" ht="19.5" hidden="1" customHeight="1" x14ac:dyDescent="0.25">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13">
        <v>426</v>
      </c>
      <c r="P700" s="254"/>
      <c r="Q700" s="32" t="s">
        <v>484</v>
      </c>
      <c r="R700" s="18"/>
      <c r="S700" s="579"/>
      <c r="T700" s="25" t="s">
        <v>1001</v>
      </c>
      <c r="U700" s="25"/>
      <c r="V700" s="206"/>
    </row>
    <row r="701" spans="1:22" customFormat="1" ht="19.5" hidden="1" customHeight="1" x14ac:dyDescent="0.25">
      <c r="A701" s="1"/>
      <c r="B701" s="742"/>
      <c r="C701" s="728"/>
      <c r="D701" s="725"/>
      <c r="E701" s="15">
        <v>4</v>
      </c>
      <c r="F701" s="219" t="s">
        <v>487</v>
      </c>
      <c r="G701" s="11">
        <v>362.5</v>
      </c>
      <c r="H701" s="318">
        <v>4187600</v>
      </c>
      <c r="I701" s="142">
        <f>+G701-G698</f>
        <v>302.7</v>
      </c>
      <c r="J701" s="220"/>
      <c r="K701" s="211">
        <v>0</v>
      </c>
      <c r="L701" s="26" t="s">
        <v>20</v>
      </c>
      <c r="M701" s="13">
        <v>100</v>
      </c>
      <c r="N701" s="339" t="s">
        <v>484</v>
      </c>
      <c r="O701" s="13">
        <v>426</v>
      </c>
      <c r="P701" s="254"/>
      <c r="Q701" s="32" t="s">
        <v>484</v>
      </c>
      <c r="R701" s="18"/>
      <c r="S701" s="579"/>
      <c r="T701" s="25" t="s">
        <v>1001</v>
      </c>
      <c r="U701" s="25"/>
      <c r="V701" s="206"/>
    </row>
    <row r="702" spans="1:22" customFormat="1" ht="27.75" hidden="1"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582">
        <v>426</v>
      </c>
      <c r="P702" s="269"/>
      <c r="Q702" s="268" t="s">
        <v>484</v>
      </c>
      <c r="R702" s="477"/>
      <c r="S702" s="583"/>
      <c r="T702" s="25" t="s">
        <v>1001</v>
      </c>
      <c r="U702" s="25"/>
      <c r="V702" s="206"/>
    </row>
    <row r="703" spans="1:22" customFormat="1" ht="33.75" hidden="1"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532">
        <v>426</v>
      </c>
      <c r="P703" s="577"/>
      <c r="Q703" s="260" t="s">
        <v>484</v>
      </c>
      <c r="R703" s="261" t="s">
        <v>20</v>
      </c>
      <c r="S703" s="578">
        <v>0</v>
      </c>
      <c r="T703" s="25" t="s">
        <v>1001</v>
      </c>
      <c r="U703" s="25" t="s">
        <v>1001</v>
      </c>
      <c r="V703" s="206"/>
    </row>
    <row r="704" spans="1:22" customFormat="1" ht="33.75" hidden="1"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13">
        <v>426</v>
      </c>
      <c r="P704" s="254"/>
      <c r="Q704" s="32" t="s">
        <v>484</v>
      </c>
      <c r="R704" s="18"/>
      <c r="S704" s="579"/>
      <c r="T704" s="25" t="s">
        <v>1001</v>
      </c>
      <c r="U704" s="25"/>
      <c r="V704" s="206"/>
    </row>
    <row r="705" spans="1:22" customFormat="1" ht="33.75" hidden="1"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13">
        <v>426</v>
      </c>
      <c r="P705" s="254"/>
      <c r="Q705" s="32" t="s">
        <v>484</v>
      </c>
      <c r="R705" s="18"/>
      <c r="S705" s="579"/>
      <c r="T705" s="25" t="s">
        <v>1001</v>
      </c>
      <c r="U705" s="25"/>
      <c r="V705" s="206"/>
    </row>
    <row r="706" spans="1:22" customFormat="1" ht="33.75" hidden="1"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13">
        <v>426</v>
      </c>
      <c r="P706" s="254"/>
      <c r="Q706" s="32" t="s">
        <v>484</v>
      </c>
      <c r="R706" s="18"/>
      <c r="S706" s="579"/>
      <c r="T706" s="25" t="s">
        <v>1001</v>
      </c>
      <c r="U706" s="25"/>
      <c r="V706" s="206"/>
    </row>
    <row r="707" spans="1:22" customFormat="1" ht="33.75" hidden="1"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582">
        <v>426</v>
      </c>
      <c r="P707" s="269"/>
      <c r="Q707" s="268" t="s">
        <v>484</v>
      </c>
      <c r="R707" s="477"/>
      <c r="S707" s="583"/>
      <c r="T707" s="25" t="s">
        <v>1001</v>
      </c>
      <c r="U707" s="25"/>
      <c r="V707" s="206"/>
    </row>
    <row r="708" spans="1:22" customFormat="1" ht="41.25" hidden="1" customHeight="1" x14ac:dyDescent="0.25">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532">
        <v>426</v>
      </c>
      <c r="P708" s="577"/>
      <c r="Q708" s="260" t="s">
        <v>484</v>
      </c>
      <c r="R708" s="261" t="s">
        <v>20</v>
      </c>
      <c r="S708" s="578">
        <v>100</v>
      </c>
      <c r="T708" s="25" t="s">
        <v>1001</v>
      </c>
      <c r="U708" s="25" t="s">
        <v>1001</v>
      </c>
      <c r="V708" s="206"/>
    </row>
    <row r="709" spans="1:22" customFormat="1" ht="32.25" hidden="1" customHeight="1" x14ac:dyDescent="0.25">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13">
        <v>426</v>
      </c>
      <c r="P709" s="254"/>
      <c r="Q709" s="32" t="s">
        <v>484</v>
      </c>
      <c r="R709" s="18"/>
      <c r="S709" s="579"/>
      <c r="T709" s="25" t="s">
        <v>1001</v>
      </c>
      <c r="U709" s="25"/>
      <c r="V709" s="206"/>
    </row>
    <row r="710" spans="1:22" customFormat="1" ht="18" hidden="1" customHeight="1" x14ac:dyDescent="0.25">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13">
        <v>426</v>
      </c>
      <c r="P710" s="254"/>
      <c r="Q710" s="32" t="s">
        <v>484</v>
      </c>
      <c r="R710" s="18"/>
      <c r="S710" s="579"/>
      <c r="T710" s="25" t="s">
        <v>1001</v>
      </c>
      <c r="U710" s="25"/>
      <c r="V710" s="206"/>
    </row>
    <row r="711" spans="1:22" customFormat="1" ht="48" hidden="1" customHeight="1" x14ac:dyDescent="0.25">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13">
        <v>426</v>
      </c>
      <c r="P711" s="254"/>
      <c r="Q711" s="32" t="s">
        <v>484</v>
      </c>
      <c r="R711" s="18"/>
      <c r="S711" s="579"/>
      <c r="T711" s="25" t="s">
        <v>1001</v>
      </c>
      <c r="U711" s="25"/>
      <c r="V711" s="206"/>
    </row>
    <row r="712" spans="1:22" customFormat="1" ht="32.25" hidden="1" customHeight="1" x14ac:dyDescent="0.25">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13">
        <v>426</v>
      </c>
      <c r="P712" s="254"/>
      <c r="Q712" s="32" t="s">
        <v>484</v>
      </c>
      <c r="R712" s="18"/>
      <c r="S712" s="579"/>
      <c r="T712" s="25" t="s">
        <v>1001</v>
      </c>
      <c r="U712" s="25"/>
      <c r="V712" s="206"/>
    </row>
    <row r="713" spans="1:22" customFormat="1" ht="41.25" hidden="1"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582">
        <v>426</v>
      </c>
      <c r="P713" s="269"/>
      <c r="Q713" s="268" t="s">
        <v>484</v>
      </c>
      <c r="R713" s="477"/>
      <c r="S713" s="583"/>
      <c r="T713" s="25" t="s">
        <v>1001</v>
      </c>
      <c r="U713" s="25"/>
      <c r="V713" s="206"/>
    </row>
    <row r="714" spans="1:22" customFormat="1" ht="38.25" hidden="1"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532">
        <v>426</v>
      </c>
      <c r="P714" s="577"/>
      <c r="Q714" s="260" t="s">
        <v>484</v>
      </c>
      <c r="R714" s="261" t="s">
        <v>20</v>
      </c>
      <c r="S714" s="578">
        <v>0</v>
      </c>
      <c r="T714" s="25" t="s">
        <v>1001</v>
      </c>
      <c r="U714" s="25" t="s">
        <v>1001</v>
      </c>
      <c r="V714" s="206"/>
    </row>
    <row r="715" spans="1:22" customFormat="1" ht="38.25" hidden="1"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13">
        <v>426</v>
      </c>
      <c r="P715" s="254"/>
      <c r="Q715" s="32" t="s">
        <v>484</v>
      </c>
      <c r="R715" s="18"/>
      <c r="S715" s="579"/>
      <c r="T715" s="25" t="s">
        <v>1001</v>
      </c>
      <c r="U715" s="25"/>
      <c r="V715" s="206"/>
    </row>
    <row r="716" spans="1:22" customFormat="1" ht="38.25" hidden="1"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13">
        <v>426</v>
      </c>
      <c r="P716" s="254"/>
      <c r="Q716" s="32" t="s">
        <v>484</v>
      </c>
      <c r="R716" s="18"/>
      <c r="S716" s="579"/>
      <c r="T716" s="25" t="s">
        <v>1001</v>
      </c>
      <c r="U716" s="25"/>
      <c r="V716" s="206"/>
    </row>
    <row r="717" spans="1:22" customFormat="1" ht="48.75" hidden="1"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13">
        <v>426</v>
      </c>
      <c r="P717" s="254"/>
      <c r="Q717" s="32" t="s">
        <v>484</v>
      </c>
      <c r="R717" s="18"/>
      <c r="S717" s="579"/>
      <c r="T717" s="25" t="s">
        <v>1001</v>
      </c>
      <c r="U717" s="25"/>
      <c r="V717" s="206"/>
    </row>
    <row r="718" spans="1:22" customFormat="1" ht="38.25" hidden="1"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13">
        <v>426</v>
      </c>
      <c r="P718" s="254"/>
      <c r="Q718" s="32" t="s">
        <v>484</v>
      </c>
      <c r="R718" s="18"/>
      <c r="S718" s="579"/>
      <c r="T718" s="25" t="s">
        <v>1001</v>
      </c>
      <c r="U718" s="25"/>
      <c r="V718" s="206"/>
    </row>
    <row r="719" spans="1:22" customFormat="1" ht="32.25" hidden="1"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582">
        <v>426</v>
      </c>
      <c r="P719" s="269"/>
      <c r="Q719" s="268" t="s">
        <v>484</v>
      </c>
      <c r="R719" s="477"/>
      <c r="S719" s="583"/>
      <c r="T719" s="25" t="s">
        <v>1001</v>
      </c>
      <c r="U719" s="25"/>
      <c r="V719" s="206"/>
    </row>
    <row r="720" spans="1:22" customFormat="1" ht="40.5" hidden="1" customHeight="1" x14ac:dyDescent="0.25">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532">
        <v>426</v>
      </c>
      <c r="P720" s="577"/>
      <c r="Q720" s="260" t="s">
        <v>484</v>
      </c>
      <c r="R720" s="261" t="s">
        <v>20</v>
      </c>
      <c r="S720" s="578">
        <v>100</v>
      </c>
      <c r="T720" s="25" t="s">
        <v>1001</v>
      </c>
      <c r="U720" s="25" t="s">
        <v>1001</v>
      </c>
      <c r="V720" s="206"/>
    </row>
    <row r="721" spans="1:22" customFormat="1" ht="40.5" hidden="1" customHeight="1" x14ac:dyDescent="0.25">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13">
        <v>426</v>
      </c>
      <c r="P721" s="254"/>
      <c r="Q721" s="32" t="s">
        <v>484</v>
      </c>
      <c r="R721" s="18"/>
      <c r="S721" s="579"/>
      <c r="T721" s="25" t="s">
        <v>1001</v>
      </c>
      <c r="U721" s="25"/>
      <c r="V721" s="206"/>
    </row>
    <row r="722" spans="1:22" customFormat="1" ht="25.9" hidden="1" customHeight="1" x14ac:dyDescent="0.25">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13">
        <v>426</v>
      </c>
      <c r="P722" s="254"/>
      <c r="Q722" s="32" t="s">
        <v>484</v>
      </c>
      <c r="R722" s="18"/>
      <c r="S722" s="579"/>
      <c r="T722" s="25" t="s">
        <v>1001</v>
      </c>
      <c r="U722" s="25"/>
      <c r="V722" s="206"/>
    </row>
    <row r="723" spans="1:22" customFormat="1" ht="58.9" hidden="1" customHeight="1" x14ac:dyDescent="0.25">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13">
        <v>426</v>
      </c>
      <c r="P723" s="254"/>
      <c r="Q723" s="32" t="s">
        <v>484</v>
      </c>
      <c r="R723" s="18"/>
      <c r="S723" s="579"/>
      <c r="T723" s="25" t="s">
        <v>1001</v>
      </c>
      <c r="U723" s="25"/>
      <c r="V723" s="206"/>
    </row>
    <row r="724" spans="1:22" customFormat="1" ht="47.25" hidden="1"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582">
        <v>426</v>
      </c>
      <c r="P724" s="269"/>
      <c r="Q724" s="268" t="s">
        <v>484</v>
      </c>
      <c r="R724" s="477"/>
      <c r="S724" s="583"/>
      <c r="T724" s="25" t="s">
        <v>1001</v>
      </c>
      <c r="U724" s="25"/>
      <c r="V724" s="206"/>
    </row>
    <row r="725" spans="1:22" customFormat="1" ht="40.5" hidden="1"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532">
        <v>426</v>
      </c>
      <c r="P725" s="577"/>
      <c r="Q725" s="260" t="s">
        <v>484</v>
      </c>
      <c r="R725" s="261" t="s">
        <v>20</v>
      </c>
      <c r="S725" s="578">
        <v>0</v>
      </c>
      <c r="T725" s="25" t="s">
        <v>1001</v>
      </c>
      <c r="U725" s="25" t="s">
        <v>1001</v>
      </c>
      <c r="V725" s="206"/>
    </row>
    <row r="726" spans="1:22" customFormat="1" ht="40.5" hidden="1"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13">
        <v>426</v>
      </c>
      <c r="P726" s="254"/>
      <c r="Q726" s="32" t="s">
        <v>484</v>
      </c>
      <c r="R726" s="18"/>
      <c r="S726" s="579"/>
      <c r="T726" s="25" t="s">
        <v>1001</v>
      </c>
      <c r="U726" s="25"/>
      <c r="V726" s="206"/>
    </row>
    <row r="727" spans="1:22" customFormat="1" ht="26.25" hidden="1"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13">
        <v>426</v>
      </c>
      <c r="P727" s="254"/>
      <c r="Q727" s="32" t="s">
        <v>484</v>
      </c>
      <c r="R727" s="18"/>
      <c r="S727" s="579"/>
      <c r="T727" s="25" t="s">
        <v>1001</v>
      </c>
      <c r="U727" s="25"/>
      <c r="V727" s="206"/>
    </row>
    <row r="728" spans="1:22" customFormat="1" ht="51.6" hidden="1"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13">
        <v>426</v>
      </c>
      <c r="P728" s="254"/>
      <c r="Q728" s="32" t="s">
        <v>484</v>
      </c>
      <c r="R728" s="18"/>
      <c r="S728" s="579"/>
      <c r="T728" s="25" t="s">
        <v>1001</v>
      </c>
      <c r="U728" s="25"/>
      <c r="V728" s="206"/>
    </row>
    <row r="729" spans="1:22" customFormat="1" ht="43.5" hidden="1"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582">
        <v>426</v>
      </c>
      <c r="P729" s="269"/>
      <c r="Q729" s="268" t="s">
        <v>484</v>
      </c>
      <c r="R729" s="477"/>
      <c r="S729" s="583"/>
      <c r="T729" s="25" t="s">
        <v>1001</v>
      </c>
      <c r="U729" s="25"/>
      <c r="V729" s="206"/>
    </row>
    <row r="730" spans="1:22" customFormat="1" ht="32.25" hidden="1" customHeight="1" x14ac:dyDescent="0.25">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532">
        <v>426</v>
      </c>
      <c r="P730" s="577"/>
      <c r="Q730" s="260" t="s">
        <v>484</v>
      </c>
      <c r="R730" s="261" t="s">
        <v>20</v>
      </c>
      <c r="S730" s="578">
        <v>100</v>
      </c>
      <c r="T730" s="25" t="s">
        <v>1001</v>
      </c>
      <c r="U730" s="25" t="s">
        <v>1001</v>
      </c>
      <c r="V730" s="206"/>
    </row>
    <row r="731" spans="1:22" customFormat="1" ht="32.25" hidden="1" customHeight="1" x14ac:dyDescent="0.25">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13">
        <v>426</v>
      </c>
      <c r="P731" s="254"/>
      <c r="Q731" s="32" t="s">
        <v>484</v>
      </c>
      <c r="R731" s="18"/>
      <c r="S731" s="579"/>
      <c r="T731" s="25" t="s">
        <v>1001</v>
      </c>
      <c r="U731" s="25"/>
      <c r="V731" s="206"/>
    </row>
    <row r="732" spans="1:22" customFormat="1" ht="32.25" hidden="1" customHeight="1" x14ac:dyDescent="0.25">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13">
        <v>426</v>
      </c>
      <c r="P732" s="254"/>
      <c r="Q732" s="32" t="s">
        <v>484</v>
      </c>
      <c r="R732" s="18"/>
      <c r="S732" s="579"/>
      <c r="T732" s="25" t="s">
        <v>1001</v>
      </c>
      <c r="U732" s="25"/>
      <c r="V732" s="206"/>
    </row>
    <row r="733" spans="1:22" customFormat="1" ht="32.25" hidden="1"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582">
        <v>426</v>
      </c>
      <c r="P733" s="269"/>
      <c r="Q733" s="268" t="s">
        <v>484</v>
      </c>
      <c r="R733" s="477"/>
      <c r="S733" s="583"/>
      <c r="T733" s="25" t="s">
        <v>1001</v>
      </c>
      <c r="U733" s="25"/>
      <c r="V733" s="206"/>
    </row>
    <row r="734" spans="1:22" customFormat="1" ht="32.25" hidden="1"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532">
        <v>426</v>
      </c>
      <c r="P734" s="577"/>
      <c r="Q734" s="260" t="s">
        <v>484</v>
      </c>
      <c r="R734" s="261" t="s">
        <v>20</v>
      </c>
      <c r="S734" s="578">
        <v>0</v>
      </c>
      <c r="T734" s="25" t="s">
        <v>1001</v>
      </c>
      <c r="U734" s="25" t="s">
        <v>1001</v>
      </c>
      <c r="V734" s="206"/>
    </row>
    <row r="735" spans="1:22" customFormat="1" ht="32.25" hidden="1"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13">
        <v>426</v>
      </c>
      <c r="P735" s="254"/>
      <c r="Q735" s="32" t="s">
        <v>484</v>
      </c>
      <c r="R735" s="18"/>
      <c r="S735" s="579"/>
      <c r="T735" s="25" t="s">
        <v>1001</v>
      </c>
      <c r="U735" s="25"/>
      <c r="V735" s="206"/>
    </row>
    <row r="736" spans="1:22" customFormat="1" ht="32.25" hidden="1"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13">
        <v>426</v>
      </c>
      <c r="P736" s="254"/>
      <c r="Q736" s="32" t="s">
        <v>484</v>
      </c>
      <c r="R736" s="18"/>
      <c r="S736" s="579"/>
      <c r="T736" s="25" t="s">
        <v>1001</v>
      </c>
      <c r="U736" s="25"/>
      <c r="V736" s="206"/>
    </row>
    <row r="737" spans="1:22" customFormat="1" ht="32.25" hidden="1"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582">
        <v>426</v>
      </c>
      <c r="P737" s="269"/>
      <c r="Q737" s="268" t="s">
        <v>484</v>
      </c>
      <c r="R737" s="477"/>
      <c r="S737" s="583"/>
      <c r="T737" s="25" t="s">
        <v>1001</v>
      </c>
      <c r="U737" s="25"/>
      <c r="V737" s="206"/>
    </row>
    <row r="738" spans="1:22" customFormat="1" hidden="1" x14ac:dyDescent="0.25">
      <c r="A738" s="1"/>
      <c r="B738" s="70">
        <v>4002</v>
      </c>
      <c r="C738" s="229">
        <v>4002</v>
      </c>
      <c r="D738" s="687" t="s">
        <v>520</v>
      </c>
      <c r="E738" s="688"/>
      <c r="F738" s="688"/>
      <c r="G738" s="688"/>
      <c r="H738" s="689"/>
      <c r="I738" s="140"/>
      <c r="J738" s="584"/>
      <c r="K738" s="574">
        <v>0</v>
      </c>
      <c r="L738" s="585" t="s">
        <v>42</v>
      </c>
      <c r="M738" s="585" t="s">
        <v>42</v>
      </c>
      <c r="N738" s="585" t="s">
        <v>42</v>
      </c>
      <c r="O738" s="585" t="s">
        <v>42</v>
      </c>
      <c r="P738" s="575"/>
      <c r="Q738" s="428"/>
      <c r="R738" s="585" t="s">
        <v>42</v>
      </c>
      <c r="S738" s="585" t="s">
        <v>42</v>
      </c>
      <c r="T738" s="585" t="s">
        <v>42</v>
      </c>
      <c r="U738" s="378" t="s">
        <v>41</v>
      </c>
      <c r="V738" s="206"/>
    </row>
    <row r="739" spans="1:22" customFormat="1" ht="42.75" hidden="1" x14ac:dyDescent="0.25">
      <c r="A739" s="1"/>
      <c r="B739" s="70">
        <v>40022</v>
      </c>
      <c r="C739" s="14" t="s">
        <v>521</v>
      </c>
      <c r="D739" s="69" t="s">
        <v>522</v>
      </c>
      <c r="E739" s="15"/>
      <c r="F739" s="15" t="s">
        <v>19</v>
      </c>
      <c r="G739" s="11">
        <v>12.68</v>
      </c>
      <c r="H739" s="208">
        <v>146479</v>
      </c>
      <c r="I739" s="137"/>
      <c r="J739" s="211"/>
      <c r="K739" s="211">
        <v>0</v>
      </c>
      <c r="L739" s="26" t="s">
        <v>181</v>
      </c>
      <c r="M739" s="13">
        <v>100</v>
      </c>
      <c r="N739" s="40" t="s">
        <v>523</v>
      </c>
      <c r="O739" s="13">
        <v>454</v>
      </c>
      <c r="P739" s="254"/>
      <c r="Q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R739" s="18" t="s">
        <v>181</v>
      </c>
      <c r="S739" s="13">
        <v>100</v>
      </c>
      <c r="T739" s="25" t="s">
        <v>1001</v>
      </c>
      <c r="U739" s="25" t="s">
        <v>1001</v>
      </c>
      <c r="V739" s="206"/>
    </row>
    <row r="740" spans="1:22" customFormat="1" ht="49.9" hidden="1" customHeight="1" x14ac:dyDescent="0.25">
      <c r="A740" s="1"/>
      <c r="B740" s="64">
        <v>40023</v>
      </c>
      <c r="C740" s="122" t="s">
        <v>524</v>
      </c>
      <c r="D740" s="124" t="s">
        <v>525</v>
      </c>
      <c r="E740" s="107"/>
      <c r="F740" s="107" t="s">
        <v>19</v>
      </c>
      <c r="G740" s="108">
        <v>28.54</v>
      </c>
      <c r="H740" s="278">
        <v>329694</v>
      </c>
      <c r="I740" s="137"/>
      <c r="J740" s="16"/>
      <c r="K740" s="16">
        <v>0</v>
      </c>
      <c r="L740" s="251" t="s">
        <v>420</v>
      </c>
      <c r="M740" s="24">
        <v>100</v>
      </c>
      <c r="N740" s="40" t="s">
        <v>523</v>
      </c>
      <c r="O740" s="24">
        <v>454</v>
      </c>
      <c r="P740" s="254"/>
      <c r="Q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R740" s="18" t="s">
        <v>420</v>
      </c>
      <c r="S740" s="13">
        <v>100</v>
      </c>
      <c r="T740" s="25" t="s">
        <v>1001</v>
      </c>
      <c r="U740" s="25" t="s">
        <v>1001</v>
      </c>
      <c r="V740" s="206"/>
    </row>
    <row r="741" spans="1:22" customFormat="1" ht="28.5" hidden="1" x14ac:dyDescent="0.25">
      <c r="A741" s="1"/>
      <c r="B741" s="64">
        <v>40024</v>
      </c>
      <c r="C741" s="122" t="s">
        <v>526</v>
      </c>
      <c r="D741" s="124" t="s">
        <v>527</v>
      </c>
      <c r="E741" s="107"/>
      <c r="F741" s="107" t="s">
        <v>19</v>
      </c>
      <c r="G741" s="108">
        <v>2.19</v>
      </c>
      <c r="H741" s="208">
        <v>25299</v>
      </c>
      <c r="I741" s="137"/>
      <c r="J741" s="16"/>
      <c r="K741" s="16">
        <v>0</v>
      </c>
      <c r="L741" s="368" t="s">
        <v>420</v>
      </c>
      <c r="M741" s="24">
        <v>100</v>
      </c>
      <c r="N741" s="40" t="s">
        <v>523</v>
      </c>
      <c r="O741" s="24">
        <v>454</v>
      </c>
      <c r="P741" s="252"/>
      <c r="Q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R741" s="18" t="s">
        <v>420</v>
      </c>
      <c r="S741" s="24">
        <v>100</v>
      </c>
      <c r="T741" s="25" t="s">
        <v>1001</v>
      </c>
      <c r="U741" s="25" t="s">
        <v>1001</v>
      </c>
      <c r="V741" s="206"/>
    </row>
    <row r="742" spans="1:22" customFormat="1" ht="28.5" hidden="1" x14ac:dyDescent="0.25">
      <c r="A742" s="1"/>
      <c r="B742" s="64">
        <v>40025</v>
      </c>
      <c r="C742" s="119" t="s">
        <v>528</v>
      </c>
      <c r="D742" s="131" t="s">
        <v>529</v>
      </c>
      <c r="E742" s="117"/>
      <c r="F742" s="117" t="s">
        <v>19</v>
      </c>
      <c r="G742" s="125">
        <v>13.91</v>
      </c>
      <c r="H742" s="311">
        <v>160688</v>
      </c>
      <c r="I742" s="138"/>
      <c r="J742" s="249"/>
      <c r="K742" s="249">
        <v>0</v>
      </c>
      <c r="L742" s="586" t="s">
        <v>420</v>
      </c>
      <c r="M742" s="378">
        <v>100</v>
      </c>
      <c r="N742" s="250" t="s">
        <v>523</v>
      </c>
      <c r="O742" s="378">
        <v>454</v>
      </c>
      <c r="P742" s="424"/>
      <c r="Q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R742" s="551" t="s">
        <v>420</v>
      </c>
      <c r="S742" s="378">
        <v>100</v>
      </c>
      <c r="T742" s="25" t="s">
        <v>1001</v>
      </c>
      <c r="U742" s="25" t="s">
        <v>1001</v>
      </c>
      <c r="V742" s="206"/>
    </row>
    <row r="743" spans="1:22" customFormat="1" ht="23.25" hidden="1"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257">
        <v>454</v>
      </c>
      <c r="P743" s="259"/>
      <c r="Q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R743" s="261" t="s">
        <v>20</v>
      </c>
      <c r="S743" s="385">
        <v>100</v>
      </c>
      <c r="T743" s="25" t="s">
        <v>1001</v>
      </c>
      <c r="U743" s="25" t="s">
        <v>1001</v>
      </c>
      <c r="V743" s="206"/>
    </row>
    <row r="744" spans="1:22" customFormat="1" ht="23.25" hidden="1"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24">
        <v>454</v>
      </c>
      <c r="P744" s="252"/>
      <c r="Q744" s="32"/>
      <c r="R744" s="370"/>
      <c r="S744" s="386"/>
      <c r="T744" s="25" t="s">
        <v>1001</v>
      </c>
      <c r="U744" s="25"/>
      <c r="V744" s="206"/>
    </row>
    <row r="745" spans="1:22" customFormat="1" ht="23.25" hidden="1"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24">
        <v>454</v>
      </c>
      <c r="P745" s="252"/>
      <c r="Q745" s="32"/>
      <c r="R745" s="370"/>
      <c r="S745" s="386"/>
      <c r="T745" s="25" t="s">
        <v>1001</v>
      </c>
      <c r="U745" s="25"/>
      <c r="V745" s="206"/>
    </row>
    <row r="746" spans="1:22" customFormat="1" ht="23.25" hidden="1"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265">
        <v>454</v>
      </c>
      <c r="P746" s="267"/>
      <c r="Q746" s="268"/>
      <c r="R746" s="371"/>
      <c r="S746" s="391"/>
      <c r="T746" s="25" t="s">
        <v>1001</v>
      </c>
      <c r="U746" s="25"/>
      <c r="V746" s="206"/>
    </row>
    <row r="747" spans="1:22" customFormat="1" ht="19.5" hidden="1"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257">
        <v>454</v>
      </c>
      <c r="P747" s="259"/>
      <c r="Q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R747" s="261" t="s">
        <v>181</v>
      </c>
      <c r="S747" s="385">
        <v>100</v>
      </c>
      <c r="T747" s="25" t="s">
        <v>1001</v>
      </c>
      <c r="U747" s="25" t="s">
        <v>1001</v>
      </c>
      <c r="V747" s="206"/>
    </row>
    <row r="748" spans="1:22" ht="19.5" hidden="1"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24"/>
      <c r="P748" s="252"/>
      <c r="Q748" s="407"/>
      <c r="R748" s="370"/>
      <c r="S748" s="386"/>
      <c r="T748" s="25" t="s">
        <v>1001</v>
      </c>
      <c r="U748" s="25"/>
      <c r="V748" s="626"/>
    </row>
    <row r="749" spans="1:22" ht="19.5" hidden="1"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24"/>
      <c r="P749" s="252"/>
      <c r="Q749" s="407"/>
      <c r="R749" s="370"/>
      <c r="S749" s="386"/>
      <c r="T749" s="25" t="s">
        <v>1001</v>
      </c>
      <c r="U749" s="25"/>
      <c r="V749" s="626"/>
    </row>
    <row r="750" spans="1:22" ht="19.5" hidden="1"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24"/>
      <c r="P750" s="252"/>
      <c r="Q750" s="407"/>
      <c r="R750" s="370"/>
      <c r="S750" s="386"/>
      <c r="T750" s="25" t="s">
        <v>1001</v>
      </c>
      <c r="U750" s="25"/>
      <c r="V750" s="626"/>
    </row>
    <row r="751" spans="1:22" ht="19.5" hidden="1"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265"/>
      <c r="P751" s="267"/>
      <c r="Q751" s="472"/>
      <c r="R751" s="371"/>
      <c r="S751" s="391"/>
      <c r="T751" s="25" t="s">
        <v>1001</v>
      </c>
      <c r="U751" s="25"/>
      <c r="V751" s="626"/>
    </row>
    <row r="752" spans="1:22" customFormat="1" ht="21" hidden="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257">
        <v>454</v>
      </c>
      <c r="P752" s="259"/>
      <c r="Q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R752" s="261" t="s">
        <v>552</v>
      </c>
      <c r="S752" s="385">
        <v>100</v>
      </c>
      <c r="T752" s="25" t="s">
        <v>1001</v>
      </c>
      <c r="U752" s="25" t="s">
        <v>1001</v>
      </c>
      <c r="V752" s="206"/>
    </row>
    <row r="753" spans="1:22" customFormat="1" ht="21" hidden="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24">
        <v>454</v>
      </c>
      <c r="P753" s="252"/>
      <c r="Q753" s="32"/>
      <c r="R753" s="370"/>
      <c r="S753" s="386"/>
      <c r="T753" s="25" t="s">
        <v>1001</v>
      </c>
      <c r="U753" s="25"/>
      <c r="V753" s="206"/>
    </row>
    <row r="754" spans="1:22" customFormat="1" ht="21" hidden="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24">
        <v>454</v>
      </c>
      <c r="P754" s="252"/>
      <c r="Q754" s="32"/>
      <c r="R754" s="370"/>
      <c r="S754" s="386"/>
      <c r="T754" s="25" t="s">
        <v>1001</v>
      </c>
      <c r="U754" s="25"/>
      <c r="V754" s="206"/>
    </row>
    <row r="755" spans="1:22" customFormat="1" ht="21" hidden="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24">
        <v>454</v>
      </c>
      <c r="P755" s="252"/>
      <c r="Q755" s="32"/>
      <c r="R755" s="370"/>
      <c r="S755" s="386"/>
      <c r="T755" s="25" t="s">
        <v>1001</v>
      </c>
      <c r="U755" s="25"/>
      <c r="V755" s="206"/>
    </row>
    <row r="756" spans="1:22" customFormat="1" ht="21" hidden="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265">
        <v>454</v>
      </c>
      <c r="P756" s="267"/>
      <c r="Q756" s="268"/>
      <c r="R756" s="371"/>
      <c r="S756" s="391"/>
      <c r="T756" s="25" t="s">
        <v>1001</v>
      </c>
      <c r="U756" s="25"/>
      <c r="V756" s="206"/>
    </row>
    <row r="757" spans="1:22" customFormat="1" ht="28.5" hidden="1"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257">
        <v>454</v>
      </c>
      <c r="P757" s="259"/>
      <c r="Q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R757" s="261" t="s">
        <v>181</v>
      </c>
      <c r="S757" s="385">
        <v>100</v>
      </c>
      <c r="T757" s="25" t="s">
        <v>1001</v>
      </c>
      <c r="U757" s="25" t="s">
        <v>1001</v>
      </c>
      <c r="V757" s="206"/>
    </row>
    <row r="758" spans="1:22" customFormat="1" ht="28.5" hidden="1"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24">
        <v>454</v>
      </c>
      <c r="P758" s="252"/>
      <c r="Q758" s="407"/>
      <c r="R758" s="370"/>
      <c r="S758" s="386"/>
      <c r="T758" s="25" t="s">
        <v>1001</v>
      </c>
      <c r="U758" s="25"/>
      <c r="V758" s="206"/>
    </row>
    <row r="759" spans="1:22" customFormat="1" ht="28.5" hidden="1"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265">
        <v>454</v>
      </c>
      <c r="P759" s="267"/>
      <c r="Q759" s="472"/>
      <c r="R759" s="371"/>
      <c r="S759" s="391"/>
      <c r="T759" s="25" t="s">
        <v>1001</v>
      </c>
      <c r="U759" s="25"/>
      <c r="V759" s="206"/>
    </row>
    <row r="760" spans="1:22" customFormat="1" ht="28.5" hidden="1"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450">
        <v>454</v>
      </c>
      <c r="P760" s="575"/>
      <c r="Q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R760" s="429" t="s">
        <v>20</v>
      </c>
      <c r="S760" s="450">
        <v>100</v>
      </c>
      <c r="T760" s="25" t="s">
        <v>1001</v>
      </c>
      <c r="U760" s="25" t="s">
        <v>1001</v>
      </c>
      <c r="V760" s="206"/>
    </row>
    <row r="761" spans="1:22" customFormat="1" ht="28.5" hidden="1"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24">
        <v>454</v>
      </c>
      <c r="P761" s="252"/>
      <c r="Q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R761" s="18" t="s">
        <v>20</v>
      </c>
      <c r="S761" s="24">
        <v>100</v>
      </c>
      <c r="T761" s="25" t="s">
        <v>1001</v>
      </c>
      <c r="U761" s="25" t="s">
        <v>1001</v>
      </c>
      <c r="V761" s="206"/>
    </row>
    <row r="762" spans="1:22" customFormat="1" ht="28.5" hidden="1"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24">
        <v>454</v>
      </c>
      <c r="P762" s="252"/>
      <c r="Q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R762" s="18" t="s">
        <v>20</v>
      </c>
      <c r="S762" s="24">
        <v>100</v>
      </c>
      <c r="T762" s="25" t="s">
        <v>1001</v>
      </c>
      <c r="U762" s="25" t="s">
        <v>1001</v>
      </c>
      <c r="V762" s="206"/>
    </row>
    <row r="763" spans="1:22" customFormat="1" ht="18" hidden="1" customHeight="1" thickBot="1" x14ac:dyDescent="0.25">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378">
        <v>454</v>
      </c>
      <c r="P763" s="424"/>
      <c r="Q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R763" s="551" t="s">
        <v>20</v>
      </c>
      <c r="S763" s="378">
        <v>100</v>
      </c>
      <c r="T763" s="25" t="s">
        <v>1001</v>
      </c>
      <c r="U763" s="25" t="s">
        <v>1001</v>
      </c>
      <c r="V763" s="206"/>
    </row>
    <row r="764" spans="1:22" customFormat="1" ht="28.5" hidden="1"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257">
        <v>454</v>
      </c>
      <c r="P764" s="259"/>
      <c r="Q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R764" s="261" t="s">
        <v>552</v>
      </c>
      <c r="S764" s="385">
        <v>100</v>
      </c>
      <c r="T764" s="25" t="s">
        <v>1001</v>
      </c>
      <c r="U764" s="25" t="s">
        <v>1001</v>
      </c>
      <c r="V764" s="206"/>
    </row>
    <row r="765" spans="1:22" customFormat="1" ht="28.5" hidden="1"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24">
        <v>454</v>
      </c>
      <c r="P765" s="252"/>
      <c r="Q765" s="407"/>
      <c r="R765" s="370"/>
      <c r="S765" s="386"/>
      <c r="T765" s="25" t="s">
        <v>1001</v>
      </c>
      <c r="U765" s="25"/>
      <c r="V765" s="206"/>
    </row>
    <row r="766" spans="1:22" customFormat="1" ht="28.5" hidden="1"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24">
        <v>454</v>
      </c>
      <c r="P766" s="252"/>
      <c r="Q766" s="407"/>
      <c r="R766" s="370"/>
      <c r="S766" s="386"/>
      <c r="T766" s="25" t="s">
        <v>1001</v>
      </c>
      <c r="U766" s="25"/>
      <c r="V766" s="206"/>
    </row>
    <row r="767" spans="1:22" customFormat="1" ht="28.5" hidden="1"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24">
        <v>454</v>
      </c>
      <c r="P767" s="252"/>
      <c r="Q767" s="407"/>
      <c r="R767" s="370"/>
      <c r="S767" s="386"/>
      <c r="T767" s="25" t="s">
        <v>1001</v>
      </c>
      <c r="U767" s="25"/>
      <c r="V767" s="206"/>
    </row>
    <row r="768" spans="1:22" customFormat="1" ht="28.5" hidden="1"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265">
        <v>454</v>
      </c>
      <c r="P768" s="267"/>
      <c r="Q768" s="472"/>
      <c r="R768" s="371"/>
      <c r="S768" s="391"/>
      <c r="T768" s="25" t="s">
        <v>1001</v>
      </c>
      <c r="U768" s="25"/>
      <c r="V768" s="206"/>
    </row>
    <row r="769" spans="1:23" customFormat="1" ht="47.25" hidden="1"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344">
        <v>454</v>
      </c>
      <c r="P769" s="427"/>
      <c r="Q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R769" s="429" t="s">
        <v>420</v>
      </c>
      <c r="S769" s="344">
        <v>100</v>
      </c>
      <c r="T769" s="25" t="s">
        <v>1001</v>
      </c>
      <c r="U769" s="25" t="s">
        <v>1001</v>
      </c>
      <c r="V769" s="206"/>
    </row>
    <row r="770" spans="1:23" customFormat="1" ht="60.75" hidden="1"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24">
        <v>454</v>
      </c>
      <c r="P770" s="252"/>
      <c r="Q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R770" s="18" t="s">
        <v>420</v>
      </c>
      <c r="S770" s="24">
        <v>100</v>
      </c>
      <c r="T770" s="25" t="s">
        <v>1001</v>
      </c>
      <c r="U770" s="25" t="s">
        <v>1001</v>
      </c>
      <c r="V770" s="206"/>
    </row>
    <row r="771" spans="1:23" customFormat="1" ht="57" hidden="1"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24">
        <v>454</v>
      </c>
      <c r="P771" s="252"/>
      <c r="Q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R771" s="18" t="s">
        <v>420</v>
      </c>
      <c r="S771" s="24">
        <v>100</v>
      </c>
      <c r="T771" s="25" t="s">
        <v>1001</v>
      </c>
      <c r="U771" s="25" t="s">
        <v>1001</v>
      </c>
      <c r="V771" s="206"/>
    </row>
    <row r="772" spans="1:23" customFormat="1" ht="28.5" hidden="1"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24">
        <v>454</v>
      </c>
      <c r="P772" s="252"/>
      <c r="Q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R772" s="18" t="s">
        <v>290</v>
      </c>
      <c r="S772" s="24">
        <v>100</v>
      </c>
      <c r="T772" s="25" t="s">
        <v>1001</v>
      </c>
      <c r="U772" s="25" t="s">
        <v>1001</v>
      </c>
      <c r="V772" s="206"/>
    </row>
    <row r="773" spans="1:23" customFormat="1" ht="28.5" hidden="1"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24">
        <v>454</v>
      </c>
      <c r="P773" s="252"/>
      <c r="Q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R773" s="18" t="s">
        <v>239</v>
      </c>
      <c r="S773" s="24">
        <v>100</v>
      </c>
      <c r="T773" s="25" t="s">
        <v>1001</v>
      </c>
      <c r="U773" s="25" t="s">
        <v>1001</v>
      </c>
      <c r="V773" s="206"/>
    </row>
    <row r="774" spans="1:23" customFormat="1" ht="42.75" hidden="1"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24">
        <v>454</v>
      </c>
      <c r="P774" s="252"/>
      <c r="Q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R774" s="18" t="s">
        <v>181</v>
      </c>
      <c r="S774" s="24">
        <v>100</v>
      </c>
      <c r="T774" s="25" t="s">
        <v>1001</v>
      </c>
      <c r="U774" s="25" t="s">
        <v>1001</v>
      </c>
      <c r="V774" s="206"/>
    </row>
    <row r="775" spans="1:23" customFormat="1" ht="28.5" hidden="1"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13">
        <v>454</v>
      </c>
      <c r="P775" s="254"/>
      <c r="Q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R775" s="18" t="s">
        <v>602</v>
      </c>
      <c r="S775" s="13">
        <v>100</v>
      </c>
      <c r="T775" s="25" t="s">
        <v>1001</v>
      </c>
      <c r="U775" s="25" t="s">
        <v>1001</v>
      </c>
      <c r="V775" s="206"/>
    </row>
    <row r="776" spans="1:23" customFormat="1" ht="28.5" hidden="1"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13">
        <v>503</v>
      </c>
      <c r="P776" s="254"/>
      <c r="Q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R776" s="18" t="s">
        <v>601</v>
      </c>
      <c r="S776" s="13">
        <v>100</v>
      </c>
      <c r="T776" s="25" t="s">
        <v>1001</v>
      </c>
      <c r="U776" s="25" t="s">
        <v>1001</v>
      </c>
      <c r="V776" s="206"/>
    </row>
    <row r="777" spans="1:23" ht="28.5" hidden="1"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13" t="s">
        <v>994</v>
      </c>
      <c r="P777" s="254"/>
      <c r="Q777" s="32"/>
      <c r="R777" s="26" t="s">
        <v>290</v>
      </c>
      <c r="S777" s="13">
        <v>100</v>
      </c>
      <c r="T777" s="25" t="s">
        <v>1001</v>
      </c>
      <c r="U777" s="25" t="s">
        <v>1001</v>
      </c>
      <c r="V777" s="626"/>
      <c r="W777" s="628"/>
    </row>
    <row r="778" spans="1:23" ht="15.75" hidden="1"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4"/>
      <c r="P778" s="252"/>
      <c r="Q778" s="32"/>
      <c r="R778" s="251" t="s">
        <v>42</v>
      </c>
      <c r="S778" s="251" t="s">
        <v>42</v>
      </c>
      <c r="T778" s="251" t="s">
        <v>42</v>
      </c>
      <c r="U778" s="378" t="s">
        <v>41</v>
      </c>
      <c r="V778" s="626"/>
    </row>
    <row r="779" spans="1:23" customFormat="1" ht="28.5" hidden="1" customHeight="1" x14ac:dyDescent="0.3">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24">
        <v>1705</v>
      </c>
      <c r="P779" s="252"/>
      <c r="Q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R779" s="18" t="s">
        <v>420</v>
      </c>
      <c r="S779" s="24">
        <v>100</v>
      </c>
      <c r="T779" s="25" t="s">
        <v>1001</v>
      </c>
      <c r="U779" s="25" t="s">
        <v>1001</v>
      </c>
      <c r="V779" s="206"/>
    </row>
    <row r="780" spans="1:23" customFormat="1" ht="29.25" hidden="1" customHeight="1" x14ac:dyDescent="0.3">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24">
        <v>1705</v>
      </c>
      <c r="P780" s="252"/>
      <c r="Q780" s="32"/>
      <c r="R780" s="370"/>
      <c r="S780" s="26"/>
      <c r="T780" s="25" t="s">
        <v>1001</v>
      </c>
      <c r="U780" s="25"/>
      <c r="V780" s="206"/>
    </row>
    <row r="781" spans="1:23" customFormat="1" ht="27" hidden="1"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378">
        <v>1705</v>
      </c>
      <c r="P781" s="424"/>
      <c r="Q781" s="425"/>
      <c r="R781" s="443"/>
      <c r="S781" s="544"/>
      <c r="T781" s="25" t="s">
        <v>1001</v>
      </c>
      <c r="U781" s="25"/>
      <c r="V781" s="206"/>
    </row>
    <row r="782" spans="1:23" customFormat="1" hidden="1" x14ac:dyDescent="0.25">
      <c r="A782" s="1"/>
      <c r="B782" s="64">
        <v>4006</v>
      </c>
      <c r="C782" s="361">
        <v>4006</v>
      </c>
      <c r="D782" s="674" t="s">
        <v>614</v>
      </c>
      <c r="E782" s="675"/>
      <c r="F782" s="675"/>
      <c r="G782" s="675"/>
      <c r="H782" s="676"/>
      <c r="I782" s="590"/>
      <c r="J782" s="594"/>
      <c r="K782" s="595">
        <v>0</v>
      </c>
      <c r="L782" s="596" t="s">
        <v>42</v>
      </c>
      <c r="M782" s="596" t="s">
        <v>42</v>
      </c>
      <c r="N782" s="596" t="s">
        <v>42</v>
      </c>
      <c r="O782" s="596" t="s">
        <v>42</v>
      </c>
      <c r="P782" s="597"/>
      <c r="Q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R782" s="596" t="s">
        <v>42</v>
      </c>
      <c r="S782" s="599" t="s">
        <v>42</v>
      </c>
      <c r="T782" s="599" t="s">
        <v>42</v>
      </c>
      <c r="U782" s="378" t="s">
        <v>41</v>
      </c>
      <c r="V782" s="206"/>
    </row>
    <row r="783" spans="1:23" customFormat="1" ht="37.5" hidden="1"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32">
        <v>243</v>
      </c>
      <c r="P783" s="577"/>
      <c r="Q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R783" s="261" t="s">
        <v>20</v>
      </c>
      <c r="S783" s="578">
        <v>100</v>
      </c>
      <c r="T783" s="25" t="s">
        <v>1001</v>
      </c>
      <c r="U783" s="25" t="s">
        <v>1001</v>
      </c>
      <c r="V783" s="206"/>
    </row>
    <row r="784" spans="1:23" customFormat="1" ht="37.5" hidden="1"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13">
        <v>243</v>
      </c>
      <c r="P784" s="254"/>
      <c r="Q784" s="32"/>
      <c r="R784" s="370"/>
      <c r="S784" s="591"/>
      <c r="T784" s="25" t="s">
        <v>1001</v>
      </c>
      <c r="U784" s="25"/>
      <c r="V784" s="206"/>
    </row>
    <row r="785" spans="1:22" customFormat="1" ht="37.5" hidden="1"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13">
        <v>243</v>
      </c>
      <c r="P785" s="254"/>
      <c r="Q785" s="32"/>
      <c r="R785" s="370"/>
      <c r="S785" s="591"/>
      <c r="T785" s="25" t="s">
        <v>1001</v>
      </c>
      <c r="U785" s="25"/>
      <c r="V785" s="206"/>
    </row>
    <row r="786" spans="1:22" customFormat="1" ht="37.5" hidden="1"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82">
        <v>243</v>
      </c>
      <c r="P786" s="269"/>
      <c r="Q786" s="268"/>
      <c r="R786" s="371"/>
      <c r="S786" s="593"/>
      <c r="T786" s="25" t="s">
        <v>1001</v>
      </c>
      <c r="U786" s="25"/>
      <c r="V786" s="206"/>
    </row>
    <row r="787" spans="1:22" customFormat="1" ht="36.75" hidden="1"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32">
        <v>243</v>
      </c>
      <c r="P787" s="577"/>
      <c r="Q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R787" s="261" t="s">
        <v>20</v>
      </c>
      <c r="S787" s="578">
        <v>100</v>
      </c>
      <c r="T787" s="25" t="s">
        <v>1001</v>
      </c>
      <c r="U787" s="25" t="s">
        <v>1001</v>
      </c>
      <c r="V787" s="206"/>
    </row>
    <row r="788" spans="1:22" customFormat="1" ht="31.15" hidden="1"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13">
        <v>243</v>
      </c>
      <c r="P788" s="254"/>
      <c r="Q788" s="32"/>
      <c r="R788" s="370"/>
      <c r="S788" s="591"/>
      <c r="T788" s="25" t="s">
        <v>1001</v>
      </c>
      <c r="U788" s="25"/>
      <c r="V788" s="206"/>
    </row>
    <row r="789" spans="1:22" customFormat="1" ht="33" hidden="1"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13">
        <v>243</v>
      </c>
      <c r="P789" s="254"/>
      <c r="Q789" s="32"/>
      <c r="R789" s="370"/>
      <c r="S789" s="591"/>
      <c r="T789" s="25" t="s">
        <v>1001</v>
      </c>
      <c r="U789" s="25"/>
      <c r="V789" s="206"/>
    </row>
    <row r="790" spans="1:22" customFormat="1" ht="36.75" hidden="1"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82">
        <v>243</v>
      </c>
      <c r="P790" s="269"/>
      <c r="Q790" s="268"/>
      <c r="R790" s="371"/>
      <c r="S790" s="593"/>
      <c r="T790" s="25" t="s">
        <v>1001</v>
      </c>
      <c r="U790" s="25"/>
      <c r="V790" s="206"/>
    </row>
    <row r="791" spans="1:22" customFormat="1" ht="42" hidden="1"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32">
        <v>243</v>
      </c>
      <c r="P791" s="577"/>
      <c r="Q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R791" s="261" t="s">
        <v>20</v>
      </c>
      <c r="S791" s="578">
        <v>100</v>
      </c>
      <c r="T791" s="25" t="s">
        <v>1001</v>
      </c>
      <c r="U791" s="25" t="s">
        <v>1001</v>
      </c>
      <c r="V791" s="206"/>
    </row>
    <row r="792" spans="1:22" customFormat="1" ht="36.75" hidden="1"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13">
        <v>243</v>
      </c>
      <c r="P792" s="254"/>
      <c r="Q792" s="32"/>
      <c r="R792" s="370"/>
      <c r="S792" s="591"/>
      <c r="T792" s="25" t="s">
        <v>1001</v>
      </c>
      <c r="U792" s="25"/>
      <c r="V792" s="206"/>
    </row>
    <row r="793" spans="1:22" customFormat="1" ht="36.75" hidden="1"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13">
        <v>243</v>
      </c>
      <c r="P793" s="254"/>
      <c r="Q793" s="32"/>
      <c r="R793" s="370"/>
      <c r="S793" s="591"/>
      <c r="T793" s="25" t="s">
        <v>1001</v>
      </c>
      <c r="U793" s="25"/>
      <c r="V793" s="206"/>
    </row>
    <row r="794" spans="1:22" customFormat="1" ht="26.45" hidden="1"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82">
        <v>243</v>
      </c>
      <c r="P794" s="269"/>
      <c r="Q794" s="268"/>
      <c r="R794" s="371"/>
      <c r="S794" s="593"/>
      <c r="T794" s="25" t="s">
        <v>1001</v>
      </c>
      <c r="U794" s="25"/>
      <c r="V794" s="206"/>
    </row>
    <row r="795" spans="1:22" customFormat="1" ht="33.75" hidden="1"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32">
        <v>243</v>
      </c>
      <c r="P795" s="577"/>
      <c r="Q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R795" s="261" t="s">
        <v>20</v>
      </c>
      <c r="S795" s="578">
        <v>100</v>
      </c>
      <c r="T795" s="25" t="s">
        <v>1001</v>
      </c>
      <c r="U795" s="25" t="s">
        <v>1001</v>
      </c>
      <c r="V795" s="206"/>
    </row>
    <row r="796" spans="1:22" customFormat="1" ht="28.5" hidden="1"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13">
        <v>243</v>
      </c>
      <c r="P796" s="254"/>
      <c r="Q796" s="32"/>
      <c r="R796" s="370"/>
      <c r="S796" s="591"/>
      <c r="T796" s="25" t="s">
        <v>1001</v>
      </c>
      <c r="U796" s="25"/>
      <c r="V796" s="206"/>
    </row>
    <row r="797" spans="1:22" customFormat="1" ht="24" hidden="1"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13">
        <v>243</v>
      </c>
      <c r="P797" s="254"/>
      <c r="Q797" s="32"/>
      <c r="R797" s="370"/>
      <c r="S797" s="591"/>
      <c r="T797" s="25" t="s">
        <v>1001</v>
      </c>
      <c r="U797" s="25"/>
      <c r="V797" s="206"/>
    </row>
    <row r="798" spans="1:22" customFormat="1" ht="31.5" hidden="1"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82">
        <v>243</v>
      </c>
      <c r="P798" s="269"/>
      <c r="Q798" s="268"/>
      <c r="R798" s="371"/>
      <c r="S798" s="593"/>
      <c r="T798" s="25" t="s">
        <v>1001</v>
      </c>
      <c r="U798" s="25"/>
      <c r="V798" s="206"/>
    </row>
    <row r="799" spans="1:22" customFormat="1" ht="28.5" hidden="1"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450">
        <v>245</v>
      </c>
      <c r="P799" s="575"/>
      <c r="Q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R799" s="429" t="s">
        <v>20</v>
      </c>
      <c r="S799" s="450">
        <v>100</v>
      </c>
      <c r="T799" s="25" t="s">
        <v>1001</v>
      </c>
      <c r="U799" s="25" t="s">
        <v>1001</v>
      </c>
      <c r="V799" s="206"/>
    </row>
    <row r="800" spans="1:22" customFormat="1" ht="156.75" hidden="1"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13">
        <v>217</v>
      </c>
      <c r="P800" s="254"/>
      <c r="Q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R800" s="417" t="s">
        <v>420</v>
      </c>
      <c r="S800" s="13">
        <v>100</v>
      </c>
      <c r="T800" s="25" t="s">
        <v>1001</v>
      </c>
      <c r="U800" s="25" t="s">
        <v>1001</v>
      </c>
      <c r="V800" s="206"/>
    </row>
    <row r="801" spans="1:22" customFormat="1" ht="28.5" hidden="1"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13">
        <v>243</v>
      </c>
      <c r="P801" s="254"/>
      <c r="Q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R801" s="18" t="s">
        <v>176</v>
      </c>
      <c r="S801" s="13">
        <v>100</v>
      </c>
      <c r="T801" s="25" t="s">
        <v>1001</v>
      </c>
      <c r="U801" s="25" t="s">
        <v>1001</v>
      </c>
      <c r="V801" s="206"/>
    </row>
    <row r="802" spans="1:22" customFormat="1" ht="57" hidden="1"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19" t="s">
        <v>644</v>
      </c>
      <c r="P802" s="254"/>
      <c r="Q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R802" s="18" t="s">
        <v>20</v>
      </c>
      <c r="S802" s="13">
        <v>100</v>
      </c>
      <c r="T802" s="25" t="s">
        <v>1001</v>
      </c>
      <c r="U802" s="25" t="s">
        <v>1001</v>
      </c>
      <c r="V802" s="206"/>
    </row>
    <row r="803" spans="1:22" customFormat="1" ht="28.5" hidden="1" x14ac:dyDescent="0.25">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402">
        <v>243</v>
      </c>
      <c r="P803" s="403"/>
      <c r="Q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R803" s="551" t="s">
        <v>20</v>
      </c>
      <c r="S803" s="402">
        <v>100</v>
      </c>
      <c r="T803" s="25" t="s">
        <v>1001</v>
      </c>
      <c r="U803" s="25" t="s">
        <v>1001</v>
      </c>
      <c r="V803" s="206"/>
    </row>
    <row r="804" spans="1:22" customFormat="1" ht="41.25" hidden="1"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32">
        <v>243</v>
      </c>
      <c r="P804" s="577"/>
      <c r="Q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R804" s="261" t="s">
        <v>20</v>
      </c>
      <c r="S804" s="578">
        <v>100</v>
      </c>
      <c r="T804" s="25" t="s">
        <v>1001</v>
      </c>
      <c r="U804" s="25" t="s">
        <v>1001</v>
      </c>
      <c r="V804" s="206"/>
    </row>
    <row r="805" spans="1:22" customFormat="1" ht="39.75" hidden="1"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13">
        <v>243</v>
      </c>
      <c r="P805" s="254"/>
      <c r="Q805" s="32"/>
      <c r="R805" s="370"/>
      <c r="S805" s="591"/>
      <c r="T805" s="25" t="s">
        <v>1001</v>
      </c>
      <c r="U805" s="25"/>
      <c r="V805" s="206"/>
    </row>
    <row r="806" spans="1:22" customFormat="1" ht="36" hidden="1"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82">
        <v>243</v>
      </c>
      <c r="P806" s="269"/>
      <c r="Q806" s="268"/>
      <c r="R806" s="371"/>
      <c r="S806" s="593"/>
      <c r="T806" s="25" t="s">
        <v>1001</v>
      </c>
      <c r="U806" s="25"/>
      <c r="V806" s="206"/>
    </row>
    <row r="807" spans="1:22" customFormat="1" ht="28.5" hidden="1"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450">
        <v>5254</v>
      </c>
      <c r="P807" s="575"/>
      <c r="Q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R807" s="429" t="s">
        <v>20</v>
      </c>
      <c r="S807" s="450">
        <v>100</v>
      </c>
      <c r="T807" s="25" t="s">
        <v>1001</v>
      </c>
      <c r="U807" s="25" t="s">
        <v>1001</v>
      </c>
      <c r="V807" s="206"/>
    </row>
    <row r="808" spans="1:22" s="177" customFormat="1" ht="57" hidden="1"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24">
        <v>5258</v>
      </c>
      <c r="P808" s="252"/>
      <c r="Q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R808" s="26" t="s">
        <v>176</v>
      </c>
      <c r="S808" s="24">
        <v>100</v>
      </c>
      <c r="T808" s="25" t="s">
        <v>1001</v>
      </c>
      <c r="U808" s="25" t="s">
        <v>1001</v>
      </c>
      <c r="V808" s="206"/>
    </row>
    <row r="809" spans="1:22" customFormat="1" ht="28.5" hidden="1"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24">
        <v>1746</v>
      </c>
      <c r="P809" s="252"/>
      <c r="Q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R809" s="18" t="s">
        <v>290</v>
      </c>
      <c r="S809" s="24">
        <v>100</v>
      </c>
      <c r="T809" s="25" t="s">
        <v>1001</v>
      </c>
      <c r="U809" s="25" t="s">
        <v>1001</v>
      </c>
      <c r="V809" s="206"/>
    </row>
    <row r="810" spans="1:22" s="177" customFormat="1" ht="28.5" hidden="1"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24">
        <v>1746</v>
      </c>
      <c r="P810" s="252"/>
      <c r="Q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R810" s="26" t="s">
        <v>290</v>
      </c>
      <c r="S810" s="24">
        <v>100</v>
      </c>
      <c r="T810" s="25" t="s">
        <v>1001</v>
      </c>
      <c r="U810" s="25" t="s">
        <v>1001</v>
      </c>
      <c r="V810" s="206"/>
    </row>
    <row r="811" spans="1:22" customFormat="1" ht="28.5" hidden="1"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24">
        <v>261</v>
      </c>
      <c r="P811" s="252"/>
      <c r="Q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R811" s="18" t="s">
        <v>290</v>
      </c>
      <c r="S811" s="24">
        <v>100</v>
      </c>
      <c r="T811" s="25" t="s">
        <v>1001</v>
      </c>
      <c r="U811" s="25" t="s">
        <v>1001</v>
      </c>
      <c r="V811" s="206"/>
    </row>
    <row r="812" spans="1:22" customFormat="1" ht="42.75" hidden="1"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24">
        <v>404</v>
      </c>
      <c r="P812" s="252"/>
      <c r="Q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R812" s="18" t="s">
        <v>290</v>
      </c>
      <c r="S812" s="24">
        <v>100</v>
      </c>
      <c r="T812" s="25" t="s">
        <v>1001</v>
      </c>
      <c r="U812" s="25" t="s">
        <v>1001</v>
      </c>
      <c r="V812" s="206"/>
    </row>
    <row r="813" spans="1:22" s="177" customFormat="1" ht="69" hidden="1"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24">
        <v>259</v>
      </c>
      <c r="P813" s="252"/>
      <c r="Q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R813" s="26" t="s">
        <v>290</v>
      </c>
      <c r="S813" s="24">
        <v>100</v>
      </c>
      <c r="T813" s="25" t="s">
        <v>1001</v>
      </c>
      <c r="U813" s="25" t="s">
        <v>1001</v>
      </c>
      <c r="V813" s="206"/>
    </row>
    <row r="814" spans="1:22" customFormat="1" ht="28.5" hidden="1"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24">
        <v>947</v>
      </c>
      <c r="P814" s="252"/>
      <c r="Q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R814" s="18" t="s">
        <v>290</v>
      </c>
      <c r="S814" s="24">
        <v>100</v>
      </c>
      <c r="T814" s="25" t="s">
        <v>1001</v>
      </c>
      <c r="U814" s="25" t="s">
        <v>1001</v>
      </c>
      <c r="V814" s="206"/>
    </row>
    <row r="815" spans="1:22" customFormat="1" ht="28.5" hidden="1"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24">
        <v>406</v>
      </c>
      <c r="P815" s="252"/>
      <c r="Q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R815" s="18" t="s">
        <v>176</v>
      </c>
      <c r="S815" s="24">
        <v>100</v>
      </c>
      <c r="T815" s="25" t="s">
        <v>1001</v>
      </c>
      <c r="U815" s="25" t="s">
        <v>1001</v>
      </c>
      <c r="V815" s="206"/>
    </row>
    <row r="816" spans="1:22" customFormat="1" ht="28.5" hidden="1"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24">
        <v>191</v>
      </c>
      <c r="P816" s="252"/>
      <c r="Q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R816" s="18" t="s">
        <v>290</v>
      </c>
      <c r="S816" s="24">
        <v>100</v>
      </c>
      <c r="T816" s="25" t="s">
        <v>1001</v>
      </c>
      <c r="U816" s="25" t="s">
        <v>1001</v>
      </c>
      <c r="V816" s="206"/>
    </row>
    <row r="817" spans="1:22" customFormat="1" ht="28.5" hidden="1"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24">
        <v>191</v>
      </c>
      <c r="P817" s="252"/>
      <c r="Q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R817" s="18" t="s">
        <v>290</v>
      </c>
      <c r="S817" s="24">
        <v>100</v>
      </c>
      <c r="T817" s="25" t="s">
        <v>1001</v>
      </c>
      <c r="U817" s="25" t="s">
        <v>1001</v>
      </c>
      <c r="V817" s="206"/>
    </row>
    <row r="818" spans="1:22" customFormat="1" ht="28.5" hidden="1"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24">
        <v>191</v>
      </c>
      <c r="P818" s="252"/>
      <c r="Q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R818" s="18" t="s">
        <v>290</v>
      </c>
      <c r="S818" s="24">
        <v>100</v>
      </c>
      <c r="T818" s="25" t="s">
        <v>1001</v>
      </c>
      <c r="U818" s="25" t="s">
        <v>1001</v>
      </c>
      <c r="V818" s="206"/>
    </row>
    <row r="819" spans="1:22" customFormat="1" ht="156.75" hidden="1"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24">
        <v>1243</v>
      </c>
      <c r="P819" s="252"/>
      <c r="Q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R819" s="20" t="s">
        <v>670</v>
      </c>
      <c r="S819" s="24">
        <v>100</v>
      </c>
      <c r="T819" s="25" t="s">
        <v>1001</v>
      </c>
      <c r="U819" s="25" t="s">
        <v>1001</v>
      </c>
      <c r="V819" s="206"/>
    </row>
    <row r="820" spans="1:22" customFormat="1" ht="28.5" hidden="1"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24">
        <v>1243</v>
      </c>
      <c r="P820" s="252"/>
      <c r="Q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R820" s="18" t="s">
        <v>176</v>
      </c>
      <c r="S820" s="24">
        <v>100</v>
      </c>
      <c r="T820" s="25" t="s">
        <v>1001</v>
      </c>
      <c r="U820" s="25" t="s">
        <v>1001</v>
      </c>
      <c r="V820" s="206"/>
    </row>
    <row r="821" spans="1:22" customFormat="1" ht="29.25" hidden="1"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24">
        <v>1243</v>
      </c>
      <c r="P821" s="252"/>
      <c r="Q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R821" s="18" t="s">
        <v>290</v>
      </c>
      <c r="S821" s="24">
        <v>100</v>
      </c>
      <c r="T821" s="25" t="s">
        <v>1001</v>
      </c>
      <c r="U821" s="25" t="s">
        <v>1001</v>
      </c>
      <c r="V821" s="206"/>
    </row>
    <row r="822" spans="1:22" customFormat="1" ht="71.25" hidden="1"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13">
        <v>419</v>
      </c>
      <c r="P822" s="254"/>
      <c r="Q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R822" s="18" t="s">
        <v>181</v>
      </c>
      <c r="S822" s="13">
        <v>100</v>
      </c>
      <c r="T822" s="25" t="s">
        <v>1001</v>
      </c>
      <c r="U822" s="25" t="s">
        <v>1001</v>
      </c>
      <c r="V822" s="206"/>
    </row>
    <row r="823" spans="1:22" customFormat="1" ht="57" hidden="1" x14ac:dyDescent="0.25">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378">
        <v>950</v>
      </c>
      <c r="P823" s="424"/>
      <c r="Q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R823" s="551" t="s">
        <v>181</v>
      </c>
      <c r="S823" s="378">
        <v>100</v>
      </c>
      <c r="T823" s="25" t="s">
        <v>1001</v>
      </c>
      <c r="U823" s="25" t="s">
        <v>1001</v>
      </c>
      <c r="V823" s="206"/>
    </row>
    <row r="824" spans="1:22" customFormat="1" ht="36.75" hidden="1"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257">
        <v>1783</v>
      </c>
      <c r="P824" s="259"/>
      <c r="Q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R824" s="261" t="s">
        <v>181</v>
      </c>
      <c r="S824" s="385">
        <v>100</v>
      </c>
      <c r="T824" s="25" t="s">
        <v>1001</v>
      </c>
      <c r="U824" s="25" t="s">
        <v>1001</v>
      </c>
      <c r="V824" s="206"/>
    </row>
    <row r="825" spans="1:22" customFormat="1" ht="31.5" hidden="1"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24">
        <v>1783</v>
      </c>
      <c r="P825" s="252"/>
      <c r="Q825" s="32"/>
      <c r="R825" s="370"/>
      <c r="S825" s="386"/>
      <c r="T825" s="25" t="s">
        <v>1001</v>
      </c>
      <c r="U825" s="25"/>
      <c r="V825" s="206"/>
    </row>
    <row r="826" spans="1:22" customFormat="1" ht="37.5" hidden="1"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265">
        <v>1783</v>
      </c>
      <c r="P826" s="267"/>
      <c r="Q826" s="268"/>
      <c r="R826" s="371"/>
      <c r="S826" s="391"/>
      <c r="T826" s="25" t="s">
        <v>1001</v>
      </c>
      <c r="U826" s="25"/>
      <c r="V826" s="206"/>
    </row>
    <row r="827" spans="1:22" customFormat="1" ht="57" hidden="1"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32">
        <v>5254</v>
      </c>
      <c r="P827" s="577"/>
      <c r="Q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R827" s="261" t="s">
        <v>20</v>
      </c>
      <c r="S827" s="578">
        <v>100</v>
      </c>
      <c r="T827" s="25" t="s">
        <v>1001</v>
      </c>
      <c r="U827" s="25" t="s">
        <v>1001</v>
      </c>
      <c r="V827" s="206"/>
    </row>
    <row r="828" spans="1:22" customFormat="1" ht="44.45" hidden="1"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13">
        <v>5254</v>
      </c>
      <c r="P828" s="254"/>
      <c r="Q828" s="32"/>
      <c r="R828" s="370"/>
      <c r="S828" s="591"/>
      <c r="T828" s="25" t="s">
        <v>1001</v>
      </c>
      <c r="U828" s="25"/>
      <c r="V828" s="206"/>
    </row>
    <row r="829" spans="1:22" customFormat="1" ht="38.25" hidden="1"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82">
        <v>5254</v>
      </c>
      <c r="P829" s="269"/>
      <c r="Q829" s="268"/>
      <c r="R829" s="371"/>
      <c r="S829" s="593"/>
      <c r="T829" s="25" t="s">
        <v>1001</v>
      </c>
      <c r="U829" s="25"/>
      <c r="V829" s="206"/>
    </row>
    <row r="830" spans="1:22" customFormat="1" ht="56.25" hidden="1"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450">
        <v>5254</v>
      </c>
      <c r="P830" s="575"/>
      <c r="Q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R830" s="429" t="s">
        <v>20</v>
      </c>
      <c r="S830" s="450">
        <v>100</v>
      </c>
      <c r="T830" s="25" t="s">
        <v>1001</v>
      </c>
      <c r="U830" s="25" t="s">
        <v>1001</v>
      </c>
      <c r="V830" s="206"/>
    </row>
    <row r="831" spans="1:22" customFormat="1" ht="42.75" hidden="1"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13">
        <v>243</v>
      </c>
      <c r="P831" s="254"/>
      <c r="Q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R831" s="18" t="s">
        <v>20</v>
      </c>
      <c r="S831" s="13">
        <v>100</v>
      </c>
      <c r="T831" s="25" t="s">
        <v>1001</v>
      </c>
      <c r="U831" s="25" t="s">
        <v>1001</v>
      </c>
      <c r="V831" s="206"/>
    </row>
    <row r="832" spans="1:22" customFormat="1" ht="42.75" hidden="1"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13">
        <v>5254</v>
      </c>
      <c r="P832" s="254"/>
      <c r="Q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R832" s="18" t="s">
        <v>20</v>
      </c>
      <c r="S832" s="13">
        <v>100</v>
      </c>
      <c r="T832" s="25" t="s">
        <v>1001</v>
      </c>
      <c r="U832" s="25" t="s">
        <v>1001</v>
      </c>
      <c r="V832" s="206"/>
    </row>
    <row r="833" spans="1:22" customFormat="1" ht="42.75" hidden="1"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13">
        <v>243</v>
      </c>
      <c r="P833" s="254"/>
      <c r="Q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R833" s="18" t="s">
        <v>20</v>
      </c>
      <c r="S833" s="13">
        <v>100</v>
      </c>
      <c r="T833" s="25" t="s">
        <v>1001</v>
      </c>
      <c r="U833" s="25" t="s">
        <v>1001</v>
      </c>
      <c r="V833" s="206"/>
    </row>
    <row r="834" spans="1:22" customFormat="1" ht="38.25" hidden="1" customHeight="1" thickBot="1" x14ac:dyDescent="0.25">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402">
        <v>5254</v>
      </c>
      <c r="P834" s="403"/>
      <c r="Q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R834" s="551" t="s">
        <v>20</v>
      </c>
      <c r="S834" s="402">
        <v>100</v>
      </c>
      <c r="T834" s="25" t="s">
        <v>1001</v>
      </c>
      <c r="U834" s="25" t="s">
        <v>1001</v>
      </c>
      <c r="V834" s="206"/>
    </row>
    <row r="835" spans="1:22" customFormat="1" ht="41.25" hidden="1"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32">
        <v>243</v>
      </c>
      <c r="P835" s="577"/>
      <c r="Q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R835" s="261" t="s">
        <v>20</v>
      </c>
      <c r="S835" s="578">
        <v>100</v>
      </c>
      <c r="T835" s="25" t="s">
        <v>1001</v>
      </c>
      <c r="U835" s="25" t="s">
        <v>1001</v>
      </c>
      <c r="V835" s="206"/>
    </row>
    <row r="836" spans="1:22" customFormat="1" ht="41.25" hidden="1"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13">
        <v>243</v>
      </c>
      <c r="P836" s="254"/>
      <c r="Q836" s="32"/>
      <c r="R836" s="370"/>
      <c r="S836" s="591"/>
      <c r="T836" s="25" t="s">
        <v>1001</v>
      </c>
      <c r="U836" s="25"/>
      <c r="V836" s="206"/>
    </row>
    <row r="837" spans="1:22" customFormat="1" ht="41.25" hidden="1"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13">
        <v>243</v>
      </c>
      <c r="P837" s="254"/>
      <c r="Q837" s="32"/>
      <c r="R837" s="370"/>
      <c r="S837" s="591"/>
      <c r="T837" s="25" t="s">
        <v>1001</v>
      </c>
      <c r="U837" s="25"/>
      <c r="V837" s="206"/>
    </row>
    <row r="838" spans="1:22" customFormat="1" ht="41.25" hidden="1"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82">
        <v>243</v>
      </c>
      <c r="P838" s="269"/>
      <c r="Q838" s="268"/>
      <c r="R838" s="371"/>
      <c r="S838" s="593"/>
      <c r="T838" s="25" t="s">
        <v>1001</v>
      </c>
      <c r="U838" s="25"/>
      <c r="V838" s="206"/>
    </row>
    <row r="839" spans="1:22" customFormat="1" ht="38.25" hidden="1"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32">
        <v>5254</v>
      </c>
      <c r="P839" s="577"/>
      <c r="Q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R839" s="261" t="s">
        <v>20</v>
      </c>
      <c r="S839" s="578">
        <v>100</v>
      </c>
      <c r="T839" s="25" t="s">
        <v>1001</v>
      </c>
      <c r="U839" s="25" t="s">
        <v>1001</v>
      </c>
      <c r="V839" s="206"/>
    </row>
    <row r="840" spans="1:22" customFormat="1" ht="38.25" hidden="1"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13">
        <v>5254</v>
      </c>
      <c r="P840" s="254"/>
      <c r="Q840" s="32"/>
      <c r="R840" s="370"/>
      <c r="S840" s="591"/>
      <c r="T840" s="25" t="s">
        <v>1001</v>
      </c>
      <c r="U840" s="25"/>
      <c r="V840" s="206"/>
    </row>
    <row r="841" spans="1:22" customFormat="1" ht="38.25" hidden="1"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13">
        <v>5254</v>
      </c>
      <c r="P841" s="254"/>
      <c r="Q841" s="32"/>
      <c r="R841" s="370"/>
      <c r="S841" s="591"/>
      <c r="T841" s="25" t="s">
        <v>1001</v>
      </c>
      <c r="U841" s="25"/>
      <c r="V841" s="206"/>
    </row>
    <row r="842" spans="1:22" customFormat="1" ht="38.25" hidden="1"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82">
        <v>5254</v>
      </c>
      <c r="P842" s="269"/>
      <c r="Q842" s="268"/>
      <c r="R842" s="371"/>
      <c r="S842" s="593"/>
      <c r="T842" s="25" t="s">
        <v>1001</v>
      </c>
      <c r="U842" s="25"/>
      <c r="V842" s="206"/>
    </row>
    <row r="843" spans="1:22" customFormat="1" ht="28.5" hidden="1"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450">
        <v>243</v>
      </c>
      <c r="P843" s="575"/>
      <c r="Q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R843" s="429" t="s">
        <v>20</v>
      </c>
      <c r="S843" s="450">
        <v>100</v>
      </c>
      <c r="T843" s="25" t="s">
        <v>1001</v>
      </c>
      <c r="U843" s="25" t="s">
        <v>1001</v>
      </c>
      <c r="V843" s="206"/>
    </row>
    <row r="844" spans="1:22" customFormat="1" ht="28.5" hidden="1"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13">
        <v>5254</v>
      </c>
      <c r="P844" s="254"/>
      <c r="Q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R844" s="18" t="s">
        <v>20</v>
      </c>
      <c r="S844" s="13">
        <v>100</v>
      </c>
      <c r="T844" s="25" t="s">
        <v>1001</v>
      </c>
      <c r="U844" s="25" t="s">
        <v>1001</v>
      </c>
      <c r="V844" s="206"/>
    </row>
    <row r="845" spans="1:22" customFormat="1" ht="30" hidden="1"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254"/>
      <c r="Q845" s="32"/>
      <c r="R845" s="368" t="s">
        <v>42</v>
      </c>
      <c r="S845" s="368" t="s">
        <v>42</v>
      </c>
      <c r="T845" s="368" t="s">
        <v>42</v>
      </c>
      <c r="U845" s="378" t="s">
        <v>41</v>
      </c>
      <c r="V845" s="206"/>
    </row>
    <row r="846" spans="1:22" customFormat="1" ht="28.5" hidden="1"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24">
        <v>243</v>
      </c>
      <c r="P846" s="252"/>
      <c r="Q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R846" s="18" t="s">
        <v>20</v>
      </c>
      <c r="S846" s="24">
        <v>100</v>
      </c>
      <c r="T846" s="25" t="s">
        <v>1001</v>
      </c>
      <c r="U846" s="25" t="s">
        <v>1001</v>
      </c>
      <c r="V846" s="206"/>
    </row>
    <row r="847" spans="1:22" customFormat="1" ht="28.5" hidden="1"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24">
        <v>243</v>
      </c>
      <c r="P847" s="252"/>
      <c r="Q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R847" s="18" t="s">
        <v>20</v>
      </c>
      <c r="S847" s="24">
        <v>100</v>
      </c>
      <c r="T847" s="25" t="s">
        <v>1001</v>
      </c>
      <c r="U847" s="25" t="s">
        <v>1001</v>
      </c>
      <c r="V847" s="206"/>
    </row>
    <row r="848" spans="1:22" customFormat="1" ht="42.75" hidden="1"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24">
        <v>5254</v>
      </c>
      <c r="P848" s="252"/>
      <c r="Q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R848" s="18" t="s">
        <v>20</v>
      </c>
      <c r="S848" s="24">
        <v>100</v>
      </c>
      <c r="T848" s="25" t="s">
        <v>1001</v>
      </c>
      <c r="U848" s="25" t="s">
        <v>1001</v>
      </c>
      <c r="V848" s="206"/>
    </row>
    <row r="849" spans="1:22" customFormat="1" ht="28.5" hidden="1"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24">
        <v>243</v>
      </c>
      <c r="P849" s="252"/>
      <c r="Q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R849" s="18" t="s">
        <v>20</v>
      </c>
      <c r="S849" s="24">
        <v>100</v>
      </c>
      <c r="T849" s="25" t="s">
        <v>1001</v>
      </c>
      <c r="U849" s="25" t="s">
        <v>1001</v>
      </c>
      <c r="V849" s="206"/>
    </row>
    <row r="850" spans="1:22" customFormat="1" ht="28.5" hidden="1"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24">
        <v>454</v>
      </c>
      <c r="P850" s="252" t="s">
        <v>120</v>
      </c>
      <c r="Q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R850" s="18" t="s">
        <v>420</v>
      </c>
      <c r="S850" s="24">
        <v>100</v>
      </c>
      <c r="T850" s="25" t="s">
        <v>1001</v>
      </c>
      <c r="U850" s="25" t="s">
        <v>1001</v>
      </c>
      <c r="V850" s="206"/>
    </row>
    <row r="851" spans="1:22" customFormat="1" ht="42.75" hidden="1"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24">
        <v>219</v>
      </c>
      <c r="P851" s="252"/>
      <c r="Q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R851" s="18" t="s">
        <v>20</v>
      </c>
      <c r="S851" s="24">
        <v>100</v>
      </c>
      <c r="T851" s="25" t="s">
        <v>1001</v>
      </c>
      <c r="U851" s="25" t="s">
        <v>1001</v>
      </c>
      <c r="V851" s="206"/>
    </row>
    <row r="852" spans="1:22" customFormat="1" ht="28.5" hidden="1"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24">
        <v>239</v>
      </c>
      <c r="P852" s="252"/>
      <c r="Q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R852" s="18" t="s">
        <v>20</v>
      </c>
      <c r="S852" s="24">
        <v>100</v>
      </c>
      <c r="T852" s="25"/>
      <c r="U852" s="25"/>
      <c r="V852" s="206"/>
    </row>
    <row r="853" spans="1:22" customFormat="1" ht="30" hidden="1"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24">
        <v>239</v>
      </c>
      <c r="P853" s="418"/>
      <c r="Q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R853" s="18" t="s">
        <v>20</v>
      </c>
      <c r="S853" s="24">
        <v>100</v>
      </c>
      <c r="T853" s="25" t="s">
        <v>1001</v>
      </c>
      <c r="U853" s="25" t="s">
        <v>1001</v>
      </c>
      <c r="V853" s="206"/>
    </row>
    <row r="854" spans="1:22" customFormat="1" ht="28.5" hidden="1"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13">
        <v>239</v>
      </c>
      <c r="P854" s="419"/>
      <c r="Q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R854" s="18" t="s">
        <v>20</v>
      </c>
      <c r="S854" s="13">
        <v>100</v>
      </c>
      <c r="T854" s="25" t="s">
        <v>1001</v>
      </c>
      <c r="U854" s="25" t="s">
        <v>1001</v>
      </c>
      <c r="V854" s="206"/>
    </row>
    <row r="855" spans="1:22" customFormat="1" ht="28.5" hidden="1"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13">
        <v>239</v>
      </c>
      <c r="P855" s="419"/>
      <c r="Q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R855" s="18" t="s">
        <v>290</v>
      </c>
      <c r="S855" s="13">
        <v>100</v>
      </c>
      <c r="T855" s="25" t="s">
        <v>1001</v>
      </c>
      <c r="U855" s="25" t="s">
        <v>1001</v>
      </c>
      <c r="V855" s="206"/>
    </row>
    <row r="856" spans="1:22" customFormat="1" ht="28.5" hidden="1"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13">
        <v>239</v>
      </c>
      <c r="P856" s="419"/>
      <c r="Q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R856" s="18" t="s">
        <v>20</v>
      </c>
      <c r="S856" s="13">
        <v>100</v>
      </c>
      <c r="T856" s="25" t="s">
        <v>1001</v>
      </c>
      <c r="U856" s="25" t="s">
        <v>1001</v>
      </c>
      <c r="V856" s="206"/>
    </row>
    <row r="857" spans="1:22" customFormat="1" ht="28.5" hidden="1"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13">
        <v>239</v>
      </c>
      <c r="P857" s="419"/>
      <c r="Q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R857" s="18" t="s">
        <v>20</v>
      </c>
      <c r="S857" s="13">
        <v>100</v>
      </c>
      <c r="T857" s="25" t="s">
        <v>1001</v>
      </c>
      <c r="U857" s="25" t="s">
        <v>1001</v>
      </c>
      <c r="V857" s="206"/>
    </row>
    <row r="858" spans="1:22" customFormat="1" hidden="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419"/>
      <c r="Q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R858" s="251" t="s">
        <v>42</v>
      </c>
      <c r="S858" s="251" t="s">
        <v>42</v>
      </c>
      <c r="T858" s="251" t="s">
        <v>42</v>
      </c>
      <c r="U858" s="378" t="s">
        <v>41</v>
      </c>
      <c r="V858" s="206"/>
    </row>
    <row r="859" spans="1:22" customFormat="1" ht="28.5" hidden="1"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13">
        <v>1807</v>
      </c>
      <c r="P859" s="419" t="s">
        <v>120</v>
      </c>
      <c r="Q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R859" s="18" t="s">
        <v>725</v>
      </c>
      <c r="S859" s="13">
        <v>100</v>
      </c>
      <c r="T859" s="25" t="s">
        <v>1001</v>
      </c>
      <c r="U859" s="25" t="s">
        <v>1001</v>
      </c>
      <c r="V859" s="206"/>
    </row>
    <row r="860" spans="1:22" customFormat="1" ht="42.75" hidden="1"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13">
        <v>1807</v>
      </c>
      <c r="P860" s="420" t="e">
        <f>+#REF!-#REF!</f>
        <v>#REF!</v>
      </c>
      <c r="Q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R860" s="18" t="s">
        <v>725</v>
      </c>
      <c r="S860" s="13">
        <v>100</v>
      </c>
      <c r="T860" s="25" t="s">
        <v>1001</v>
      </c>
      <c r="U860" s="25" t="s">
        <v>1001</v>
      </c>
      <c r="V860" s="206"/>
    </row>
    <row r="861" spans="1:22" customFormat="1" ht="42.75" hidden="1"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13">
        <v>1807</v>
      </c>
      <c r="P861" s="420" t="e">
        <f>+#REF!-#REF!</f>
        <v>#REF!</v>
      </c>
      <c r="Q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R861" s="18" t="s">
        <v>725</v>
      </c>
      <c r="S861" s="13">
        <v>100</v>
      </c>
      <c r="T861" s="25" t="s">
        <v>1001</v>
      </c>
      <c r="U861" s="25" t="s">
        <v>1001</v>
      </c>
      <c r="V861" s="206"/>
    </row>
    <row r="862" spans="1:22" customFormat="1" ht="42.75" hidden="1"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13">
        <v>1807</v>
      </c>
      <c r="P862" s="420"/>
      <c r="Q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R862" s="18" t="s">
        <v>725</v>
      </c>
      <c r="S862" s="13">
        <v>100</v>
      </c>
      <c r="T862" s="25" t="s">
        <v>1001</v>
      </c>
      <c r="U862" s="25" t="s">
        <v>1001</v>
      </c>
      <c r="V862" s="206"/>
    </row>
    <row r="863" spans="1:22" customFormat="1" ht="42.75" hidden="1"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13">
        <v>1807</v>
      </c>
      <c r="P863" s="419"/>
      <c r="Q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R863" s="18" t="s">
        <v>725</v>
      </c>
      <c r="S863" s="13">
        <v>100</v>
      </c>
      <c r="T863" s="25" t="s">
        <v>1001</v>
      </c>
      <c r="U863" s="25" t="s">
        <v>1001</v>
      </c>
      <c r="V863" s="206"/>
    </row>
    <row r="864" spans="1:22" customFormat="1" ht="42.75" hidden="1"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13">
        <v>1807</v>
      </c>
      <c r="P864" s="419"/>
      <c r="Q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R864" s="18" t="s">
        <v>725</v>
      </c>
      <c r="S864" s="13">
        <v>100</v>
      </c>
      <c r="T864" s="25" t="s">
        <v>1001</v>
      </c>
      <c r="U864" s="25" t="s">
        <v>1001</v>
      </c>
      <c r="V864" s="206"/>
    </row>
    <row r="865" spans="1:22" customFormat="1" hidden="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419"/>
      <c r="Q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R865" s="251" t="s">
        <v>42</v>
      </c>
      <c r="S865" s="251" t="s">
        <v>42</v>
      </c>
      <c r="T865" s="251" t="s">
        <v>42</v>
      </c>
      <c r="U865" s="378" t="s">
        <v>41</v>
      </c>
      <c r="V865" s="206"/>
    </row>
    <row r="866" spans="1:22" customFormat="1" ht="28.5" hidden="1"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13">
        <v>504</v>
      </c>
      <c r="P866" s="419"/>
      <c r="Q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R866" s="18" t="s">
        <v>419</v>
      </c>
      <c r="S866" s="13">
        <v>100</v>
      </c>
      <c r="T866" s="25" t="s">
        <v>1001</v>
      </c>
      <c r="U866" s="25" t="s">
        <v>1001</v>
      </c>
      <c r="V866" s="206"/>
    </row>
    <row r="867" spans="1:22" customFormat="1" ht="27.75" hidden="1" customHeight="1" thickBot="1" x14ac:dyDescent="0.3">
      <c r="A867" s="1"/>
      <c r="B867" s="64">
        <v>4053</v>
      </c>
      <c r="C867" s="150">
        <v>4053</v>
      </c>
      <c r="D867" s="823" t="s">
        <v>739</v>
      </c>
      <c r="E867" s="824"/>
      <c r="F867" s="824"/>
      <c r="G867" s="198"/>
      <c r="H867" s="681"/>
      <c r="I867" s="137"/>
      <c r="J867" s="12"/>
      <c r="K867" s="16">
        <v>0</v>
      </c>
      <c r="L867" s="251" t="s">
        <v>42</v>
      </c>
      <c r="M867" s="251" t="s">
        <v>42</v>
      </c>
      <c r="N867" s="251" t="s">
        <v>42</v>
      </c>
      <c r="O867" s="251" t="s">
        <v>42</v>
      </c>
      <c r="P867" s="419"/>
      <c r="Q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R867" s="251" t="s">
        <v>42</v>
      </c>
      <c r="S867" s="251" t="s">
        <v>42</v>
      </c>
      <c r="T867" s="251" t="s">
        <v>42</v>
      </c>
      <c r="U867" s="378" t="s">
        <v>41</v>
      </c>
      <c r="V867" s="206"/>
    </row>
    <row r="868" spans="1:22" customFormat="1" ht="29.25" hidden="1" thickBot="1" x14ac:dyDescent="0.3">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13">
        <v>790</v>
      </c>
      <c r="P868" s="419"/>
      <c r="Q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R868" s="26" t="s">
        <v>602</v>
      </c>
      <c r="S868" s="13">
        <v>100</v>
      </c>
      <c r="T868" s="25" t="s">
        <v>1001</v>
      </c>
      <c r="U868" s="25" t="s">
        <v>1001</v>
      </c>
      <c r="V868" s="206"/>
    </row>
    <row r="869" spans="1:22" customFormat="1" ht="29.25" hidden="1" thickBot="1" x14ac:dyDescent="0.3">
      <c r="A869" s="1"/>
      <c r="B869" s="64">
        <v>40532</v>
      </c>
      <c r="C869" s="122" t="s">
        <v>742</v>
      </c>
      <c r="D869" s="124" t="s">
        <v>743</v>
      </c>
      <c r="E869" s="107"/>
      <c r="F869" s="107" t="s">
        <v>19</v>
      </c>
      <c r="G869" s="108">
        <v>2.8</v>
      </c>
      <c r="H869" s="208">
        <v>32346</v>
      </c>
      <c r="I869" s="137"/>
      <c r="J869" s="12"/>
      <c r="K869" s="16">
        <v>0</v>
      </c>
      <c r="L869" s="26" t="s">
        <v>602</v>
      </c>
      <c r="M869" s="13">
        <v>100</v>
      </c>
      <c r="N869" s="40" t="s">
        <v>993</v>
      </c>
      <c r="O869" s="13">
        <v>790</v>
      </c>
      <c r="P869" s="419"/>
      <c r="Q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R869" s="26" t="s">
        <v>602</v>
      </c>
      <c r="S869" s="13">
        <v>100</v>
      </c>
      <c r="T869" s="25" t="s">
        <v>1001</v>
      </c>
      <c r="U869" s="25" t="s">
        <v>1001</v>
      </c>
      <c r="V869" s="206"/>
    </row>
    <row r="870" spans="1:22" customFormat="1" ht="29.25" hidden="1" thickBot="1" x14ac:dyDescent="0.3">
      <c r="A870" s="1"/>
      <c r="B870" s="64">
        <v>40535</v>
      </c>
      <c r="C870" s="122" t="s">
        <v>744</v>
      </c>
      <c r="D870" s="124" t="s">
        <v>745</v>
      </c>
      <c r="E870" s="107"/>
      <c r="F870" s="107" t="s">
        <v>19</v>
      </c>
      <c r="G870" s="108">
        <v>4.5</v>
      </c>
      <c r="H870" s="208">
        <v>51984</v>
      </c>
      <c r="I870" s="137"/>
      <c r="J870" s="12"/>
      <c r="K870" s="16">
        <v>0</v>
      </c>
      <c r="L870" s="26" t="s">
        <v>602</v>
      </c>
      <c r="M870" s="13">
        <v>100</v>
      </c>
      <c r="N870" s="40" t="s">
        <v>993</v>
      </c>
      <c r="O870" s="13">
        <v>790</v>
      </c>
      <c r="P870" s="419"/>
      <c r="Q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R870" s="26" t="s">
        <v>602</v>
      </c>
      <c r="S870" s="13">
        <v>100</v>
      </c>
      <c r="T870" s="25" t="s">
        <v>1001</v>
      </c>
      <c r="U870" s="25" t="s">
        <v>1001</v>
      </c>
      <c r="V870" s="206"/>
    </row>
    <row r="871" spans="1:22" customFormat="1" ht="29.25" hidden="1" thickBot="1" x14ac:dyDescent="0.3">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13">
        <v>790</v>
      </c>
      <c r="P871" s="419"/>
      <c r="Q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R871" s="26" t="s">
        <v>602</v>
      </c>
      <c r="S871" s="13">
        <v>100</v>
      </c>
      <c r="T871" s="25" t="s">
        <v>1001</v>
      </c>
      <c r="U871" s="25" t="s">
        <v>1001</v>
      </c>
      <c r="V871" s="206"/>
    </row>
    <row r="872" spans="1:22" customFormat="1" ht="43.5" hidden="1" thickBot="1" x14ac:dyDescent="0.3">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13">
        <v>790</v>
      </c>
      <c r="P872" s="419"/>
      <c r="Q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R872" s="26" t="s">
        <v>602</v>
      </c>
      <c r="S872" s="13">
        <v>100</v>
      </c>
      <c r="T872" s="25" t="s">
        <v>1001</v>
      </c>
      <c r="U872" s="25" t="s">
        <v>1001</v>
      </c>
      <c r="V872" s="206"/>
    </row>
    <row r="873" spans="1:22" customFormat="1" ht="43.5" hidden="1" thickBot="1" x14ac:dyDescent="0.3">
      <c r="A873" s="1"/>
      <c r="B873" s="64">
        <v>40538</v>
      </c>
      <c r="C873" s="122" t="s">
        <v>750</v>
      </c>
      <c r="D873" s="124" t="s">
        <v>751</v>
      </c>
      <c r="E873" s="107"/>
      <c r="F873" s="107" t="s">
        <v>19</v>
      </c>
      <c r="G873" s="108">
        <v>8.4</v>
      </c>
      <c r="H873" s="208">
        <v>97037</v>
      </c>
      <c r="I873" s="137"/>
      <c r="J873" s="12"/>
      <c r="K873" s="16">
        <v>0</v>
      </c>
      <c r="L873" s="26" t="s">
        <v>602</v>
      </c>
      <c r="M873" s="13">
        <v>100</v>
      </c>
      <c r="N873" s="40" t="s">
        <v>993</v>
      </c>
      <c r="O873" s="13">
        <v>790</v>
      </c>
      <c r="P873" s="419"/>
      <c r="Q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R873" s="26" t="s">
        <v>602</v>
      </c>
      <c r="S873" s="13">
        <v>100</v>
      </c>
      <c r="T873" s="25" t="s">
        <v>1001</v>
      </c>
      <c r="U873" s="25" t="s">
        <v>1001</v>
      </c>
      <c r="V873" s="206"/>
    </row>
    <row r="874" spans="1:22" customFormat="1" ht="43.5" hidden="1" thickBot="1" x14ac:dyDescent="0.3">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13">
        <v>790</v>
      </c>
      <c r="P874" s="419"/>
      <c r="Q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R874" s="26" t="s">
        <v>602</v>
      </c>
      <c r="S874" s="13">
        <v>100</v>
      </c>
      <c r="T874" s="25" t="s">
        <v>1001</v>
      </c>
      <c r="U874" s="25" t="s">
        <v>1001</v>
      </c>
      <c r="V874" s="206"/>
    </row>
    <row r="875" spans="1:22" customFormat="1" ht="43.5" hidden="1" thickBot="1" x14ac:dyDescent="0.3">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2">
        <v>790</v>
      </c>
      <c r="P875" s="606"/>
      <c r="Q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R875" s="544" t="s">
        <v>602</v>
      </c>
      <c r="S875" s="402">
        <v>100</v>
      </c>
      <c r="T875" s="25" t="s">
        <v>1001</v>
      </c>
      <c r="U875" s="25" t="s">
        <v>1001</v>
      </c>
      <c r="V875" s="206"/>
    </row>
    <row r="876" spans="1:22" customFormat="1" ht="37.5" hidden="1" customHeight="1" x14ac:dyDescent="0.3">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257">
        <v>5253</v>
      </c>
      <c r="P876" s="608"/>
      <c r="Q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R876" s="261" t="s">
        <v>419</v>
      </c>
      <c r="S876" s="385">
        <v>100</v>
      </c>
      <c r="T876" s="25" t="s">
        <v>1001</v>
      </c>
      <c r="U876" s="25" t="s">
        <v>1001</v>
      </c>
      <c r="V876" s="206"/>
    </row>
    <row r="877" spans="1:22" customFormat="1" ht="33.75" hidden="1" customHeight="1" x14ac:dyDescent="0.3">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24">
        <v>5253</v>
      </c>
      <c r="P877" s="419"/>
      <c r="Q877" s="32"/>
      <c r="R877" s="370"/>
      <c r="S877" s="591"/>
      <c r="T877" s="25" t="s">
        <v>1001</v>
      </c>
      <c r="U877" s="25"/>
      <c r="V877" s="206"/>
    </row>
    <row r="878" spans="1:22" customFormat="1" ht="34.5" hidden="1"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265">
        <v>5253</v>
      </c>
      <c r="P878" s="609"/>
      <c r="Q878" s="268"/>
      <c r="R878" s="371"/>
      <c r="S878" s="593"/>
      <c r="T878" s="25" t="s">
        <v>1001</v>
      </c>
      <c r="U878" s="25"/>
      <c r="V878" s="206"/>
    </row>
    <row r="879" spans="1:22" customFormat="1" ht="24" hidden="1"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607"/>
      <c r="Q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R879" s="449" t="s">
        <v>42</v>
      </c>
      <c r="S879" s="449" t="s">
        <v>42</v>
      </c>
      <c r="T879" s="449" t="s">
        <v>42</v>
      </c>
      <c r="U879" s="378" t="s">
        <v>41</v>
      </c>
      <c r="V879" s="206"/>
    </row>
    <row r="880" spans="1:22" customFormat="1" ht="42.75" hidden="1"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13">
        <v>1807</v>
      </c>
      <c r="P880" s="419"/>
      <c r="Q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R880" s="18" t="s">
        <v>725</v>
      </c>
      <c r="S880" s="13">
        <v>100</v>
      </c>
      <c r="T880" s="25" t="s">
        <v>1001</v>
      </c>
      <c r="U880" s="25" t="s">
        <v>1001</v>
      </c>
      <c r="V880" s="206"/>
    </row>
    <row r="881" spans="1:22" customFormat="1" ht="42.75" hidden="1"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13">
        <v>1807</v>
      </c>
      <c r="P881" s="419"/>
      <c r="Q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R881" s="18" t="s">
        <v>725</v>
      </c>
      <c r="S881" s="13">
        <v>100</v>
      </c>
      <c r="T881" s="25" t="s">
        <v>1001</v>
      </c>
      <c r="U881" s="25" t="s">
        <v>1001</v>
      </c>
      <c r="V881" s="206"/>
    </row>
    <row r="882" spans="1:22" customFormat="1" ht="42.75" hidden="1"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13">
        <v>1807</v>
      </c>
      <c r="P882" s="419"/>
      <c r="Q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R882" s="18" t="s">
        <v>725</v>
      </c>
      <c r="S882" s="13">
        <v>100</v>
      </c>
      <c r="T882" s="25" t="s">
        <v>1001</v>
      </c>
      <c r="U882" s="25" t="s">
        <v>1001</v>
      </c>
      <c r="V882" s="206"/>
    </row>
    <row r="883" spans="1:22" customFormat="1" ht="42.75" hidden="1"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13">
        <v>1807</v>
      </c>
      <c r="P883" s="419"/>
      <c r="Q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R883" s="18" t="s">
        <v>725</v>
      </c>
      <c r="S883" s="13">
        <v>100</v>
      </c>
      <c r="T883" s="25" t="s">
        <v>1001</v>
      </c>
      <c r="U883" s="25" t="s">
        <v>1001</v>
      </c>
      <c r="V883" s="206"/>
    </row>
    <row r="884" spans="1:22" customFormat="1" ht="36" hidden="1"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419"/>
      <c r="Q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R884" s="251" t="s">
        <v>42</v>
      </c>
      <c r="S884" s="251" t="s">
        <v>42</v>
      </c>
      <c r="T884" s="251" t="s">
        <v>42</v>
      </c>
      <c r="U884" s="378" t="s">
        <v>41</v>
      </c>
      <c r="V884" s="206"/>
    </row>
    <row r="885" spans="1:22" customFormat="1" ht="42.75" hidden="1"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13">
        <v>1807</v>
      </c>
      <c r="P885" s="419"/>
      <c r="Q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R885" s="18" t="s">
        <v>725</v>
      </c>
      <c r="S885" s="13">
        <v>100</v>
      </c>
      <c r="T885" s="25" t="s">
        <v>1001</v>
      </c>
      <c r="U885" s="25" t="s">
        <v>1001</v>
      </c>
      <c r="V885" s="206"/>
    </row>
    <row r="886" spans="1:22" customFormat="1" ht="42.75" hidden="1"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13">
        <v>1807</v>
      </c>
      <c r="P886" s="419"/>
      <c r="Q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R886" s="18" t="s">
        <v>725</v>
      </c>
      <c r="S886" s="13">
        <v>100</v>
      </c>
      <c r="T886" s="25" t="s">
        <v>1001</v>
      </c>
      <c r="U886" s="25" t="s">
        <v>1001</v>
      </c>
      <c r="V886" s="206"/>
    </row>
    <row r="887" spans="1:22" customFormat="1" ht="42.75" hidden="1"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13">
        <v>1807</v>
      </c>
      <c r="P887" s="419"/>
      <c r="Q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R887" s="18" t="s">
        <v>725</v>
      </c>
      <c r="S887" s="13">
        <v>100</v>
      </c>
      <c r="T887" s="25" t="s">
        <v>1001</v>
      </c>
      <c r="U887" s="25" t="s">
        <v>1001</v>
      </c>
      <c r="V887" s="206"/>
    </row>
    <row r="888" spans="1:22" customFormat="1" ht="42.75" hidden="1"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13">
        <v>1807</v>
      </c>
      <c r="P888" s="419"/>
      <c r="Q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R888" s="18" t="s">
        <v>725</v>
      </c>
      <c r="S888" s="13">
        <v>100</v>
      </c>
      <c r="T888" s="25" t="s">
        <v>1001</v>
      </c>
      <c r="U888" s="25" t="s">
        <v>1001</v>
      </c>
      <c r="V888" s="206"/>
    </row>
    <row r="889" spans="1:22" customFormat="1" ht="28.5" hidden="1" x14ac:dyDescent="0.25">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402">
        <v>5256</v>
      </c>
      <c r="P889" s="606"/>
      <c r="Q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R889" s="551" t="s">
        <v>20</v>
      </c>
      <c r="S889" s="402">
        <v>100</v>
      </c>
      <c r="T889" s="25" t="s">
        <v>1001</v>
      </c>
      <c r="U889" s="25" t="s">
        <v>1001</v>
      </c>
      <c r="V889" s="206"/>
    </row>
    <row r="890" spans="1:22" customFormat="1" ht="37.5" hidden="1"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32">
        <v>243</v>
      </c>
      <c r="P890" s="577"/>
      <c r="Q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R890" s="261" t="s">
        <v>20</v>
      </c>
      <c r="S890" s="578">
        <v>100</v>
      </c>
      <c r="T890" s="25" t="s">
        <v>1001</v>
      </c>
      <c r="U890" s="25" t="s">
        <v>1001</v>
      </c>
      <c r="V890" s="206"/>
    </row>
    <row r="891" spans="1:22" customFormat="1" ht="33" hidden="1"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13">
        <v>243</v>
      </c>
      <c r="P891" s="254"/>
      <c r="Q891" s="32"/>
      <c r="R891" s="370"/>
      <c r="S891" s="591"/>
      <c r="T891" s="25" t="s">
        <v>1001</v>
      </c>
      <c r="U891" s="25"/>
      <c r="V891" s="206"/>
    </row>
    <row r="892" spans="1:22" customFormat="1" ht="36" hidden="1"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82">
        <v>243</v>
      </c>
      <c r="P892" s="269"/>
      <c r="Q892" s="268"/>
      <c r="R892" s="371"/>
      <c r="S892" s="593"/>
      <c r="T892" s="25" t="s">
        <v>1001</v>
      </c>
      <c r="U892" s="25"/>
      <c r="V892" s="206"/>
    </row>
    <row r="893" spans="1:22" customFormat="1" ht="30" hidden="1"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32">
        <v>5254</v>
      </c>
      <c r="P893" s="577"/>
      <c r="Q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R893" s="261" t="s">
        <v>20</v>
      </c>
      <c r="S893" s="578">
        <v>100</v>
      </c>
      <c r="T893" s="25" t="s">
        <v>1001</v>
      </c>
      <c r="U893" s="25" t="s">
        <v>1001</v>
      </c>
      <c r="V893" s="206"/>
    </row>
    <row r="894" spans="1:22" customFormat="1" ht="30" hidden="1"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13">
        <v>5254</v>
      </c>
      <c r="P894" s="254"/>
      <c r="Q894" s="32"/>
      <c r="R894" s="370"/>
      <c r="S894" s="591"/>
      <c r="T894" s="25" t="s">
        <v>1001</v>
      </c>
      <c r="U894" s="25"/>
      <c r="V894" s="206"/>
    </row>
    <row r="895" spans="1:22" customFormat="1" ht="30" hidden="1"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82">
        <v>5254</v>
      </c>
      <c r="P895" s="269"/>
      <c r="Q895" s="268"/>
      <c r="R895" s="371"/>
      <c r="S895" s="593"/>
      <c r="T895" s="25" t="s">
        <v>1001</v>
      </c>
      <c r="U895" s="25"/>
      <c r="V895" s="206"/>
    </row>
    <row r="896" spans="1:22" customFormat="1" ht="42.75" hidden="1"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344">
        <v>424</v>
      </c>
      <c r="P896" s="427"/>
      <c r="Q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R896" s="429" t="s">
        <v>290</v>
      </c>
      <c r="S896" s="344">
        <v>100</v>
      </c>
      <c r="T896" s="25" t="s">
        <v>1001</v>
      </c>
      <c r="U896" s="25" t="s">
        <v>1001</v>
      </c>
      <c r="V896" s="206"/>
    </row>
    <row r="897" spans="1:22" customFormat="1" ht="28.5" hidden="1"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24">
        <v>225</v>
      </c>
      <c r="P897" s="252"/>
      <c r="Q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R897" s="18" t="s">
        <v>20</v>
      </c>
      <c r="S897" s="24">
        <v>100</v>
      </c>
      <c r="T897" s="25" t="s">
        <v>1001</v>
      </c>
      <c r="U897" s="25" t="s">
        <v>1001</v>
      </c>
      <c r="V897" s="206"/>
    </row>
    <row r="898" spans="1:22" customFormat="1" hidden="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2"/>
      <c r="Q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R898" s="251" t="s">
        <v>42</v>
      </c>
      <c r="S898" s="251" t="s">
        <v>42</v>
      </c>
      <c r="T898" s="251" t="s">
        <v>42</v>
      </c>
      <c r="U898" s="378" t="s">
        <v>41</v>
      </c>
      <c r="V898" s="206"/>
    </row>
    <row r="899" spans="1:22" customFormat="1" ht="28.5" hidden="1"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v>5257</v>
      </c>
      <c r="P899" s="252"/>
      <c r="Q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R899" s="26" t="s">
        <v>602</v>
      </c>
      <c r="S899" s="24">
        <v>100</v>
      </c>
      <c r="T899" s="25" t="s">
        <v>1001</v>
      </c>
      <c r="U899" s="25" t="s">
        <v>1001</v>
      </c>
      <c r="V899" s="206"/>
    </row>
    <row r="900" spans="1:22" customFormat="1" ht="28.5" hidden="1"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v>5257</v>
      </c>
      <c r="P900" s="252"/>
      <c r="Q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R900" s="26" t="s">
        <v>602</v>
      </c>
      <c r="S900" s="24">
        <v>100</v>
      </c>
      <c r="T900" s="25" t="s">
        <v>1001</v>
      </c>
      <c r="U900" s="25" t="s">
        <v>1001</v>
      </c>
      <c r="V900" s="206"/>
    </row>
    <row r="901" spans="1:22" customFormat="1" ht="28.5" hidden="1"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v>5257</v>
      </c>
      <c r="P901" s="252"/>
      <c r="Q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R901" s="26" t="s">
        <v>602</v>
      </c>
      <c r="S901" s="24">
        <v>100</v>
      </c>
      <c r="T901" s="25" t="s">
        <v>1001</v>
      </c>
      <c r="U901" s="25" t="s">
        <v>1001</v>
      </c>
      <c r="V901" s="206"/>
    </row>
    <row r="902" spans="1:22" customFormat="1" ht="28.5" hidden="1"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v>5257</v>
      </c>
      <c r="P902" s="252"/>
      <c r="Q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R902" s="26" t="s">
        <v>602</v>
      </c>
      <c r="S902" s="24">
        <v>100</v>
      </c>
      <c r="T902" s="25" t="s">
        <v>1001</v>
      </c>
      <c r="U902" s="25" t="s">
        <v>1001</v>
      </c>
      <c r="V902" s="206"/>
    </row>
    <row r="903" spans="1:22" customFormat="1" ht="28.5" hidden="1"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v>5257</v>
      </c>
      <c r="P903" s="252"/>
      <c r="Q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R903" s="26" t="s">
        <v>602</v>
      </c>
      <c r="S903" s="24">
        <v>100</v>
      </c>
      <c r="T903" s="25" t="s">
        <v>1001</v>
      </c>
      <c r="U903" s="25" t="s">
        <v>1001</v>
      </c>
      <c r="V903" s="206"/>
    </row>
    <row r="904" spans="1:22" customFormat="1" ht="28.5" hidden="1"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v>5257</v>
      </c>
      <c r="P904" s="252"/>
      <c r="Q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R904" s="26" t="s">
        <v>602</v>
      </c>
      <c r="S904" s="24">
        <v>100</v>
      </c>
      <c r="T904" s="25" t="s">
        <v>1001</v>
      </c>
      <c r="U904" s="25" t="s">
        <v>1001</v>
      </c>
      <c r="V904" s="206"/>
    </row>
    <row r="905" spans="1:22" customFormat="1" ht="28.5" hidden="1"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v>5257</v>
      </c>
      <c r="P905" s="252"/>
      <c r="Q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R905" s="26" t="s">
        <v>602</v>
      </c>
      <c r="S905" s="24">
        <v>100</v>
      </c>
      <c r="T905" s="25" t="s">
        <v>1001</v>
      </c>
      <c r="U905" s="25" t="s">
        <v>1001</v>
      </c>
      <c r="V905" s="206"/>
    </row>
    <row r="906" spans="1:22" customFormat="1" ht="28.5" hidden="1"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v>5257</v>
      </c>
      <c r="P906" s="252"/>
      <c r="Q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R906" s="26" t="s">
        <v>602</v>
      </c>
      <c r="S906" s="24">
        <v>100</v>
      </c>
      <c r="T906" s="25" t="s">
        <v>1001</v>
      </c>
      <c r="U906" s="25" t="s">
        <v>1001</v>
      </c>
      <c r="V906" s="206"/>
    </row>
    <row r="907" spans="1:22" customFormat="1" ht="42.75" hidden="1"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v>1807</v>
      </c>
      <c r="P907" s="252"/>
      <c r="Q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R907" s="26" t="s">
        <v>602</v>
      </c>
      <c r="S907" s="24">
        <v>100</v>
      </c>
      <c r="T907" s="25" t="s">
        <v>1001</v>
      </c>
      <c r="U907" s="25" t="s">
        <v>1001</v>
      </c>
      <c r="V907" s="206"/>
    </row>
    <row r="908" spans="1:22" customFormat="1" ht="54" hidden="1"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2"/>
      <c r="Q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R908" s="251" t="s">
        <v>42</v>
      </c>
      <c r="S908" s="251" t="s">
        <v>42</v>
      </c>
      <c r="T908" s="251" t="s">
        <v>42</v>
      </c>
      <c r="U908" s="378" t="s">
        <v>41</v>
      </c>
      <c r="V908" s="206"/>
    </row>
    <row r="909" spans="1:22" customFormat="1" ht="57.75" hidden="1"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24">
        <v>1807</v>
      </c>
      <c r="P909" s="252"/>
      <c r="Q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R909" s="18" t="s">
        <v>725</v>
      </c>
      <c r="S909" s="24">
        <v>100</v>
      </c>
      <c r="T909" s="25" t="s">
        <v>1001</v>
      </c>
      <c r="U909" s="25" t="s">
        <v>1001</v>
      </c>
      <c r="V909" s="206"/>
    </row>
    <row r="910" spans="1:22" customFormat="1" ht="69.75" hidden="1"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24">
        <v>1807</v>
      </c>
      <c r="P910" s="252"/>
      <c r="Q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R910" s="18" t="s">
        <v>725</v>
      </c>
      <c r="S910" s="24">
        <v>100</v>
      </c>
      <c r="T910" s="25" t="s">
        <v>1001</v>
      </c>
      <c r="U910" s="25" t="s">
        <v>1001</v>
      </c>
      <c r="V910" s="206"/>
    </row>
    <row r="911" spans="1:22" customFormat="1" ht="71.25" hidden="1"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24">
        <v>1807</v>
      </c>
      <c r="P911" s="252"/>
      <c r="Q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R911" s="18" t="s">
        <v>725</v>
      </c>
      <c r="S911" s="24">
        <v>100</v>
      </c>
      <c r="T911" s="25" t="s">
        <v>1001</v>
      </c>
      <c r="U911" s="25" t="s">
        <v>1001</v>
      </c>
      <c r="V911" s="206"/>
    </row>
    <row r="912" spans="1:22" customFormat="1" ht="75" hidden="1"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24">
        <v>1807</v>
      </c>
      <c r="P912" s="252"/>
      <c r="Q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R912" s="18" t="s">
        <v>725</v>
      </c>
      <c r="S912" s="24">
        <v>100</v>
      </c>
      <c r="T912" s="25" t="s">
        <v>1001</v>
      </c>
      <c r="U912" s="25" t="s">
        <v>1001</v>
      </c>
      <c r="V912" s="206"/>
    </row>
    <row r="913" spans="1:22" customFormat="1" ht="75.75" hidden="1"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24">
        <v>1807</v>
      </c>
      <c r="P913" s="252"/>
      <c r="Q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R913" s="18" t="s">
        <v>725</v>
      </c>
      <c r="S913" s="24">
        <v>100</v>
      </c>
      <c r="T913" s="25" t="s">
        <v>1001</v>
      </c>
      <c r="U913" s="25" t="s">
        <v>1001</v>
      </c>
      <c r="V913" s="206"/>
    </row>
    <row r="914" spans="1:22" customFormat="1" ht="77.25" hidden="1"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24">
        <v>1807</v>
      </c>
      <c r="P914" s="252"/>
      <c r="Q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R914" s="18" t="s">
        <v>725</v>
      </c>
      <c r="S914" s="24">
        <v>100</v>
      </c>
      <c r="T914" s="25" t="s">
        <v>1001</v>
      </c>
      <c r="U914" s="25" t="s">
        <v>1001</v>
      </c>
      <c r="V914" s="206"/>
    </row>
    <row r="915" spans="1:22" customFormat="1" ht="28.5" hidden="1"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24">
        <v>239</v>
      </c>
      <c r="P915" s="252"/>
      <c r="Q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R915" s="18" t="s">
        <v>419</v>
      </c>
      <c r="S915" s="24">
        <v>100</v>
      </c>
      <c r="T915" s="25" t="s">
        <v>1001</v>
      </c>
      <c r="U915" s="25" t="s">
        <v>1001</v>
      </c>
      <c r="V915" s="206"/>
    </row>
    <row r="916" spans="1:22" customFormat="1" hidden="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2"/>
      <c r="Q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R916" s="251" t="s">
        <v>42</v>
      </c>
      <c r="S916" s="251" t="s">
        <v>42</v>
      </c>
      <c r="T916" s="251" t="s">
        <v>42</v>
      </c>
      <c r="U916" s="378" t="s">
        <v>41</v>
      </c>
      <c r="V916" s="206"/>
    </row>
    <row r="917" spans="1:22" customFormat="1" ht="28.5" hidden="1"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24">
        <v>239</v>
      </c>
      <c r="P917" s="252"/>
      <c r="Q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R917" s="18" t="s">
        <v>20</v>
      </c>
      <c r="S917" s="24">
        <v>100</v>
      </c>
      <c r="T917" s="25" t="s">
        <v>1001</v>
      </c>
      <c r="U917" s="25" t="s">
        <v>1001</v>
      </c>
      <c r="V917" s="206"/>
    </row>
    <row r="918" spans="1:22" customFormat="1" ht="28.5" hidden="1"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24">
        <v>239</v>
      </c>
      <c r="P918" s="252"/>
      <c r="Q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R918" s="18" t="s">
        <v>20</v>
      </c>
      <c r="S918" s="24">
        <v>100</v>
      </c>
      <c r="T918" s="25" t="s">
        <v>1001</v>
      </c>
      <c r="U918" s="25" t="s">
        <v>1001</v>
      </c>
      <c r="V918" s="206"/>
    </row>
    <row r="919" spans="1:22" customFormat="1" ht="28.5" hidden="1"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24">
        <v>239</v>
      </c>
      <c r="P919" s="252"/>
      <c r="Q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R919" s="18" t="s">
        <v>20</v>
      </c>
      <c r="S919" s="24">
        <v>100</v>
      </c>
      <c r="T919" s="25" t="s">
        <v>1001</v>
      </c>
      <c r="U919" s="25" t="s">
        <v>1001</v>
      </c>
      <c r="V919" s="206"/>
    </row>
    <row r="920" spans="1:22" customFormat="1" ht="44.25" hidden="1"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24"/>
      <c r="Q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R920" s="451" t="s">
        <v>42</v>
      </c>
      <c r="S920" s="451" t="s">
        <v>42</v>
      </c>
      <c r="T920" s="251" t="s">
        <v>42</v>
      </c>
      <c r="U920" s="378" t="s">
        <v>41</v>
      </c>
      <c r="V920" s="206"/>
    </row>
    <row r="921" spans="1:22" customFormat="1" ht="41.25" hidden="1"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257">
        <v>419</v>
      </c>
      <c r="P921" s="259"/>
      <c r="Q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R921" s="261" t="s">
        <v>419</v>
      </c>
      <c r="S921" s="385">
        <v>100</v>
      </c>
      <c r="T921" s="25" t="s">
        <v>1001</v>
      </c>
      <c r="U921" s="25" t="s">
        <v>1001</v>
      </c>
      <c r="V921" s="206"/>
    </row>
    <row r="922" spans="1:22" customFormat="1" ht="44.25" hidden="1"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265">
        <v>419</v>
      </c>
      <c r="P922" s="267"/>
      <c r="Q922" s="268"/>
      <c r="R922" s="371"/>
      <c r="S922" s="593"/>
      <c r="T922" s="25" t="s">
        <v>1001</v>
      </c>
      <c r="U922" s="25"/>
      <c r="V922" s="206"/>
    </row>
    <row r="923" spans="1:22" customFormat="1" ht="57" hidden="1"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344">
        <v>419</v>
      </c>
      <c r="P923" s="427"/>
      <c r="Q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R923" s="429" t="s">
        <v>419</v>
      </c>
      <c r="S923" s="344">
        <v>100</v>
      </c>
      <c r="T923" s="25" t="s">
        <v>1001</v>
      </c>
      <c r="U923" s="25" t="s">
        <v>1001</v>
      </c>
      <c r="V923" s="206"/>
    </row>
    <row r="924" spans="1:22" customFormat="1" hidden="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2"/>
      <c r="Q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R924" s="251" t="s">
        <v>42</v>
      </c>
      <c r="S924" s="251" t="s">
        <v>42</v>
      </c>
      <c r="T924" s="251" t="s">
        <v>42</v>
      </c>
      <c r="U924" s="378" t="s">
        <v>41</v>
      </c>
      <c r="V924" s="206"/>
    </row>
    <row r="925" spans="1:22" customFormat="1" ht="42.75" hidden="1"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24">
        <v>1807</v>
      </c>
      <c r="P925" s="252"/>
      <c r="Q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R925" s="18" t="s">
        <v>725</v>
      </c>
      <c r="S925" s="24">
        <v>100</v>
      </c>
      <c r="T925" s="25" t="s">
        <v>1001</v>
      </c>
      <c r="U925" s="25" t="s">
        <v>1001</v>
      </c>
      <c r="V925" s="206"/>
    </row>
    <row r="926" spans="1:22" customFormat="1" ht="42.75" hidden="1"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24">
        <v>1807</v>
      </c>
      <c r="P926" s="252"/>
      <c r="Q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R926" s="18" t="s">
        <v>725</v>
      </c>
      <c r="S926" s="24">
        <v>100</v>
      </c>
      <c r="T926" s="25" t="s">
        <v>1001</v>
      </c>
      <c r="U926" s="25" t="s">
        <v>1001</v>
      </c>
      <c r="V926" s="206"/>
    </row>
    <row r="927" spans="1:22" customFormat="1" ht="42.75" hidden="1"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24">
        <v>419</v>
      </c>
      <c r="P927" s="252"/>
      <c r="Q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R927" s="18" t="s">
        <v>419</v>
      </c>
      <c r="S927" s="24">
        <v>100</v>
      </c>
      <c r="T927" s="25" t="s">
        <v>1001</v>
      </c>
      <c r="U927" s="25" t="s">
        <v>1001</v>
      </c>
      <c r="V927" s="206"/>
    </row>
    <row r="928" spans="1:22" customFormat="1" ht="30" hidden="1"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2"/>
      <c r="Q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R928" s="251" t="s">
        <v>42</v>
      </c>
      <c r="S928" s="251" t="s">
        <v>42</v>
      </c>
      <c r="T928" s="251" t="s">
        <v>42</v>
      </c>
      <c r="U928" s="378" t="s">
        <v>41</v>
      </c>
      <c r="V928" s="206"/>
    </row>
    <row r="929" spans="1:24" customFormat="1" ht="42.75" hidden="1"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24">
        <v>419</v>
      </c>
      <c r="P929" s="252"/>
      <c r="Q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R929" s="18" t="s">
        <v>419</v>
      </c>
      <c r="S929" s="24">
        <v>100</v>
      </c>
      <c r="T929" s="25" t="s">
        <v>1001</v>
      </c>
      <c r="U929" s="25" t="s">
        <v>1001</v>
      </c>
      <c r="V929" s="206"/>
    </row>
    <row r="930" spans="1:24" customFormat="1" ht="28.5" hidden="1"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24">
        <v>419</v>
      </c>
      <c r="P930" s="252"/>
      <c r="Q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R930" s="18" t="s">
        <v>419</v>
      </c>
      <c r="S930" s="24">
        <v>100</v>
      </c>
      <c r="T930" s="25" t="s">
        <v>1001</v>
      </c>
      <c r="U930" s="25" t="s">
        <v>1001</v>
      </c>
      <c r="V930" s="206"/>
    </row>
    <row r="931" spans="1:24" customFormat="1" ht="128.25" hidden="1"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24">
        <v>454</v>
      </c>
      <c r="P931" s="252"/>
      <c r="Q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R931" s="18" t="s">
        <v>419</v>
      </c>
      <c r="S931" s="24">
        <v>100</v>
      </c>
      <c r="T931" s="25" t="s">
        <v>1001</v>
      </c>
      <c r="U931" s="25" t="s">
        <v>1001</v>
      </c>
      <c r="V931" s="206"/>
    </row>
    <row r="932" spans="1:24" ht="28.5" hidden="1"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24" t="s">
        <v>995</v>
      </c>
      <c r="P932" s="252"/>
      <c r="Q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R932" s="18" t="s">
        <v>20</v>
      </c>
      <c r="S932" s="24">
        <v>100</v>
      </c>
      <c r="T932" s="25" t="s">
        <v>1001</v>
      </c>
      <c r="U932" s="25" t="s">
        <v>1001</v>
      </c>
      <c r="V932" s="626"/>
    </row>
    <row r="933" spans="1:24" customFormat="1" ht="28.5" hidden="1"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24">
        <v>225</v>
      </c>
      <c r="P933" s="252"/>
      <c r="Q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R933" s="18" t="s">
        <v>20</v>
      </c>
      <c r="S933" s="24">
        <v>100</v>
      </c>
      <c r="T933" s="25" t="s">
        <v>1001</v>
      </c>
      <c r="U933" s="25" t="s">
        <v>1001</v>
      </c>
      <c r="V933" s="206"/>
    </row>
    <row r="934" spans="1:24" customFormat="1" ht="31.5" hidden="1"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24">
        <v>225</v>
      </c>
      <c r="P934" s="252"/>
      <c r="Q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R934" s="18" t="s">
        <v>20</v>
      </c>
      <c r="S934" s="24">
        <v>100</v>
      </c>
      <c r="T934" s="25" t="s">
        <v>1001</v>
      </c>
      <c r="U934" s="25" t="s">
        <v>1001</v>
      </c>
      <c r="V934" s="206"/>
    </row>
    <row r="935" spans="1:24" customFormat="1" ht="28.5" hidden="1"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24">
        <v>225</v>
      </c>
      <c r="P935" s="252"/>
      <c r="Q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R935" s="18" t="s">
        <v>290</v>
      </c>
      <c r="S935" s="24">
        <v>100</v>
      </c>
      <c r="T935" s="25" t="s">
        <v>1001</v>
      </c>
      <c r="U935" s="25" t="s">
        <v>1001</v>
      </c>
      <c r="V935" s="206"/>
    </row>
    <row r="936" spans="1:24" customFormat="1" ht="28.5" hidden="1"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24">
        <v>225</v>
      </c>
      <c r="P936" s="252"/>
      <c r="Q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R936" s="18" t="s">
        <v>290</v>
      </c>
      <c r="S936" s="24">
        <v>100</v>
      </c>
      <c r="T936" s="25" t="s">
        <v>1001</v>
      </c>
      <c r="U936" s="25" t="s">
        <v>1001</v>
      </c>
      <c r="V936" s="206"/>
    </row>
    <row r="937" spans="1:24" customFormat="1" ht="28.5" hidden="1"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24">
        <v>225</v>
      </c>
      <c r="P937" s="252"/>
      <c r="Q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R937" s="18" t="s">
        <v>20</v>
      </c>
      <c r="S937" s="24">
        <v>100</v>
      </c>
      <c r="T937" s="25" t="s">
        <v>1001</v>
      </c>
      <c r="U937" s="25" t="s">
        <v>1001</v>
      </c>
      <c r="V937" s="206"/>
    </row>
    <row r="938" spans="1:24" ht="28.5" hidden="1"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24" t="s">
        <v>995</v>
      </c>
      <c r="P938" s="252"/>
      <c r="Q938" s="32"/>
      <c r="R938" s="18" t="s">
        <v>20</v>
      </c>
      <c r="S938" s="24">
        <v>100</v>
      </c>
      <c r="T938" s="25" t="s">
        <v>1001</v>
      </c>
      <c r="U938" s="25" t="s">
        <v>1001</v>
      </c>
      <c r="V938" s="626"/>
      <c r="W938" s="628"/>
      <c r="X938" s="630"/>
    </row>
    <row r="939" spans="1:24" ht="28.5" hidden="1"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24" t="s">
        <v>995</v>
      </c>
      <c r="P939" s="252"/>
      <c r="Q939" s="32"/>
      <c r="R939" s="18" t="s">
        <v>20</v>
      </c>
      <c r="S939" s="24">
        <v>100</v>
      </c>
      <c r="T939" s="25" t="s">
        <v>1001</v>
      </c>
      <c r="U939" s="25" t="s">
        <v>1001</v>
      </c>
      <c r="V939" s="626"/>
      <c r="W939" s="628"/>
    </row>
    <row r="940" spans="1:24" customFormat="1" ht="28.5" hidden="1"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24">
        <v>225</v>
      </c>
      <c r="P940" s="252"/>
      <c r="Q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R940" s="18" t="s">
        <v>20</v>
      </c>
      <c r="S940" s="24">
        <v>100</v>
      </c>
      <c r="T940" s="25" t="s">
        <v>1001</v>
      </c>
      <c r="U940" s="25" t="s">
        <v>1001</v>
      </c>
      <c r="V940" s="206"/>
    </row>
    <row r="941" spans="1:24" customFormat="1" ht="33.75" hidden="1"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24">
        <v>225</v>
      </c>
      <c r="P941" s="252"/>
      <c r="Q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R941" s="18" t="s">
        <v>290</v>
      </c>
      <c r="S941" s="24">
        <v>100</v>
      </c>
      <c r="T941" s="25" t="s">
        <v>1001</v>
      </c>
      <c r="U941" s="25" t="s">
        <v>1001</v>
      </c>
      <c r="V941" s="206"/>
    </row>
    <row r="942" spans="1:24" customFormat="1" ht="26.25" hidden="1"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24">
        <v>1716</v>
      </c>
      <c r="P942" s="252"/>
      <c r="Q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R942" s="18" t="s">
        <v>290</v>
      </c>
      <c r="S942" s="24">
        <v>100</v>
      </c>
      <c r="T942" s="25" t="s">
        <v>1001</v>
      </c>
      <c r="U942" s="25" t="s">
        <v>1001</v>
      </c>
      <c r="V942" s="206"/>
    </row>
    <row r="943" spans="1:24" customFormat="1" hidden="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2"/>
      <c r="Q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R943" s="251" t="s">
        <v>42</v>
      </c>
      <c r="S943" s="251" t="s">
        <v>42</v>
      </c>
      <c r="T943" s="251" t="s">
        <v>42</v>
      </c>
      <c r="U943" s="378" t="s">
        <v>41</v>
      </c>
      <c r="V943" s="206"/>
    </row>
    <row r="944" spans="1:24" customFormat="1" ht="42.75" hidden="1"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24">
        <v>975</v>
      </c>
      <c r="P944" s="252"/>
      <c r="Q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R944" s="18" t="s">
        <v>239</v>
      </c>
      <c r="S944" s="24">
        <v>100</v>
      </c>
      <c r="T944" s="25" t="s">
        <v>1001</v>
      </c>
      <c r="U944" s="25" t="s">
        <v>1001</v>
      </c>
      <c r="V944" s="206"/>
    </row>
    <row r="945" spans="1:22" customFormat="1" ht="31.5" hidden="1"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24">
        <v>975</v>
      </c>
      <c r="P945" s="252"/>
      <c r="Q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R945" s="18" t="s">
        <v>239</v>
      </c>
      <c r="S945" s="24">
        <v>100</v>
      </c>
      <c r="T945" s="25" t="s">
        <v>1001</v>
      </c>
      <c r="U945" s="25" t="s">
        <v>1001</v>
      </c>
      <c r="V945" s="206"/>
    </row>
    <row r="946" spans="1:22" customFormat="1" ht="42.75" hidden="1"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24">
        <v>975</v>
      </c>
      <c r="P946" s="254"/>
      <c r="Q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R946" s="18" t="s">
        <v>239</v>
      </c>
      <c r="S946" s="24">
        <v>100</v>
      </c>
      <c r="T946" s="25" t="s">
        <v>1001</v>
      </c>
      <c r="U946" s="25" t="s">
        <v>1001</v>
      </c>
      <c r="V946" s="206"/>
    </row>
    <row r="947" spans="1:22" customFormat="1" ht="31.5" hidden="1"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24">
        <v>975</v>
      </c>
      <c r="P947" s="254"/>
      <c r="Q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R947" s="18" t="s">
        <v>239</v>
      </c>
      <c r="S947" s="24">
        <v>100</v>
      </c>
      <c r="T947" s="25" t="s">
        <v>1001</v>
      </c>
      <c r="U947" s="25" t="s">
        <v>1001</v>
      </c>
      <c r="V947" s="206"/>
    </row>
    <row r="948" spans="1:22" customFormat="1" ht="42.75" hidden="1"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24">
        <v>975</v>
      </c>
      <c r="P948" s="254"/>
      <c r="Q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R948" s="18" t="s">
        <v>239</v>
      </c>
      <c r="S948" s="24">
        <v>100</v>
      </c>
      <c r="T948" s="25" t="s">
        <v>1001</v>
      </c>
      <c r="U948" s="25" t="s">
        <v>1001</v>
      </c>
      <c r="V948" s="206"/>
    </row>
    <row r="949" spans="1:22" customFormat="1" ht="21.75" hidden="1"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4"/>
      <c r="Q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R949" s="251" t="s">
        <v>42</v>
      </c>
      <c r="S949" s="251" t="s">
        <v>42</v>
      </c>
      <c r="T949" s="251" t="s">
        <v>42</v>
      </c>
      <c r="U949" s="378" t="s">
        <v>41</v>
      </c>
      <c r="V949" s="206"/>
    </row>
    <row r="950" spans="1:22" customFormat="1" ht="31.5" hidden="1"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13">
        <v>975</v>
      </c>
      <c r="P950" s="254"/>
      <c r="Q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R950" s="18" t="s">
        <v>239</v>
      </c>
      <c r="S950" s="13">
        <v>100</v>
      </c>
      <c r="T950" s="25" t="s">
        <v>1001</v>
      </c>
      <c r="U950" s="25" t="s">
        <v>1001</v>
      </c>
      <c r="V950" s="206"/>
    </row>
    <row r="951" spans="1:22" customFormat="1" ht="31.5" hidden="1"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13">
        <v>975</v>
      </c>
      <c r="P951" s="254"/>
      <c r="Q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R951" s="18" t="s">
        <v>239</v>
      </c>
      <c r="S951" s="13">
        <v>100</v>
      </c>
      <c r="T951" s="25" t="s">
        <v>1001</v>
      </c>
      <c r="U951" s="25" t="s">
        <v>1001</v>
      </c>
      <c r="V951" s="206"/>
    </row>
    <row r="952" spans="1:22" customFormat="1" ht="31.5" hidden="1"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13">
        <v>975</v>
      </c>
      <c r="P952" s="254"/>
      <c r="Q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R952" s="18" t="s">
        <v>239</v>
      </c>
      <c r="S952" s="13">
        <v>100</v>
      </c>
      <c r="T952" s="25" t="s">
        <v>1001</v>
      </c>
      <c r="U952" s="25" t="s">
        <v>1001</v>
      </c>
      <c r="V952" s="206"/>
    </row>
    <row r="953" spans="1:22" customFormat="1" ht="31.5" hidden="1"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13">
        <v>975</v>
      </c>
      <c r="P953" s="254"/>
      <c r="Q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R953" s="18" t="s">
        <v>239</v>
      </c>
      <c r="S953" s="13">
        <v>100</v>
      </c>
      <c r="T953" s="25" t="s">
        <v>1001</v>
      </c>
      <c r="U953" s="25" t="s">
        <v>1001</v>
      </c>
      <c r="V953" s="206"/>
    </row>
    <row r="954" spans="1:22" customFormat="1" ht="42.75" hidden="1"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13">
        <v>414</v>
      </c>
      <c r="P954" s="254"/>
      <c r="Q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R954" s="18" t="s">
        <v>20</v>
      </c>
      <c r="S954" s="13">
        <v>100</v>
      </c>
      <c r="T954" s="25" t="s">
        <v>1001</v>
      </c>
      <c r="U954" s="25" t="s">
        <v>1001</v>
      </c>
      <c r="V954" s="206"/>
    </row>
    <row r="955" spans="1:22" customFormat="1" ht="106.5" hidden="1" customHeight="1" thickBot="1" x14ac:dyDescent="0.25">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402">
        <v>414</v>
      </c>
      <c r="P955" s="403"/>
      <c r="Q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R955" s="551" t="s">
        <v>20</v>
      </c>
      <c r="S955" s="402">
        <v>100</v>
      </c>
      <c r="T955" s="25" t="s">
        <v>1001</v>
      </c>
      <c r="U955" s="25" t="s">
        <v>1001</v>
      </c>
      <c r="V955" s="206"/>
    </row>
    <row r="956" spans="1:22" customFormat="1" ht="33" hidden="1"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257">
        <v>243</v>
      </c>
      <c r="P956" s="577"/>
      <c r="Q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R956" s="261" t="s">
        <v>20</v>
      </c>
      <c r="S956" s="578">
        <v>100</v>
      </c>
      <c r="T956" s="25" t="s">
        <v>1001</v>
      </c>
      <c r="U956" s="25" t="s">
        <v>1001</v>
      </c>
      <c r="V956" s="206"/>
    </row>
    <row r="957" spans="1:22" customFormat="1" ht="33" hidden="1"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24">
        <v>243</v>
      </c>
      <c r="P957" s="254"/>
      <c r="Q957" s="32"/>
      <c r="R957" s="370"/>
      <c r="S957" s="591"/>
      <c r="T957" s="25" t="s">
        <v>1001</v>
      </c>
      <c r="U957" s="25"/>
      <c r="V957" s="652"/>
    </row>
    <row r="958" spans="1:22" customFormat="1" ht="33" hidden="1"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265">
        <v>243</v>
      </c>
      <c r="P958" s="269"/>
      <c r="Q958" s="268"/>
      <c r="R958" s="371"/>
      <c r="S958" s="593"/>
      <c r="T958" s="25" t="s">
        <v>1001</v>
      </c>
      <c r="U958" s="25"/>
      <c r="V958" s="652"/>
    </row>
    <row r="959" spans="1:22" customFormat="1" ht="28.5" hidden="1"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344">
        <v>243</v>
      </c>
      <c r="P959" s="575"/>
      <c r="Q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R959" s="429" t="s">
        <v>20</v>
      </c>
      <c r="S959" s="450">
        <v>100</v>
      </c>
      <c r="T959" s="25" t="s">
        <v>1001</v>
      </c>
      <c r="U959" s="25" t="s">
        <v>1001</v>
      </c>
      <c r="V959" s="206" t="s">
        <v>998</v>
      </c>
    </row>
    <row r="960" spans="1:22" customFormat="1" ht="15.75" hidden="1"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403"/>
      <c r="Q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R960" s="586" t="s">
        <v>42</v>
      </c>
      <c r="S960" s="586" t="s">
        <v>42</v>
      </c>
      <c r="T960" s="586" t="s">
        <v>42</v>
      </c>
      <c r="U960" s="378" t="s">
        <v>41</v>
      </c>
      <c r="V960" s="206"/>
    </row>
    <row r="961" spans="1:22" customFormat="1" ht="27.75" hidden="1" customHeight="1" x14ac:dyDescent="0.3">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32">
        <v>243</v>
      </c>
      <c r="P961" s="577"/>
      <c r="Q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R961" s="261" t="s">
        <v>20</v>
      </c>
      <c r="S961" s="578">
        <v>100</v>
      </c>
      <c r="T961" s="25" t="s">
        <v>1001</v>
      </c>
      <c r="U961" s="25" t="s">
        <v>1001</v>
      </c>
      <c r="V961" s="206"/>
    </row>
    <row r="962" spans="1:22" customFormat="1" ht="34.5" hidden="1" customHeight="1" x14ac:dyDescent="0.3">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13">
        <v>243</v>
      </c>
      <c r="P962" s="254"/>
      <c r="Q962" s="32"/>
      <c r="R962" s="370"/>
      <c r="S962" s="591"/>
      <c r="T962" s="25" t="s">
        <v>1001</v>
      </c>
      <c r="U962" s="25"/>
      <c r="V962" s="206"/>
    </row>
    <row r="963" spans="1:22" customFormat="1" ht="38.25" hidden="1" customHeight="1" x14ac:dyDescent="0.3">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13">
        <v>243</v>
      </c>
      <c r="P963" s="254"/>
      <c r="Q963" s="32"/>
      <c r="R963" s="370"/>
      <c r="S963" s="591"/>
      <c r="T963" s="25" t="s">
        <v>1001</v>
      </c>
      <c r="U963" s="25"/>
      <c r="V963" s="206"/>
    </row>
    <row r="964" spans="1:22" customFormat="1" ht="36" hidden="1"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82">
        <v>243</v>
      </c>
      <c r="P964" s="269"/>
      <c r="Q964" s="268"/>
      <c r="R964" s="371"/>
      <c r="S964" s="593"/>
      <c r="T964" s="25" t="s">
        <v>1001</v>
      </c>
      <c r="U964" s="25"/>
      <c r="V964" s="206"/>
    </row>
    <row r="965" spans="1:22" customFormat="1" ht="35.25" hidden="1" customHeight="1" x14ac:dyDescent="0.3">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612" t="s">
        <v>892</v>
      </c>
      <c r="P965" s="577"/>
      <c r="Q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R965" s="261" t="s">
        <v>20</v>
      </c>
      <c r="S965" s="578">
        <v>100</v>
      </c>
      <c r="T965" s="25" t="s">
        <v>1001</v>
      </c>
      <c r="U965" s="25" t="s">
        <v>1001</v>
      </c>
      <c r="V965" s="206"/>
    </row>
    <row r="966" spans="1:22" customFormat="1" ht="35.25" hidden="1" customHeight="1" x14ac:dyDescent="0.3">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19" t="s">
        <v>892</v>
      </c>
      <c r="P966" s="254"/>
      <c r="Q966" s="32"/>
      <c r="R966" s="370"/>
      <c r="S966" s="591"/>
      <c r="T966" s="25" t="s">
        <v>1001</v>
      </c>
      <c r="U966" s="25"/>
      <c r="V966" s="206"/>
    </row>
    <row r="967" spans="1:22" customFormat="1" ht="35.25" hidden="1" customHeight="1" x14ac:dyDescent="0.3">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19" t="s">
        <v>892</v>
      </c>
      <c r="P967" s="254"/>
      <c r="Q967" s="32"/>
      <c r="R967" s="370"/>
      <c r="S967" s="591"/>
      <c r="T967" s="25" t="s">
        <v>1001</v>
      </c>
      <c r="U967" s="25"/>
      <c r="V967" s="206"/>
    </row>
    <row r="968" spans="1:22" customFormat="1" ht="39" hidden="1"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613" t="s">
        <v>892</v>
      </c>
      <c r="P968" s="269"/>
      <c r="Q968" s="268"/>
      <c r="R968" s="371"/>
      <c r="S968" s="593"/>
      <c r="T968" s="25" t="s">
        <v>1001</v>
      </c>
      <c r="U968" s="25"/>
      <c r="V968" s="206"/>
    </row>
    <row r="969" spans="1:22" customFormat="1" ht="36" hidden="1" customHeight="1" x14ac:dyDescent="0.3">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32">
        <v>243</v>
      </c>
      <c r="P969" s="577"/>
      <c r="Q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R969" s="261" t="s">
        <v>20</v>
      </c>
      <c r="S969" s="578">
        <v>100</v>
      </c>
      <c r="T969" s="25" t="s">
        <v>1001</v>
      </c>
      <c r="U969" s="25" t="s">
        <v>1001</v>
      </c>
      <c r="V969" s="206"/>
    </row>
    <row r="970" spans="1:22" customFormat="1" ht="36" hidden="1" customHeight="1" x14ac:dyDescent="0.3">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13">
        <v>243</v>
      </c>
      <c r="P970" s="254"/>
      <c r="Q970" s="32"/>
      <c r="R970" s="370"/>
      <c r="S970" s="591"/>
      <c r="T970" s="25" t="s">
        <v>1001</v>
      </c>
      <c r="U970" s="25"/>
      <c r="V970" s="206"/>
    </row>
    <row r="971" spans="1:22" customFormat="1" ht="36" hidden="1" customHeight="1" x14ac:dyDescent="0.3">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13">
        <v>243</v>
      </c>
      <c r="P971" s="254"/>
      <c r="Q971" s="32"/>
      <c r="R971" s="370"/>
      <c r="S971" s="591"/>
      <c r="T971" s="25" t="s">
        <v>1001</v>
      </c>
      <c r="U971" s="25"/>
      <c r="V971" s="206"/>
    </row>
    <row r="972" spans="1:22" customFormat="1" ht="36" hidden="1"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82">
        <v>243</v>
      </c>
      <c r="P972" s="269"/>
      <c r="Q972" s="268"/>
      <c r="R972" s="371"/>
      <c r="S972" s="593"/>
      <c r="T972" s="25" t="s">
        <v>1001</v>
      </c>
      <c r="U972" s="25"/>
      <c r="V972" s="206"/>
    </row>
    <row r="973" spans="1:22" customFormat="1" ht="34.5" hidden="1"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42</v>
      </c>
      <c r="P973" s="575"/>
      <c r="Q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R973" s="585" t="s">
        <v>42</v>
      </c>
      <c r="S973" s="585" t="s">
        <v>42</v>
      </c>
      <c r="T973" s="585" t="s">
        <v>42</v>
      </c>
      <c r="U973" s="378" t="s">
        <v>41</v>
      </c>
      <c r="V973" s="206"/>
    </row>
    <row r="974" spans="1:22" customFormat="1" ht="28.5" hidden="1"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24">
        <v>950</v>
      </c>
      <c r="P974" s="252"/>
      <c r="Q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R974" s="18" t="s">
        <v>419</v>
      </c>
      <c r="S974" s="24">
        <v>100</v>
      </c>
      <c r="T974" s="25" t="s">
        <v>1001</v>
      </c>
      <c r="U974" s="25" t="s">
        <v>1001</v>
      </c>
      <c r="V974" s="206"/>
    </row>
    <row r="975" spans="1:22" customFormat="1" ht="42.75" hidden="1"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24">
        <v>950</v>
      </c>
      <c r="P975" s="252"/>
      <c r="Q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R975" s="18" t="s">
        <v>419</v>
      </c>
      <c r="S975" s="24">
        <v>100</v>
      </c>
      <c r="T975" s="25" t="s">
        <v>1001</v>
      </c>
      <c r="U975" s="25" t="s">
        <v>1001</v>
      </c>
      <c r="V975" s="206"/>
    </row>
    <row r="976" spans="1:22" customFormat="1" ht="33" hidden="1"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2"/>
      <c r="Q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R976" s="368" t="s">
        <v>42</v>
      </c>
      <c r="S976" s="368" t="s">
        <v>42</v>
      </c>
      <c r="T976" s="368" t="s">
        <v>42</v>
      </c>
      <c r="U976" s="378" t="s">
        <v>41</v>
      </c>
      <c r="V976" s="206"/>
    </row>
    <row r="977" spans="1:22" customFormat="1" ht="39.75" hidden="1"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40" t="s">
        <v>909</v>
      </c>
      <c r="P977" s="252"/>
      <c r="Q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R977" s="26" t="s">
        <v>602</v>
      </c>
      <c r="S977" s="24">
        <v>100</v>
      </c>
      <c r="T977" s="25" t="s">
        <v>1001</v>
      </c>
      <c r="U977" s="25" t="s">
        <v>1001</v>
      </c>
      <c r="V977" s="206"/>
    </row>
    <row r="978" spans="1:22" customFormat="1" ht="39.75" hidden="1"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40" t="s">
        <v>909</v>
      </c>
      <c r="P978" s="252"/>
      <c r="Q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R978" s="26" t="s">
        <v>602</v>
      </c>
      <c r="S978" s="24">
        <v>100</v>
      </c>
      <c r="T978" s="25" t="s">
        <v>1001</v>
      </c>
      <c r="U978" s="25" t="s">
        <v>1001</v>
      </c>
      <c r="V978" s="206"/>
    </row>
    <row r="979" spans="1:22" customFormat="1" ht="46.5" hidden="1"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19" t="s">
        <v>909</v>
      </c>
      <c r="P979" s="254"/>
      <c r="Q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R979" s="26" t="s">
        <v>602</v>
      </c>
      <c r="S979" s="13">
        <v>100</v>
      </c>
      <c r="T979" s="25" t="s">
        <v>1001</v>
      </c>
      <c r="U979" s="25" t="s">
        <v>1001</v>
      </c>
      <c r="V979" s="206"/>
    </row>
    <row r="980" spans="1:22" customFormat="1" ht="47.25" hidden="1"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40" t="s">
        <v>909</v>
      </c>
      <c r="P980" s="252"/>
      <c r="Q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R980" s="26" t="s">
        <v>602</v>
      </c>
      <c r="S980" s="24">
        <v>100</v>
      </c>
      <c r="T980" s="25" t="s">
        <v>1001</v>
      </c>
      <c r="U980" s="25" t="s">
        <v>1001</v>
      </c>
      <c r="V980" s="206"/>
    </row>
    <row r="981" spans="1:22" customFormat="1" ht="28.5" hidden="1"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24">
        <v>225</v>
      </c>
      <c r="P981" s="252"/>
      <c r="Q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R981" s="18" t="s">
        <v>20</v>
      </c>
      <c r="S981" s="24">
        <v>100</v>
      </c>
      <c r="T981" s="25" t="s">
        <v>1001</v>
      </c>
      <c r="U981" s="25" t="s">
        <v>1001</v>
      </c>
      <c r="V981" s="206"/>
    </row>
    <row r="982" spans="1:22" customFormat="1" ht="28.5" hidden="1" x14ac:dyDescent="0.25">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378">
        <v>225</v>
      </c>
      <c r="P982" s="424"/>
      <c r="Q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R982" s="551" t="s">
        <v>20</v>
      </c>
      <c r="S982" s="378">
        <v>100</v>
      </c>
      <c r="T982" s="25" t="s">
        <v>1001</v>
      </c>
      <c r="U982" s="25" t="s">
        <v>1001</v>
      </c>
      <c r="V982" s="206"/>
    </row>
    <row r="983" spans="1:22" customFormat="1" ht="26.25" hidden="1"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257">
        <v>243</v>
      </c>
      <c r="P983" s="259"/>
      <c r="Q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R983" s="261" t="s">
        <v>20</v>
      </c>
      <c r="S983" s="385">
        <v>100</v>
      </c>
      <c r="T983" s="25" t="s">
        <v>1001</v>
      </c>
      <c r="U983" s="25" t="s">
        <v>1001</v>
      </c>
      <c r="V983" s="206"/>
    </row>
    <row r="984" spans="1:22" customFormat="1" ht="26.25" hidden="1"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24">
        <v>243</v>
      </c>
      <c r="P984" s="252"/>
      <c r="Q984" s="407"/>
      <c r="R984" s="370"/>
      <c r="S984" s="591"/>
      <c r="T984" s="25" t="s">
        <v>1001</v>
      </c>
      <c r="U984" s="25"/>
      <c r="V984" s="206"/>
    </row>
    <row r="985" spans="1:22" customFormat="1" ht="23.25" hidden="1"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24">
        <v>243</v>
      </c>
      <c r="P985" s="252"/>
      <c r="Q985" s="407"/>
      <c r="R985" s="370"/>
      <c r="S985" s="591"/>
      <c r="T985" s="25" t="s">
        <v>1001</v>
      </c>
      <c r="U985" s="25"/>
      <c r="V985" s="206"/>
    </row>
    <row r="986" spans="1:22" customFormat="1" ht="26.25" hidden="1"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265">
        <v>243</v>
      </c>
      <c r="P986" s="267"/>
      <c r="Q986" s="472"/>
      <c r="R986" s="371"/>
      <c r="S986" s="593"/>
      <c r="T986" s="25" t="s">
        <v>1001</v>
      </c>
      <c r="U986" s="25"/>
      <c r="V986" s="206"/>
    </row>
    <row r="987" spans="1:22" customFormat="1" ht="42.75" hidden="1"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344">
        <v>950</v>
      </c>
      <c r="P987" s="427"/>
      <c r="Q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R987" s="449" t="s">
        <v>181</v>
      </c>
      <c r="S987" s="344">
        <v>100</v>
      </c>
      <c r="T987" s="25" t="s">
        <v>1001</v>
      </c>
      <c r="U987" s="25" t="s">
        <v>1001</v>
      </c>
      <c r="V987" s="206"/>
    </row>
    <row r="988" spans="1:22" customFormat="1" hidden="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4"/>
      <c r="Q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R988" s="251" t="s">
        <v>42</v>
      </c>
      <c r="S988" s="251" t="s">
        <v>42</v>
      </c>
      <c r="T988" s="251" t="s">
        <v>42</v>
      </c>
      <c r="U988" s="378" t="s">
        <v>41</v>
      </c>
      <c r="V988" s="206"/>
    </row>
    <row r="989" spans="1:22" customFormat="1" ht="57" hidden="1"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24">
        <v>424</v>
      </c>
      <c r="P989" s="254"/>
      <c r="Q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R989" s="18" t="s">
        <v>290</v>
      </c>
      <c r="S989" s="24">
        <v>100</v>
      </c>
      <c r="T989" s="25" t="s">
        <v>1001</v>
      </c>
      <c r="U989" s="25" t="s">
        <v>1001</v>
      </c>
      <c r="V989" s="206"/>
    </row>
    <row r="990" spans="1:22" customFormat="1" ht="28.5" hidden="1"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13">
        <v>424</v>
      </c>
      <c r="P990" s="254"/>
      <c r="Q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R990" s="18" t="s">
        <v>290</v>
      </c>
      <c r="S990" s="13">
        <v>100</v>
      </c>
      <c r="T990" s="25" t="s">
        <v>1001</v>
      </c>
      <c r="U990" s="25" t="s">
        <v>1001</v>
      </c>
      <c r="V990" s="206"/>
    </row>
    <row r="991" spans="1:22" customFormat="1" ht="28.5" hidden="1"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24">
        <v>424</v>
      </c>
      <c r="P991" s="408"/>
      <c r="Q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R991" s="18" t="s">
        <v>290</v>
      </c>
      <c r="S991" s="24">
        <v>100</v>
      </c>
      <c r="T991" s="25" t="s">
        <v>1001</v>
      </c>
      <c r="U991" s="25" t="s">
        <v>1001</v>
      </c>
      <c r="V991" s="206"/>
    </row>
    <row r="992" spans="1:22" customFormat="1" ht="28.5" hidden="1"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24">
        <v>424</v>
      </c>
      <c r="P992" s="408"/>
      <c r="Q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R992" s="18" t="s">
        <v>290</v>
      </c>
      <c r="S992" s="24">
        <v>100</v>
      </c>
      <c r="T992" s="25" t="s">
        <v>1001</v>
      </c>
      <c r="U992" s="25" t="s">
        <v>1001</v>
      </c>
      <c r="V992" s="206"/>
    </row>
    <row r="993" spans="1:23" customFormat="1" ht="57" hidden="1" x14ac:dyDescent="0.25">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24">
        <v>424</v>
      </c>
      <c r="P993" s="408"/>
      <c r="Q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R993" s="18" t="s">
        <v>290</v>
      </c>
      <c r="S993" s="24">
        <v>100</v>
      </c>
      <c r="T993" s="25" t="s">
        <v>1001</v>
      </c>
      <c r="U993" s="25" t="s">
        <v>1001</v>
      </c>
      <c r="V993" s="206"/>
    </row>
    <row r="994" spans="1:23" customFormat="1" hidden="1" x14ac:dyDescent="0.25">
      <c r="A994" s="1"/>
      <c r="B994" s="64">
        <v>4300</v>
      </c>
      <c r="C994" s="150">
        <v>4300</v>
      </c>
      <c r="D994" s="813" t="s">
        <v>937</v>
      </c>
      <c r="E994" s="814"/>
      <c r="F994" s="814"/>
      <c r="G994" s="198"/>
      <c r="H994" s="681"/>
      <c r="I994" s="137"/>
      <c r="J994" s="22"/>
      <c r="K994" s="16">
        <v>0</v>
      </c>
      <c r="L994" s="251" t="s">
        <v>42</v>
      </c>
      <c r="M994" s="251" t="s">
        <v>42</v>
      </c>
      <c r="N994" s="251" t="s">
        <v>42</v>
      </c>
      <c r="O994" s="251" t="s">
        <v>42</v>
      </c>
      <c r="P994" s="254"/>
      <c r="Q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R994" s="251" t="s">
        <v>42</v>
      </c>
      <c r="S994" s="251" t="s">
        <v>42</v>
      </c>
      <c r="T994" s="251" t="s">
        <v>42</v>
      </c>
      <c r="U994" s="378" t="s">
        <v>41</v>
      </c>
      <c r="V994" s="206"/>
    </row>
    <row r="995" spans="1:23" ht="28.5" hidden="1" x14ac:dyDescent="0.25">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13" t="s">
        <v>995</v>
      </c>
      <c r="P995" s="254"/>
      <c r="Q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R995" s="18" t="s">
        <v>20</v>
      </c>
      <c r="S995" s="13">
        <v>100</v>
      </c>
      <c r="T995" s="25" t="s">
        <v>1001</v>
      </c>
      <c r="U995" s="25" t="s">
        <v>1001</v>
      </c>
      <c r="V995" s="626"/>
    </row>
    <row r="996" spans="1:23" ht="28.5" hidden="1" x14ac:dyDescent="0.25">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13" t="s">
        <v>995</v>
      </c>
      <c r="P996" s="254"/>
      <c r="Q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R996" s="18" t="s">
        <v>20</v>
      </c>
      <c r="S996" s="13">
        <v>100</v>
      </c>
      <c r="T996" s="25" t="s">
        <v>1001</v>
      </c>
      <c r="U996" s="25" t="s">
        <v>1001</v>
      </c>
      <c r="V996" s="626"/>
    </row>
    <row r="997" spans="1:23" ht="28.5" hidden="1" x14ac:dyDescent="0.25">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13" t="s">
        <v>995</v>
      </c>
      <c r="P997" s="254"/>
      <c r="Q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R997" s="18" t="s">
        <v>20</v>
      </c>
      <c r="S997" s="13">
        <v>100</v>
      </c>
      <c r="T997" s="25" t="s">
        <v>1001</v>
      </c>
      <c r="U997" s="25" t="s">
        <v>1001</v>
      </c>
      <c r="V997" s="626"/>
    </row>
    <row r="998" spans="1:23" ht="28.5" hidden="1" x14ac:dyDescent="0.25">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13" t="s">
        <v>995</v>
      </c>
      <c r="P998" s="254"/>
      <c r="Q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R998" s="18" t="s">
        <v>20</v>
      </c>
      <c r="S998" s="13">
        <v>100</v>
      </c>
      <c r="T998" s="25" t="s">
        <v>1001</v>
      </c>
      <c r="U998" s="25" t="s">
        <v>1001</v>
      </c>
      <c r="V998" s="626"/>
    </row>
    <row r="999" spans="1:23" ht="28.5" hidden="1" x14ac:dyDescent="0.25">
      <c r="A999" s="1"/>
      <c r="B999" s="196"/>
      <c r="C999" s="646" t="s">
        <v>946</v>
      </c>
      <c r="D999" s="647" t="s">
        <v>947</v>
      </c>
      <c r="E999" s="15"/>
      <c r="F999" s="20" t="s">
        <v>19</v>
      </c>
      <c r="G999" s="415">
        <v>338.4</v>
      </c>
      <c r="H999" s="633">
        <v>3909197</v>
      </c>
      <c r="I999" s="137"/>
      <c r="J999" s="90"/>
      <c r="K999" s="211">
        <v>0</v>
      </c>
      <c r="L999" s="368" t="s">
        <v>20</v>
      </c>
      <c r="M999" s="13">
        <v>100</v>
      </c>
      <c r="N999" s="339" t="s">
        <v>484</v>
      </c>
      <c r="O999" s="13" t="s">
        <v>995</v>
      </c>
      <c r="P999" s="254"/>
      <c r="Q999" s="32"/>
      <c r="R999" s="18" t="s">
        <v>20</v>
      </c>
      <c r="S999" s="13">
        <v>100</v>
      </c>
      <c r="T999" s="25" t="s">
        <v>1001</v>
      </c>
      <c r="U999" s="25" t="s">
        <v>1001</v>
      </c>
      <c r="V999" s="626"/>
    </row>
    <row r="1000" spans="1:23" ht="28.5" hidden="1" x14ac:dyDescent="0.25">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13" t="s">
        <v>995</v>
      </c>
      <c r="P1000" s="254"/>
      <c r="Q1000" s="32"/>
      <c r="R1000" s="18" t="s">
        <v>20</v>
      </c>
      <c r="S1000" s="13">
        <v>100</v>
      </c>
      <c r="T1000" s="25" t="s">
        <v>1001</v>
      </c>
      <c r="U1000" s="25" t="s">
        <v>1001</v>
      </c>
      <c r="V1000" s="626"/>
    </row>
    <row r="1001" spans="1:23" ht="28.5" hidden="1" x14ac:dyDescent="0.25">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402" t="s">
        <v>995</v>
      </c>
      <c r="P1001" s="403"/>
      <c r="Q1001" s="425"/>
      <c r="R1001" s="551" t="s">
        <v>20</v>
      </c>
      <c r="S1001" s="402">
        <v>100</v>
      </c>
      <c r="T1001" s="25" t="s">
        <v>1001</v>
      </c>
      <c r="U1001" s="25" t="s">
        <v>1001</v>
      </c>
      <c r="V1001" s="626"/>
    </row>
    <row r="1002" spans="1:23" customFormat="1" ht="37.5" hidden="1"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257">
        <v>243</v>
      </c>
      <c r="P1002" s="608" t="s">
        <v>120</v>
      </c>
      <c r="Q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R1002" s="261" t="s">
        <v>20</v>
      </c>
      <c r="S1002" s="385">
        <v>100</v>
      </c>
      <c r="T1002" s="25" t="s">
        <v>1001</v>
      </c>
      <c r="U1002" s="25" t="s">
        <v>1001</v>
      </c>
      <c r="V1002" s="206"/>
    </row>
    <row r="1003" spans="1:23" customFormat="1" ht="37.5" hidden="1"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24">
        <v>243</v>
      </c>
      <c r="P1003" s="421"/>
      <c r="Q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R1003" s="422"/>
      <c r="S1003" s="615"/>
      <c r="T1003" s="25" t="s">
        <v>1001</v>
      </c>
      <c r="U1003" s="25"/>
      <c r="V1003" s="206"/>
      <c r="W1003" s="120"/>
    </row>
    <row r="1004" spans="1:23" customFormat="1" ht="37.5" hidden="1"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24">
        <v>243</v>
      </c>
      <c r="P1004" s="421"/>
      <c r="Q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R1004" s="422"/>
      <c r="S1004" s="615"/>
      <c r="T1004" s="25" t="s">
        <v>1001</v>
      </c>
      <c r="U1004" s="25"/>
      <c r="V1004" s="206"/>
      <c r="W1004" s="120"/>
    </row>
    <row r="1005" spans="1:23" customFormat="1" ht="37.5" hidden="1"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24">
        <v>243</v>
      </c>
      <c r="P1005" s="421"/>
      <c r="Q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R1005" s="422"/>
      <c r="S1005" s="615"/>
      <c r="T1005" s="25" t="s">
        <v>1001</v>
      </c>
      <c r="U1005" s="25"/>
      <c r="V1005" s="206"/>
      <c r="W1005" s="185"/>
    </row>
    <row r="1006" spans="1:23" customFormat="1" ht="37.5" hidden="1"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265">
        <v>243</v>
      </c>
      <c r="P1006" s="617"/>
      <c r="Q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R1006" s="618"/>
      <c r="S1006" s="619"/>
      <c r="T1006" s="25" t="s">
        <v>1001</v>
      </c>
      <c r="U1006" s="25"/>
      <c r="V1006" s="206"/>
      <c r="W1006" s="120"/>
    </row>
    <row r="1009" spans="7:7" x14ac:dyDescent="0.25">
      <c r="G1009" s="625" t="s">
        <v>987</v>
      </c>
    </row>
  </sheetData>
  <sheetProtection algorithmName="SHA-512" hashValue="/ubNcHSwPoDlEwhoVzr1thNAXQNWdOU9uWUopOHPiyOx7ahC64HwPl5iOorhubgQPPrNtQoNAO5mA6Pc+o0O4Q==" saltValue="/37QtXDFZZkg63o2RVGPlw==" spinCount="100000" sheet="1" objects="1" scenarios="1"/>
  <autoFilter ref="A4:Z1006" xr:uid="{766763FE-D2F7-4927-AEA4-BC899EB2AA35}">
    <filterColumn colId="2" showButton="0"/>
    <filterColumn colId="3" showButton="0"/>
    <filterColumn colId="4" showButton="0"/>
    <filterColumn colId="5" showButton="0"/>
    <filterColumn colId="6" showButton="0"/>
    <filterColumn colId="12">
      <filters blank="1">
        <filter val="%"/>
        <filter val="40"/>
        <filter val="50"/>
        <filter val="60"/>
        <filter val="70"/>
        <filter val="80"/>
        <filter val="90"/>
        <filter val="Titulo"/>
      </filters>
    </filterColumn>
  </autoFilter>
  <mergeCells count="292">
    <mergeCell ref="C983:C986"/>
    <mergeCell ref="D983:D986"/>
    <mergeCell ref="D994:F994"/>
    <mergeCell ref="C1002:C1006"/>
    <mergeCell ref="D1002:D1006"/>
    <mergeCell ref="C965:C968"/>
    <mergeCell ref="D965:D968"/>
    <mergeCell ref="C969:C972"/>
    <mergeCell ref="D969:D972"/>
    <mergeCell ref="D973:F973"/>
    <mergeCell ref="D976:F976"/>
    <mergeCell ref="D928:F928"/>
    <mergeCell ref="D949:F949"/>
    <mergeCell ref="C956:C958"/>
    <mergeCell ref="D956:D958"/>
    <mergeCell ref="C961:C964"/>
    <mergeCell ref="D961:D964"/>
    <mergeCell ref="C893:C895"/>
    <mergeCell ref="D893:D895"/>
    <mergeCell ref="D908:F908"/>
    <mergeCell ref="D920:F920"/>
    <mergeCell ref="C921:C922"/>
    <mergeCell ref="D921:D922"/>
    <mergeCell ref="D867:F867"/>
    <mergeCell ref="C876:C878"/>
    <mergeCell ref="D876:D878"/>
    <mergeCell ref="D879:F879"/>
    <mergeCell ref="D884:F884"/>
    <mergeCell ref="C890:C892"/>
    <mergeCell ref="D890:D892"/>
    <mergeCell ref="C827:C829"/>
    <mergeCell ref="D827:D829"/>
    <mergeCell ref="C835:C838"/>
    <mergeCell ref="D835:D838"/>
    <mergeCell ref="C839:C842"/>
    <mergeCell ref="D839:D842"/>
    <mergeCell ref="C795:C798"/>
    <mergeCell ref="D795:D798"/>
    <mergeCell ref="C804:C806"/>
    <mergeCell ref="D804:D806"/>
    <mergeCell ref="C824:C826"/>
    <mergeCell ref="D824:D826"/>
    <mergeCell ref="C783:C786"/>
    <mergeCell ref="D783:D786"/>
    <mergeCell ref="C787:C790"/>
    <mergeCell ref="D787:D790"/>
    <mergeCell ref="C791:C794"/>
    <mergeCell ref="D791:D794"/>
    <mergeCell ref="C757:C759"/>
    <mergeCell ref="D757:D759"/>
    <mergeCell ref="C764:C768"/>
    <mergeCell ref="D764:D768"/>
    <mergeCell ref="C779:C781"/>
    <mergeCell ref="D779:D781"/>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F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F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H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Z321:Z323"/>
    <mergeCell ref="C324:C326"/>
    <mergeCell ref="D324:D326"/>
    <mergeCell ref="Z324:Z326"/>
    <mergeCell ref="C312:C314"/>
    <mergeCell ref="D312:D314"/>
    <mergeCell ref="C315:C317"/>
    <mergeCell ref="D315:D317"/>
    <mergeCell ref="Z315:Z317"/>
    <mergeCell ref="C318:C320"/>
    <mergeCell ref="D318:D320"/>
    <mergeCell ref="Z318:Z320"/>
    <mergeCell ref="C306:C308"/>
    <mergeCell ref="D306:D308"/>
    <mergeCell ref="Z306:Z308"/>
    <mergeCell ref="C309:C311"/>
    <mergeCell ref="D309:D311"/>
    <mergeCell ref="Z309:Z311"/>
    <mergeCell ref="C298:F298"/>
    <mergeCell ref="C300:C302"/>
    <mergeCell ref="D300:D302"/>
    <mergeCell ref="Z300:Z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H5"/>
    <mergeCell ref="J6:K6"/>
    <mergeCell ref="C7:F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99001-5027-42D1-B001-4C5CDAEDD013}">
  <sheetPr filterMode="1"/>
  <dimension ref="A1:AB1009"/>
  <sheetViews>
    <sheetView view="pageBreakPreview" topLeftCell="C1" zoomScaleNormal="100" zoomScaleSheetLayoutView="100" workbookViewId="0">
      <pane ySplit="6" topLeftCell="A7" activePane="bottomLeft" state="frozen"/>
      <selection activeCell="C6" sqref="C6"/>
      <selection pane="bottomLeft" activeCell="D10" sqref="D10"/>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5" width="22.28515625" hidden="1" customWidth="1"/>
    <col min="16" max="16" width="21" style="625" hidden="1" customWidth="1"/>
    <col min="17" max="17" width="15.85546875" hidden="1" customWidth="1"/>
    <col min="18" max="18" width="39.28515625" style="188" hidden="1" customWidth="1"/>
    <col min="19" max="19" width="24.85546875" style="372" hidden="1" customWidth="1"/>
    <col min="20" max="21" width="13.85546875" hidden="1" customWidth="1"/>
    <col min="22" max="22" width="21" hidden="1" customWidth="1"/>
    <col min="23" max="23" width="39.28515625" style="625" hidden="1" customWidth="1"/>
    <col min="24" max="24" width="16.5703125" style="625" hidden="1" customWidth="1"/>
    <col min="25" max="25" width="17.85546875" style="625" hidden="1" customWidth="1"/>
    <col min="26" max="26" width="15.5703125" style="625" hidden="1" customWidth="1"/>
    <col min="27" max="27" width="16.42578125" style="625" hidden="1" customWidth="1"/>
    <col min="28" max="28" width="11.42578125" style="625" customWidth="1"/>
    <col min="29" max="16384" width="11.42578125" style="625"/>
  </cols>
  <sheetData>
    <row r="1" spans="1:26" ht="33.75" customHeight="1" x14ac:dyDescent="0.3">
      <c r="A1" s="1"/>
      <c r="B1" s="5"/>
      <c r="C1" s="621"/>
      <c r="D1" s="621"/>
      <c r="E1" s="238"/>
      <c r="F1" s="622"/>
      <c r="G1" s="623"/>
      <c r="H1" s="624"/>
      <c r="I1" s="134"/>
      <c r="J1" s="121"/>
      <c r="K1" s="121"/>
      <c r="L1" s="121"/>
      <c r="M1" s="3"/>
      <c r="N1" s="3"/>
      <c r="O1" s="3"/>
      <c r="P1" s="3"/>
      <c r="Q1" s="4"/>
      <c r="R1" s="85"/>
      <c r="S1" s="369"/>
      <c r="T1" s="2"/>
      <c r="U1" s="2"/>
      <c r="V1" s="2"/>
    </row>
    <row r="2" spans="1:26" ht="28.5" customHeight="1" x14ac:dyDescent="0.3">
      <c r="A2" s="1"/>
      <c r="B2" s="5"/>
      <c r="C2" s="621"/>
      <c r="D2" s="621"/>
      <c r="E2" s="238"/>
      <c r="F2" s="622"/>
      <c r="G2" s="623"/>
      <c r="H2" s="624"/>
      <c r="I2" s="134"/>
      <c r="J2" s="121"/>
      <c r="K2" s="121"/>
      <c r="L2" s="121"/>
      <c r="M2" s="3"/>
      <c r="N2" s="3"/>
      <c r="O2" s="3"/>
      <c r="P2" s="3"/>
      <c r="Q2" s="4"/>
      <c r="R2" s="85"/>
      <c r="S2" s="369"/>
      <c r="T2" s="2"/>
      <c r="U2" s="2"/>
      <c r="V2" s="2"/>
      <c r="W2" s="626"/>
    </row>
    <row r="3" spans="1:26" ht="35.25" customHeight="1" x14ac:dyDescent="0.3">
      <c r="A3" s="1"/>
      <c r="B3" s="5"/>
      <c r="C3" s="621"/>
      <c r="D3" s="621"/>
      <c r="E3" s="238"/>
      <c r="F3" s="622"/>
      <c r="G3" s="623"/>
      <c r="H3" s="624"/>
      <c r="I3" s="134"/>
      <c r="J3" s="121"/>
      <c r="K3" s="121"/>
      <c r="L3" s="121"/>
      <c r="M3" s="3"/>
      <c r="N3" s="3"/>
      <c r="O3" s="3"/>
      <c r="P3" s="3"/>
      <c r="Q3" s="4"/>
      <c r="R3" s="85"/>
      <c r="S3" s="369"/>
      <c r="T3" s="2"/>
      <c r="U3" s="2"/>
      <c r="V3" s="2"/>
      <c r="W3" s="627"/>
      <c r="X3" s="628"/>
    </row>
    <row r="4" spans="1:26" ht="53.25" customHeight="1" x14ac:dyDescent="0.25">
      <c r="A4" s="1"/>
      <c r="B4" s="5"/>
      <c r="C4" s="815" t="s">
        <v>1007</v>
      </c>
      <c r="D4" s="815"/>
      <c r="E4" s="815"/>
      <c r="F4" s="815"/>
      <c r="G4" s="815"/>
      <c r="H4" s="815"/>
      <c r="I4" s="135"/>
      <c r="J4" s="7"/>
      <c r="K4" s="205"/>
      <c r="L4" s="205"/>
      <c r="M4" s="3"/>
      <c r="N4" s="3"/>
      <c r="O4" s="3"/>
      <c r="P4" s="3"/>
      <c r="Q4" s="4"/>
      <c r="R4" s="85"/>
      <c r="S4" s="369"/>
      <c r="T4" s="2"/>
      <c r="U4" s="2"/>
      <c r="V4" s="2"/>
      <c r="W4" s="271">
        <f>G447*0.4</f>
        <v>270.26799999999997</v>
      </c>
    </row>
    <row r="5" spans="1:26" ht="33.75" hidden="1" customHeight="1" x14ac:dyDescent="0.25">
      <c r="A5" s="1"/>
      <c r="B5" s="5"/>
      <c r="C5" s="816"/>
      <c r="D5" s="816"/>
      <c r="E5" s="816"/>
      <c r="F5" s="816"/>
      <c r="G5" s="816"/>
      <c r="H5" s="816"/>
      <c r="I5" s="135"/>
      <c r="J5" s="6"/>
      <c r="K5" s="6"/>
      <c r="L5" s="6"/>
      <c r="M5" s="3"/>
      <c r="N5" s="402"/>
      <c r="O5" s="402"/>
      <c r="P5" s="402"/>
      <c r="Q5" s="403"/>
      <c r="R5" s="85"/>
      <c r="S5" s="369"/>
      <c r="T5" s="2"/>
      <c r="U5" s="2"/>
      <c r="V5" s="2"/>
      <c r="W5" s="666">
        <v>11552</v>
      </c>
      <c r="Y5" s="628"/>
      <c r="Z5" s="630"/>
    </row>
    <row r="6" spans="1:26" customFormat="1" ht="27" hidden="1" customHeight="1" x14ac:dyDescent="0.25">
      <c r="A6" s="8" t="s">
        <v>0</v>
      </c>
      <c r="B6" s="8" t="s">
        <v>1</v>
      </c>
      <c r="C6" s="9" t="s">
        <v>1</v>
      </c>
      <c r="D6" s="9" t="s">
        <v>2</v>
      </c>
      <c r="E6" s="9" t="s">
        <v>3</v>
      </c>
      <c r="F6" s="9" t="s">
        <v>4</v>
      </c>
      <c r="G6" s="9" t="s">
        <v>5</v>
      </c>
      <c r="H6" s="209" t="s">
        <v>6</v>
      </c>
      <c r="I6" s="136" t="s">
        <v>7</v>
      </c>
      <c r="J6" s="791" t="s">
        <v>8</v>
      </c>
      <c r="K6" s="792"/>
      <c r="L6" s="404" t="s">
        <v>988</v>
      </c>
      <c r="M6" s="10" t="s">
        <v>10</v>
      </c>
      <c r="N6" s="10" t="s">
        <v>11</v>
      </c>
      <c r="O6" s="10" t="s">
        <v>1009</v>
      </c>
      <c r="P6" s="10" t="s">
        <v>991</v>
      </c>
      <c r="Q6" s="620" t="s">
        <v>996</v>
      </c>
      <c r="R6" s="10" t="s">
        <v>12</v>
      </c>
      <c r="S6" s="10" t="s">
        <v>9</v>
      </c>
      <c r="T6" s="10" t="s">
        <v>10</v>
      </c>
      <c r="U6" s="10" t="s">
        <v>999</v>
      </c>
      <c r="V6" s="10" t="s">
        <v>1002</v>
      </c>
      <c r="W6" s="10"/>
    </row>
    <row r="7" spans="1:26" ht="14.45"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c r="V7" s="362" t="s">
        <v>42</v>
      </c>
    </row>
    <row r="8" spans="1:26" customFormat="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c r="V8" s="362" t="s">
        <v>42</v>
      </c>
    </row>
    <row r="9" spans="1:26" customFormat="1" ht="42.75" x14ac:dyDescent="0.25">
      <c r="A9" s="1"/>
      <c r="B9" s="178">
        <v>11</v>
      </c>
      <c r="C9" s="122" t="s">
        <v>17</v>
      </c>
      <c r="D9" s="113" t="s">
        <v>18</v>
      </c>
      <c r="E9" s="107"/>
      <c r="F9" s="107" t="s">
        <v>19</v>
      </c>
      <c r="G9" s="108">
        <v>533.37</v>
      </c>
      <c r="H9" s="208">
        <v>6161490</v>
      </c>
      <c r="I9" s="137"/>
      <c r="J9" s="16"/>
      <c r="K9" s="16">
        <v>0</v>
      </c>
      <c r="L9" s="17" t="s">
        <v>20</v>
      </c>
      <c r="M9" s="13">
        <v>100</v>
      </c>
      <c r="N9" s="40" t="s">
        <v>484</v>
      </c>
      <c r="O9" s="40" t="s">
        <v>1010</v>
      </c>
      <c r="P9" s="19" t="s">
        <v>22</v>
      </c>
      <c r="Q9" s="254"/>
      <c r="R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S9" s="17" t="s">
        <v>20</v>
      </c>
      <c r="T9" s="18">
        <v>100</v>
      </c>
      <c r="U9" s="2" t="s">
        <v>1001</v>
      </c>
      <c r="V9" s="2" t="s">
        <v>1001</v>
      </c>
      <c r="W9" s="206"/>
    </row>
    <row r="10" spans="1:26" customFormat="1" ht="71.25" x14ac:dyDescent="0.25">
      <c r="A10" s="1"/>
      <c r="B10" s="178">
        <v>90011</v>
      </c>
      <c r="C10" s="107">
        <v>90011</v>
      </c>
      <c r="D10" s="114" t="s">
        <v>23</v>
      </c>
      <c r="E10" s="107"/>
      <c r="F10" s="107" t="s">
        <v>19</v>
      </c>
      <c r="G10" s="108">
        <v>0</v>
      </c>
      <c r="H10" s="208">
        <v>0</v>
      </c>
      <c r="I10" s="137"/>
      <c r="J10" s="16"/>
      <c r="K10" s="16">
        <v>0</v>
      </c>
      <c r="L10" s="17" t="s">
        <v>20</v>
      </c>
      <c r="M10" s="19">
        <v>0</v>
      </c>
      <c r="N10" s="40" t="s">
        <v>484</v>
      </c>
      <c r="O10" s="40" t="s">
        <v>1010</v>
      </c>
      <c r="P10" s="19" t="s">
        <v>22</v>
      </c>
      <c r="Q10" s="254"/>
      <c r="R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S10" s="20" t="s">
        <v>20</v>
      </c>
      <c r="T10" s="18">
        <v>0</v>
      </c>
      <c r="U10" s="2" t="s">
        <v>1001</v>
      </c>
      <c r="V10" s="2" t="s">
        <v>1001</v>
      </c>
      <c r="W10" s="206"/>
    </row>
    <row r="11" spans="1:26" customFormat="1" ht="128.25"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40" t="s">
        <v>1010</v>
      </c>
      <c r="P11" s="19" t="s">
        <v>22</v>
      </c>
      <c r="Q11" s="254"/>
      <c r="R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S11" s="20" t="s">
        <v>20</v>
      </c>
      <c r="T11" s="18">
        <v>40</v>
      </c>
      <c r="U11" s="2" t="s">
        <v>1001</v>
      </c>
      <c r="V11" s="2" t="s">
        <v>1001</v>
      </c>
      <c r="W11" s="206"/>
    </row>
    <row r="12" spans="1:26" customFormat="1" ht="128.25"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40" t="s">
        <v>1010</v>
      </c>
      <c r="P12" s="19" t="s">
        <v>22</v>
      </c>
      <c r="Q12" s="254"/>
      <c r="R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S12" s="20" t="s">
        <v>20</v>
      </c>
      <c r="T12" s="18">
        <v>50</v>
      </c>
      <c r="U12" s="2" t="s">
        <v>1001</v>
      </c>
      <c r="V12" s="2" t="s">
        <v>1001</v>
      </c>
      <c r="W12" s="206"/>
    </row>
    <row r="13" spans="1:26" customFormat="1" ht="135.75"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40" t="s">
        <v>1010</v>
      </c>
      <c r="P13" s="19" t="s">
        <v>22</v>
      </c>
      <c r="Q13" s="254"/>
      <c r="R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S13" s="20" t="s">
        <v>20</v>
      </c>
      <c r="T13" s="18">
        <v>60</v>
      </c>
      <c r="U13" s="2" t="s">
        <v>1001</v>
      </c>
      <c r="V13" s="2" t="s">
        <v>1001</v>
      </c>
      <c r="W13" s="206"/>
    </row>
    <row r="14" spans="1:26" customFormat="1" ht="128.25"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40" t="s">
        <v>1010</v>
      </c>
      <c r="P14" s="19" t="s">
        <v>22</v>
      </c>
      <c r="Q14" s="254"/>
      <c r="R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S14" s="20" t="s">
        <v>20</v>
      </c>
      <c r="T14" s="18">
        <v>70</v>
      </c>
      <c r="U14" s="2" t="s">
        <v>1001</v>
      </c>
      <c r="V14" s="2" t="s">
        <v>1001</v>
      </c>
      <c r="W14" s="206"/>
    </row>
    <row r="15" spans="1:26" customFormat="1" ht="128.25"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40" t="s">
        <v>1010</v>
      </c>
      <c r="P15" s="19" t="s">
        <v>22</v>
      </c>
      <c r="Q15" s="254"/>
      <c r="R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S15" s="20" t="s">
        <v>20</v>
      </c>
      <c r="T15" s="18">
        <v>80</v>
      </c>
      <c r="U15" s="2" t="s">
        <v>1001</v>
      </c>
      <c r="V15" s="2" t="s">
        <v>1001</v>
      </c>
      <c r="W15" s="206"/>
    </row>
    <row r="16" spans="1:26" customFormat="1" ht="128.25"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40" t="s">
        <v>1010</v>
      </c>
      <c r="P16" s="19" t="s">
        <v>22</v>
      </c>
      <c r="Q16" s="254"/>
      <c r="R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S16" s="20" t="s">
        <v>20</v>
      </c>
      <c r="T16" s="18">
        <v>90</v>
      </c>
      <c r="U16" s="2" t="s">
        <v>1001</v>
      </c>
      <c r="V16" s="2" t="s">
        <v>1001</v>
      </c>
      <c r="W16" s="206"/>
    </row>
    <row r="17" spans="1:23" customFormat="1" ht="42.75"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40" t="s">
        <v>1010</v>
      </c>
      <c r="P17" s="19" t="s">
        <v>22</v>
      </c>
      <c r="Q17" s="254"/>
      <c r="R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S17" s="18" t="s">
        <v>20</v>
      </c>
      <c r="T17" s="18">
        <v>100</v>
      </c>
      <c r="U17" s="2" t="s">
        <v>1001</v>
      </c>
      <c r="V17" s="2" t="s">
        <v>1001</v>
      </c>
      <c r="W17" s="206"/>
    </row>
    <row r="18" spans="1:23" customFormat="1" ht="71.25" x14ac:dyDescent="0.25">
      <c r="A18" s="1"/>
      <c r="B18" s="178">
        <v>90037</v>
      </c>
      <c r="C18" s="107">
        <v>90037</v>
      </c>
      <c r="D18" s="114" t="s">
        <v>32</v>
      </c>
      <c r="E18" s="107"/>
      <c r="F18" s="107" t="s">
        <v>19</v>
      </c>
      <c r="G18" s="108">
        <v>0</v>
      </c>
      <c r="H18" s="208">
        <v>0</v>
      </c>
      <c r="I18" s="137"/>
      <c r="J18" s="16"/>
      <c r="K18" s="16">
        <v>0</v>
      </c>
      <c r="L18" s="17" t="s">
        <v>20</v>
      </c>
      <c r="M18" s="19">
        <v>0</v>
      </c>
      <c r="N18" s="40" t="s">
        <v>484</v>
      </c>
      <c r="O18" s="40" t="s">
        <v>1010</v>
      </c>
      <c r="P18" s="19" t="s">
        <v>22</v>
      </c>
      <c r="Q18" s="254"/>
      <c r="R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S18" s="20" t="s">
        <v>20</v>
      </c>
      <c r="T18" s="18">
        <v>0</v>
      </c>
      <c r="U18" s="2" t="s">
        <v>1001</v>
      </c>
      <c r="V18" s="2" t="s">
        <v>1001</v>
      </c>
      <c r="W18" s="206"/>
    </row>
    <row r="19" spans="1:23" customFormat="1" ht="128.25"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40" t="s">
        <v>1010</v>
      </c>
      <c r="P19" s="19" t="s">
        <v>22</v>
      </c>
      <c r="Q19" s="254"/>
      <c r="R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S19" s="20" t="s">
        <v>20</v>
      </c>
      <c r="T19" s="18">
        <v>40</v>
      </c>
      <c r="U19" s="2" t="s">
        <v>1001</v>
      </c>
      <c r="V19" s="2" t="s">
        <v>1001</v>
      </c>
      <c r="W19" s="206"/>
    </row>
    <row r="20" spans="1:23" customFormat="1" ht="128.25"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40" t="s">
        <v>1010</v>
      </c>
      <c r="P20" s="19" t="s">
        <v>22</v>
      </c>
      <c r="Q20" s="254"/>
      <c r="R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S20" s="20" t="s">
        <v>20</v>
      </c>
      <c r="T20" s="18">
        <v>50</v>
      </c>
      <c r="U20" s="2" t="s">
        <v>1001</v>
      </c>
      <c r="V20" s="2" t="s">
        <v>1001</v>
      </c>
      <c r="W20" s="206"/>
    </row>
    <row r="21" spans="1:23" customFormat="1" ht="138.75"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40" t="s">
        <v>1010</v>
      </c>
      <c r="P21" s="19" t="s">
        <v>22</v>
      </c>
      <c r="Q21" s="254"/>
      <c r="R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S21" s="20" t="s">
        <v>20</v>
      </c>
      <c r="T21" s="18">
        <v>60</v>
      </c>
      <c r="U21" s="2" t="s">
        <v>1001</v>
      </c>
      <c r="V21" s="2" t="s">
        <v>1001</v>
      </c>
      <c r="W21" s="206"/>
    </row>
    <row r="22" spans="1:23" customFormat="1" ht="128.25"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40" t="s">
        <v>1010</v>
      </c>
      <c r="P22" s="19" t="s">
        <v>22</v>
      </c>
      <c r="Q22" s="254"/>
      <c r="R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S22" s="20" t="s">
        <v>20</v>
      </c>
      <c r="T22" s="18">
        <v>70</v>
      </c>
      <c r="U22" s="2" t="s">
        <v>1001</v>
      </c>
      <c r="V22" s="2" t="s">
        <v>1001</v>
      </c>
      <c r="W22" s="206"/>
    </row>
    <row r="23" spans="1:23" customFormat="1" ht="128.25"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40" t="s">
        <v>1010</v>
      </c>
      <c r="P23" s="19" t="s">
        <v>22</v>
      </c>
      <c r="Q23" s="254"/>
      <c r="R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S23" s="20" t="s">
        <v>20</v>
      </c>
      <c r="T23" s="18">
        <v>80</v>
      </c>
      <c r="U23" s="2" t="s">
        <v>1001</v>
      </c>
      <c r="V23" s="2" t="s">
        <v>1001</v>
      </c>
      <c r="W23" s="206"/>
    </row>
    <row r="24" spans="1:23" customFormat="1" ht="133.5"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40" t="s">
        <v>1010</v>
      </c>
      <c r="P24" s="19" t="s">
        <v>22</v>
      </c>
      <c r="Q24" s="254"/>
      <c r="R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S24" s="20" t="s">
        <v>20</v>
      </c>
      <c r="T24" s="18">
        <v>90</v>
      </c>
      <c r="U24" s="2" t="s">
        <v>1001</v>
      </c>
      <c r="V24" s="2" t="s">
        <v>1001</v>
      </c>
      <c r="W24" s="206"/>
    </row>
    <row r="25" spans="1:23" customFormat="1" x14ac:dyDescent="0.25">
      <c r="A25" s="1"/>
      <c r="B25" s="178" t="s">
        <v>39</v>
      </c>
      <c r="C25" s="122" t="s">
        <v>39</v>
      </c>
      <c r="D25" s="197" t="s">
        <v>40</v>
      </c>
      <c r="E25" s="198"/>
      <c r="F25" s="198"/>
      <c r="G25" s="198"/>
      <c r="H25" s="208"/>
      <c r="I25" s="137"/>
      <c r="J25" s="22"/>
      <c r="K25" s="16">
        <v>0</v>
      </c>
      <c r="L25" s="251" t="s">
        <v>42</v>
      </c>
      <c r="M25" s="13" t="s">
        <v>42</v>
      </c>
      <c r="N25" s="13" t="s">
        <v>42</v>
      </c>
      <c r="O25" s="362" t="s">
        <v>42</v>
      </c>
      <c r="P25" s="362" t="s">
        <v>42</v>
      </c>
      <c r="Q25" s="254"/>
      <c r="R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S25" s="370" t="s">
        <v>41</v>
      </c>
      <c r="T25" s="18" t="s">
        <v>41</v>
      </c>
      <c r="U25" s="18" t="s">
        <v>41</v>
      </c>
      <c r="V25" s="18" t="s">
        <v>41</v>
      </c>
      <c r="W25" s="206"/>
    </row>
    <row r="26" spans="1:23" customFormat="1" ht="57"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40" t="s">
        <v>1011</v>
      </c>
      <c r="P26" s="19" t="s">
        <v>22</v>
      </c>
      <c r="Q26" s="252"/>
      <c r="R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S26" s="18" t="s">
        <v>20</v>
      </c>
      <c r="T26" s="26">
        <v>100</v>
      </c>
      <c r="U26" s="2" t="s">
        <v>1001</v>
      </c>
      <c r="V26" s="2" t="s">
        <v>1001</v>
      </c>
      <c r="W26" s="206"/>
    </row>
    <row r="27" spans="1:23" customFormat="1" ht="71.25" x14ac:dyDescent="0.25">
      <c r="A27" s="1"/>
      <c r="B27" s="178">
        <v>90012</v>
      </c>
      <c r="C27" s="107">
        <v>90012</v>
      </c>
      <c r="D27" s="113" t="s">
        <v>45</v>
      </c>
      <c r="E27" s="107"/>
      <c r="F27" s="107" t="s">
        <v>19</v>
      </c>
      <c r="G27" s="108">
        <v>0</v>
      </c>
      <c r="H27" s="208">
        <v>0</v>
      </c>
      <c r="I27" s="137"/>
      <c r="J27" s="16"/>
      <c r="K27" s="16">
        <v>0</v>
      </c>
      <c r="L27" s="17" t="s">
        <v>20</v>
      </c>
      <c r="M27" s="24">
        <v>0</v>
      </c>
      <c r="N27" s="40" t="s">
        <v>484</v>
      </c>
      <c r="O27" s="40" t="s">
        <v>1011</v>
      </c>
      <c r="P27" s="19" t="s">
        <v>22</v>
      </c>
      <c r="Q27" s="252"/>
      <c r="R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S27" s="18" t="s">
        <v>20</v>
      </c>
      <c r="T27" s="26">
        <v>0</v>
      </c>
      <c r="U27" s="2" t="s">
        <v>1001</v>
      </c>
      <c r="V27" s="2" t="s">
        <v>1001</v>
      </c>
      <c r="W27" s="206"/>
    </row>
    <row r="28" spans="1:23" customFormat="1" ht="57"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40" t="s">
        <v>1011</v>
      </c>
      <c r="P28" s="19" t="s">
        <v>22</v>
      </c>
      <c r="Q28" s="252"/>
      <c r="R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S28" s="18" t="s">
        <v>20</v>
      </c>
      <c r="T28" s="26">
        <v>100</v>
      </c>
      <c r="U28" s="2" t="s">
        <v>1001</v>
      </c>
      <c r="V28" s="2" t="s">
        <v>1001</v>
      </c>
      <c r="W28" s="206"/>
    </row>
    <row r="29" spans="1:23" customFormat="1" ht="85.5" x14ac:dyDescent="0.25">
      <c r="A29" s="1"/>
      <c r="B29" s="179">
        <v>90038</v>
      </c>
      <c r="C29" s="107">
        <v>90038</v>
      </c>
      <c r="D29" s="113" t="s">
        <v>48</v>
      </c>
      <c r="E29" s="107"/>
      <c r="F29" s="107" t="s">
        <v>19</v>
      </c>
      <c r="G29" s="108">
        <v>0</v>
      </c>
      <c r="H29" s="208">
        <v>0</v>
      </c>
      <c r="I29" s="137"/>
      <c r="J29" s="16"/>
      <c r="K29" s="16">
        <v>0</v>
      </c>
      <c r="L29" s="17" t="s">
        <v>20</v>
      </c>
      <c r="M29" s="24">
        <v>0</v>
      </c>
      <c r="N29" s="40" t="s">
        <v>484</v>
      </c>
      <c r="O29" s="40" t="s">
        <v>1011</v>
      </c>
      <c r="P29" s="19" t="s">
        <v>22</v>
      </c>
      <c r="Q29" s="252"/>
      <c r="R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S29" s="18" t="s">
        <v>20</v>
      </c>
      <c r="T29" s="26">
        <v>0</v>
      </c>
      <c r="U29" s="2" t="s">
        <v>1001</v>
      </c>
      <c r="V29" s="2" t="s">
        <v>1001</v>
      </c>
      <c r="W29" s="206"/>
    </row>
    <row r="30" spans="1:23" customFormat="1" ht="15" customHeight="1" x14ac:dyDescent="0.25">
      <c r="A30" s="1"/>
      <c r="B30" s="5"/>
      <c r="C30" s="817" t="s">
        <v>49</v>
      </c>
      <c r="D30" s="818"/>
      <c r="E30" s="818"/>
      <c r="F30" s="818"/>
      <c r="G30" s="690"/>
      <c r="H30" s="690"/>
      <c r="I30" s="137"/>
      <c r="J30" s="27"/>
      <c r="K30" s="16">
        <v>0</v>
      </c>
      <c r="L30" s="24" t="s">
        <v>41</v>
      </c>
      <c r="M30" s="24" t="s">
        <v>42</v>
      </c>
      <c r="N30" s="24" t="s">
        <v>42</v>
      </c>
      <c r="O30" s="24" t="s">
        <v>42</v>
      </c>
      <c r="P30" s="362" t="s">
        <v>42</v>
      </c>
      <c r="Q30" s="252"/>
      <c r="R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S30" s="24" t="s">
        <v>41</v>
      </c>
      <c r="T30" s="24" t="s">
        <v>41</v>
      </c>
      <c r="U30" s="24" t="s">
        <v>41</v>
      </c>
      <c r="V30" s="24" t="s">
        <v>41</v>
      </c>
      <c r="W30" s="206"/>
    </row>
    <row r="31" spans="1:23" customFormat="1" ht="15.75"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3" t="s">
        <v>42</v>
      </c>
      <c r="Q31" s="424"/>
      <c r="R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S31" s="378" t="s">
        <v>41</v>
      </c>
      <c r="T31" s="378" t="s">
        <v>41</v>
      </c>
      <c r="U31" s="378" t="s">
        <v>41</v>
      </c>
      <c r="V31" s="378" t="s">
        <v>41</v>
      </c>
      <c r="W31" s="206"/>
    </row>
    <row r="32" spans="1:23" customFormat="1" ht="58.5" customHeight="1" x14ac:dyDescent="0.25">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1010</v>
      </c>
      <c r="P32" s="258" t="s">
        <v>54</v>
      </c>
      <c r="Q32" s="259"/>
      <c r="R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S32" s="261" t="s">
        <v>20</v>
      </c>
      <c r="T32" s="434">
        <v>100</v>
      </c>
      <c r="U32" s="2" t="s">
        <v>1001</v>
      </c>
      <c r="V32" s="2" t="s">
        <v>1001</v>
      </c>
      <c r="W32" s="206"/>
    </row>
    <row r="33" spans="1:23" customFormat="1" ht="44.25" customHeight="1" x14ac:dyDescent="0.25">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1010</v>
      </c>
      <c r="P33" s="40" t="s">
        <v>54</v>
      </c>
      <c r="Q33" s="252"/>
      <c r="R33" s="32"/>
      <c r="S33" s="370"/>
      <c r="T33" s="386"/>
      <c r="U33" s="2" t="s">
        <v>1001</v>
      </c>
      <c r="V33" s="2"/>
      <c r="W33" s="206"/>
    </row>
    <row r="34" spans="1:23" customFormat="1" ht="63.75"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1010</v>
      </c>
      <c r="P34" s="266" t="s">
        <v>54</v>
      </c>
      <c r="Q34" s="267"/>
      <c r="R34" s="268"/>
      <c r="S34" s="371"/>
      <c r="T34" s="391"/>
      <c r="U34" s="2" t="s">
        <v>1001</v>
      </c>
      <c r="V34" s="2"/>
      <c r="W34" s="206"/>
    </row>
    <row r="35" spans="1:23" customFormat="1" ht="75" customHeight="1" x14ac:dyDescent="0.25">
      <c r="A35" s="38" t="s">
        <v>59</v>
      </c>
      <c r="B35" s="39"/>
      <c r="C35" s="703">
        <v>90042</v>
      </c>
      <c r="D35" s="706" t="s">
        <v>60</v>
      </c>
      <c r="E35" s="127">
        <v>1</v>
      </c>
      <c r="F35" s="127" t="s">
        <v>53</v>
      </c>
      <c r="G35" s="128">
        <v>0</v>
      </c>
      <c r="H35" s="317">
        <v>0</v>
      </c>
      <c r="I35" s="139"/>
      <c r="J35" s="31"/>
      <c r="K35" s="437">
        <v>0</v>
      </c>
      <c r="L35" s="438" t="s">
        <v>20</v>
      </c>
      <c r="M35" s="258">
        <v>0</v>
      </c>
      <c r="N35" s="258" t="s">
        <v>484</v>
      </c>
      <c r="O35" s="258" t="s">
        <v>1010</v>
      </c>
      <c r="P35" s="258" t="s">
        <v>54</v>
      </c>
      <c r="Q35" s="259"/>
      <c r="R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S35" s="261" t="s">
        <v>20</v>
      </c>
      <c r="T35" s="434">
        <v>0</v>
      </c>
      <c r="U35" s="2" t="s">
        <v>1001</v>
      </c>
      <c r="V35" s="2" t="s">
        <v>1001</v>
      </c>
      <c r="W35" s="206"/>
    </row>
    <row r="36" spans="1:23" customFormat="1" ht="75" customHeight="1" x14ac:dyDescent="0.25">
      <c r="A36" s="41">
        <v>90047</v>
      </c>
      <c r="B36" s="42"/>
      <c r="C36" s="704"/>
      <c r="D36" s="707"/>
      <c r="E36" s="107">
        <v>2</v>
      </c>
      <c r="F36" s="107" t="s">
        <v>56</v>
      </c>
      <c r="G36" s="108">
        <v>0</v>
      </c>
      <c r="H36" s="318">
        <v>0</v>
      </c>
      <c r="I36" s="139"/>
      <c r="J36" s="31"/>
      <c r="K36" s="358">
        <v>0</v>
      </c>
      <c r="L36" s="439" t="s">
        <v>20</v>
      </c>
      <c r="M36" s="40">
        <v>0</v>
      </c>
      <c r="N36" s="40" t="s">
        <v>484</v>
      </c>
      <c r="O36" s="40" t="s">
        <v>1010</v>
      </c>
      <c r="P36" s="40" t="s">
        <v>54</v>
      </c>
      <c r="Q36" s="252"/>
      <c r="R36" s="32"/>
      <c r="S36" s="370"/>
      <c r="T36" s="386"/>
      <c r="U36" s="2" t="s">
        <v>1001</v>
      </c>
      <c r="V36" s="2"/>
      <c r="W36" s="206"/>
    </row>
    <row r="37" spans="1:23" customFormat="1" ht="75"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1010</v>
      </c>
      <c r="P37" s="250" t="s">
        <v>54</v>
      </c>
      <c r="Q37" s="424"/>
      <c r="R37" s="425"/>
      <c r="S37" s="443"/>
      <c r="T37" s="444"/>
      <c r="U37" s="2" t="s">
        <v>1001</v>
      </c>
      <c r="V37" s="2"/>
      <c r="W37" s="206"/>
    </row>
    <row r="38" spans="1:23" customFormat="1" ht="96.75" customHeight="1" x14ac:dyDescent="0.25">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1010</v>
      </c>
      <c r="P38" s="258" t="s">
        <v>54</v>
      </c>
      <c r="Q38" s="259"/>
      <c r="R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S38" s="261" t="s">
        <v>20</v>
      </c>
      <c r="T38" s="434">
        <v>40</v>
      </c>
      <c r="U38" s="2" t="s">
        <v>1001</v>
      </c>
      <c r="V38" s="2" t="s">
        <v>1001</v>
      </c>
      <c r="W38" s="206"/>
    </row>
    <row r="39" spans="1:23" customFormat="1" ht="96.75" customHeight="1" x14ac:dyDescent="0.25">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1010</v>
      </c>
      <c r="P39" s="40" t="s">
        <v>54</v>
      </c>
      <c r="Q39" s="252"/>
      <c r="R39" s="32"/>
      <c r="S39" s="370"/>
      <c r="T39" s="386"/>
      <c r="U39" s="2" t="s">
        <v>1001</v>
      </c>
      <c r="V39" s="2"/>
      <c r="W39" s="206"/>
    </row>
    <row r="40" spans="1:23" customFormat="1" ht="96.75"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1010</v>
      </c>
      <c r="P40" s="266" t="s">
        <v>54</v>
      </c>
      <c r="Q40" s="267"/>
      <c r="R40" s="268"/>
      <c r="S40" s="371"/>
      <c r="T40" s="446"/>
      <c r="U40" s="2" t="s">
        <v>1001</v>
      </c>
      <c r="V40" s="2"/>
      <c r="W40" s="206"/>
    </row>
    <row r="41" spans="1:23" customFormat="1" ht="93.75" customHeight="1" x14ac:dyDescent="0.25">
      <c r="A41" s="38" t="s">
        <v>63</v>
      </c>
      <c r="B41" s="39"/>
      <c r="C41" s="703">
        <v>91008</v>
      </c>
      <c r="D41" s="706" t="s">
        <v>64</v>
      </c>
      <c r="E41" s="127">
        <v>1</v>
      </c>
      <c r="F41" s="127" t="s">
        <v>53</v>
      </c>
      <c r="G41" s="128">
        <v>162.78</v>
      </c>
      <c r="H41" s="317">
        <v>1880435</v>
      </c>
      <c r="I41" s="431"/>
      <c r="J41" s="432"/>
      <c r="K41" s="383">
        <v>0</v>
      </c>
      <c r="L41" s="433" t="s">
        <v>20</v>
      </c>
      <c r="M41" s="258">
        <v>50</v>
      </c>
      <c r="N41" s="258" t="s">
        <v>484</v>
      </c>
      <c r="O41" s="258" t="s">
        <v>1010</v>
      </c>
      <c r="P41" s="447" t="s">
        <v>54</v>
      </c>
      <c r="Q41" s="259"/>
      <c r="R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S41" s="261" t="s">
        <v>20</v>
      </c>
      <c r="T41" s="434">
        <v>50</v>
      </c>
      <c r="U41" s="2" t="s">
        <v>1001</v>
      </c>
      <c r="V41" s="2" t="s">
        <v>1001</v>
      </c>
      <c r="W41" s="206"/>
    </row>
    <row r="42" spans="1:23" customFormat="1" ht="93.75" customHeight="1" x14ac:dyDescent="0.25">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1010</v>
      </c>
      <c r="P42" s="40" t="s">
        <v>54</v>
      </c>
      <c r="Q42" s="252"/>
      <c r="R42" s="32"/>
      <c r="S42" s="370"/>
      <c r="T42" s="386"/>
      <c r="U42" s="2" t="s">
        <v>1001</v>
      </c>
      <c r="V42" s="2"/>
      <c r="W42" s="206"/>
    </row>
    <row r="43" spans="1:23" customFormat="1" ht="93.75"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1010</v>
      </c>
      <c r="P43" s="266" t="s">
        <v>54</v>
      </c>
      <c r="Q43" s="267"/>
      <c r="R43" s="268"/>
      <c r="S43" s="371"/>
      <c r="T43" s="391"/>
      <c r="U43" s="2" t="s">
        <v>1001</v>
      </c>
      <c r="V43" s="2"/>
      <c r="W43" s="206"/>
    </row>
    <row r="44" spans="1:23" customFormat="1" ht="97.5" customHeight="1" x14ac:dyDescent="0.25">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1010</v>
      </c>
      <c r="P44" s="258" t="s">
        <v>54</v>
      </c>
      <c r="Q44" s="259"/>
      <c r="R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S44" s="261" t="s">
        <v>20</v>
      </c>
      <c r="T44" s="434">
        <v>60</v>
      </c>
      <c r="U44" s="2" t="s">
        <v>1001</v>
      </c>
      <c r="V44" s="2" t="s">
        <v>1001</v>
      </c>
      <c r="W44" s="206"/>
    </row>
    <row r="45" spans="1:23" customFormat="1" ht="97.5" customHeight="1" x14ac:dyDescent="0.25">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1010</v>
      </c>
      <c r="P45" s="40" t="s">
        <v>54</v>
      </c>
      <c r="Q45" s="252"/>
      <c r="R45" s="32"/>
      <c r="S45" s="370"/>
      <c r="T45" s="386"/>
      <c r="U45" s="2" t="s">
        <v>1001</v>
      </c>
      <c r="V45" s="2"/>
      <c r="W45" s="206"/>
    </row>
    <row r="46" spans="1:23" customFormat="1" ht="97.5"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1010</v>
      </c>
      <c r="P46" s="266" t="s">
        <v>54</v>
      </c>
      <c r="Q46" s="267"/>
      <c r="R46" s="268"/>
      <c r="S46" s="371"/>
      <c r="T46" s="391"/>
      <c r="U46" s="2" t="s">
        <v>1001</v>
      </c>
      <c r="V46" s="2"/>
      <c r="W46" s="206"/>
    </row>
    <row r="47" spans="1:23" customFormat="1" ht="94.5" customHeight="1" x14ac:dyDescent="0.25">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1010</v>
      </c>
      <c r="P47" s="258" t="s">
        <v>54</v>
      </c>
      <c r="Q47" s="259"/>
      <c r="R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S47" s="261" t="s">
        <v>20</v>
      </c>
      <c r="T47" s="434">
        <v>70</v>
      </c>
      <c r="U47" s="2" t="s">
        <v>1001</v>
      </c>
      <c r="V47" s="2" t="s">
        <v>1001</v>
      </c>
      <c r="W47" s="206"/>
    </row>
    <row r="48" spans="1:23" customFormat="1" ht="86.25" customHeight="1" x14ac:dyDescent="0.25">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1010</v>
      </c>
      <c r="P48" s="40" t="s">
        <v>54</v>
      </c>
      <c r="Q48" s="252"/>
      <c r="R48" s="32"/>
      <c r="S48" s="370"/>
      <c r="T48" s="386"/>
      <c r="U48" s="2" t="s">
        <v>1001</v>
      </c>
      <c r="V48" s="2"/>
      <c r="W48" s="206"/>
    </row>
    <row r="49" spans="1:23" customFormat="1" ht="88.5"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1010</v>
      </c>
      <c r="P49" s="266" t="s">
        <v>54</v>
      </c>
      <c r="Q49" s="267"/>
      <c r="R49" s="268"/>
      <c r="S49" s="371"/>
      <c r="T49" s="391"/>
      <c r="U49" s="2" t="s">
        <v>1001</v>
      </c>
      <c r="V49" s="2"/>
      <c r="W49" s="206"/>
    </row>
    <row r="50" spans="1:23" customFormat="1" ht="87" customHeight="1" thickBot="1" x14ac:dyDescent="0.3">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66" t="s">
        <v>1010</v>
      </c>
      <c r="P50" s="258" t="s">
        <v>54</v>
      </c>
      <c r="Q50" s="259"/>
      <c r="R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S50" s="261" t="s">
        <v>20</v>
      </c>
      <c r="T50" s="434">
        <v>80</v>
      </c>
      <c r="U50" s="2" t="s">
        <v>1001</v>
      </c>
      <c r="V50" s="2" t="s">
        <v>1001</v>
      </c>
      <c r="W50" s="206"/>
    </row>
    <row r="51" spans="1:23" customFormat="1" ht="105" customHeight="1" thickBot="1" x14ac:dyDescent="0.3">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266" t="s">
        <v>1010</v>
      </c>
      <c r="P51" s="40" t="s">
        <v>54</v>
      </c>
      <c r="Q51" s="252"/>
      <c r="R51" s="32"/>
      <c r="S51" s="370"/>
      <c r="T51" s="386"/>
      <c r="U51" s="2" t="s">
        <v>1001</v>
      </c>
      <c r="V51" s="2"/>
      <c r="W51" s="206"/>
    </row>
    <row r="52" spans="1:23" customFormat="1" ht="98.25"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66" t="s">
        <v>1010</v>
      </c>
      <c r="P52" s="250" t="s">
        <v>54</v>
      </c>
      <c r="Q52" s="424"/>
      <c r="R52" s="425"/>
      <c r="S52" s="443"/>
      <c r="T52" s="444"/>
      <c r="U52" s="2" t="s">
        <v>1001</v>
      </c>
      <c r="V52" s="2"/>
      <c r="W52" s="206"/>
    </row>
    <row r="53" spans="1:23" customFormat="1" ht="93.75" customHeight="1" thickBot="1" x14ac:dyDescent="0.3">
      <c r="A53" s="38" t="s">
        <v>71</v>
      </c>
      <c r="B53" s="42"/>
      <c r="C53" s="700">
        <v>92009</v>
      </c>
      <c r="D53" s="706" t="s">
        <v>72</v>
      </c>
      <c r="E53" s="127">
        <v>1</v>
      </c>
      <c r="F53" s="127" t="s">
        <v>53</v>
      </c>
      <c r="G53" s="128">
        <v>292.94</v>
      </c>
      <c r="H53" s="317">
        <v>3384043</v>
      </c>
      <c r="I53" s="431"/>
      <c r="J53" s="432"/>
      <c r="K53" s="383">
        <v>0</v>
      </c>
      <c r="L53" s="433" t="s">
        <v>20</v>
      </c>
      <c r="M53" s="258">
        <v>90</v>
      </c>
      <c r="N53" s="258" t="s">
        <v>484</v>
      </c>
      <c r="O53" s="266" t="s">
        <v>1010</v>
      </c>
      <c r="P53" s="258" t="s">
        <v>54</v>
      </c>
      <c r="Q53" s="259"/>
      <c r="R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S53" s="261" t="s">
        <v>20</v>
      </c>
      <c r="T53" s="434">
        <v>90</v>
      </c>
      <c r="U53" s="2" t="s">
        <v>1001</v>
      </c>
      <c r="V53" s="2" t="s">
        <v>1001</v>
      </c>
      <c r="W53" s="206"/>
    </row>
    <row r="54" spans="1:23" customFormat="1" ht="93.75" customHeight="1" thickBot="1" x14ac:dyDescent="0.3">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266" t="s">
        <v>1010</v>
      </c>
      <c r="P54" s="40" t="s">
        <v>54</v>
      </c>
      <c r="Q54" s="252"/>
      <c r="R54" s="32"/>
      <c r="S54" s="370"/>
      <c r="T54" s="386"/>
      <c r="U54" s="2" t="s">
        <v>1001</v>
      </c>
      <c r="V54" s="2"/>
      <c r="W54" s="206"/>
    </row>
    <row r="55" spans="1:23" customFormat="1" ht="93.75"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1010</v>
      </c>
      <c r="P55" s="266" t="s">
        <v>54</v>
      </c>
      <c r="Q55" s="267"/>
      <c r="R55" s="268"/>
      <c r="S55" s="371"/>
      <c r="T55" s="391"/>
      <c r="U55" s="2" t="s">
        <v>1001</v>
      </c>
      <c r="V55" s="2"/>
      <c r="W55" s="206"/>
    </row>
    <row r="56" spans="1:23" customFormat="1" ht="15" customHeight="1" x14ac:dyDescent="0.25">
      <c r="A56" s="1"/>
      <c r="B56" s="5"/>
      <c r="C56" s="831" t="s">
        <v>73</v>
      </c>
      <c r="D56" s="832"/>
      <c r="E56" s="832"/>
      <c r="F56" s="832"/>
      <c r="G56" s="690"/>
      <c r="H56" s="690"/>
      <c r="I56" s="140"/>
      <c r="J56" s="448"/>
      <c r="K56" s="343">
        <v>0</v>
      </c>
      <c r="L56" s="449" t="s">
        <v>42</v>
      </c>
      <c r="M56" s="449" t="s">
        <v>42</v>
      </c>
      <c r="N56" s="449" t="s">
        <v>42</v>
      </c>
      <c r="O56" s="449" t="s">
        <v>42</v>
      </c>
      <c r="P56" s="449" t="s">
        <v>42</v>
      </c>
      <c r="Q56" s="427"/>
      <c r="R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S56" s="450" t="s">
        <v>41</v>
      </c>
      <c r="T56" s="450" t="s">
        <v>41</v>
      </c>
      <c r="U56" s="450" t="s">
        <v>41</v>
      </c>
      <c r="V56" s="378" t="s">
        <v>41</v>
      </c>
      <c r="W56" s="206"/>
    </row>
    <row r="57" spans="1:23" customFormat="1" ht="15.75"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51" t="s">
        <v>42</v>
      </c>
      <c r="Q57" s="424"/>
      <c r="R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S57" s="402" t="s">
        <v>41</v>
      </c>
      <c r="T57" s="402" t="s">
        <v>41</v>
      </c>
      <c r="U57" s="402" t="s">
        <v>41</v>
      </c>
      <c r="V57" s="378" t="s">
        <v>41</v>
      </c>
      <c r="W57" s="206"/>
    </row>
    <row r="58" spans="1:23" customFormat="1" ht="41.25" customHeight="1" thickBo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t="s">
        <v>1010</v>
      </c>
      <c r="P58" s="258">
        <v>5247</v>
      </c>
      <c r="Q58" s="259"/>
      <c r="R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S58" s="261" t="s">
        <v>20</v>
      </c>
      <c r="T58" s="385">
        <v>100</v>
      </c>
      <c r="U58" s="2" t="s">
        <v>1001</v>
      </c>
      <c r="V58" s="2" t="s">
        <v>1001</v>
      </c>
      <c r="W58" s="206"/>
    </row>
    <row r="59" spans="1:23" customFormat="1" ht="41.25" customHeight="1" thickBo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258" t="s">
        <v>1010</v>
      </c>
      <c r="P59" s="40">
        <v>5247</v>
      </c>
      <c r="Q59" s="252"/>
      <c r="R59" s="32"/>
      <c r="S59" s="370"/>
      <c r="T59" s="386"/>
      <c r="U59" s="2" t="s">
        <v>1001</v>
      </c>
      <c r="V59" s="2"/>
      <c r="W59" s="206"/>
    </row>
    <row r="60" spans="1:23" customFormat="1" ht="41.25"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58" t="s">
        <v>1010</v>
      </c>
      <c r="P60" s="266">
        <v>5247</v>
      </c>
      <c r="Q60" s="267"/>
      <c r="R60" s="268"/>
      <c r="S60" s="371"/>
      <c r="T60" s="391"/>
      <c r="U60" s="2" t="s">
        <v>1001</v>
      </c>
      <c r="V60" s="2"/>
      <c r="W60" s="206"/>
    </row>
    <row r="61" spans="1:23" customFormat="1" ht="57.75" customHeight="1" thickBot="1" x14ac:dyDescent="0.3">
      <c r="A61" s="52">
        <v>90090</v>
      </c>
      <c r="B61" s="53"/>
      <c r="C61" s="703">
        <v>90090</v>
      </c>
      <c r="D61" s="706" t="s">
        <v>81</v>
      </c>
      <c r="E61" s="127">
        <v>1</v>
      </c>
      <c r="F61" s="127" t="s">
        <v>76</v>
      </c>
      <c r="G61" s="128">
        <v>0</v>
      </c>
      <c r="H61" s="317">
        <v>0</v>
      </c>
      <c r="I61" s="431"/>
      <c r="J61" s="432"/>
      <c r="K61" s="383">
        <v>0</v>
      </c>
      <c r="L61" s="433" t="s">
        <v>20</v>
      </c>
      <c r="M61" s="258">
        <v>0</v>
      </c>
      <c r="N61" s="258" t="s">
        <v>484</v>
      </c>
      <c r="O61" s="258" t="s">
        <v>1010</v>
      </c>
      <c r="P61" s="258">
        <v>5247</v>
      </c>
      <c r="Q61" s="259"/>
      <c r="R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S61" s="454" t="s">
        <v>20</v>
      </c>
      <c r="T61" s="455">
        <v>0</v>
      </c>
      <c r="U61" s="2" t="s">
        <v>1001</v>
      </c>
      <c r="V61" s="2" t="s">
        <v>1001</v>
      </c>
      <c r="W61" s="206"/>
    </row>
    <row r="62" spans="1:23" customFormat="1" ht="57.75" customHeight="1" thickBot="1" x14ac:dyDescent="0.3">
      <c r="A62" s="41">
        <v>90089</v>
      </c>
      <c r="B62" s="53"/>
      <c r="C62" s="704"/>
      <c r="D62" s="707"/>
      <c r="E62" s="107">
        <v>2</v>
      </c>
      <c r="F62" s="107" t="s">
        <v>78</v>
      </c>
      <c r="G62" s="108">
        <v>0</v>
      </c>
      <c r="H62" s="318">
        <v>0</v>
      </c>
      <c r="I62" s="139"/>
      <c r="J62" s="31"/>
      <c r="K62" s="16">
        <v>0</v>
      </c>
      <c r="L62" s="17" t="s">
        <v>20</v>
      </c>
      <c r="M62" s="40">
        <v>0</v>
      </c>
      <c r="N62" s="40" t="s">
        <v>484</v>
      </c>
      <c r="O62" s="258" t="s">
        <v>1010</v>
      </c>
      <c r="P62" s="40">
        <v>5247</v>
      </c>
      <c r="Q62" s="252"/>
      <c r="R62" s="32"/>
      <c r="S62" s="370"/>
      <c r="T62" s="386"/>
      <c r="U62" s="2" t="s">
        <v>1001</v>
      </c>
      <c r="V62" s="2"/>
      <c r="W62" s="206"/>
    </row>
    <row r="63" spans="1:23" customFormat="1" ht="57.75"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58" t="s">
        <v>1010</v>
      </c>
      <c r="P63" s="266">
        <v>5247</v>
      </c>
      <c r="Q63" s="267"/>
      <c r="R63" s="268"/>
      <c r="S63" s="371"/>
      <c r="T63" s="391"/>
      <c r="U63" s="2" t="s">
        <v>1001</v>
      </c>
      <c r="V63" s="2"/>
      <c r="W63" s="206"/>
    </row>
    <row r="64" spans="1:23" customFormat="1" ht="76.5" customHeight="1" thickBot="1" x14ac:dyDescent="0.3">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t="s">
        <v>1010</v>
      </c>
      <c r="P64" s="258">
        <v>5247</v>
      </c>
      <c r="Q64" s="259"/>
      <c r="R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S64" s="454" t="s">
        <v>20</v>
      </c>
      <c r="T64" s="455">
        <v>40</v>
      </c>
      <c r="U64" s="2" t="s">
        <v>1001</v>
      </c>
      <c r="V64" s="2" t="s">
        <v>1001</v>
      </c>
      <c r="W64" s="206"/>
    </row>
    <row r="65" spans="1:23" customFormat="1" ht="76.5" customHeight="1" thickBot="1" x14ac:dyDescent="0.3">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258" t="s">
        <v>1010</v>
      </c>
      <c r="P65" s="40">
        <v>5247</v>
      </c>
      <c r="Q65" s="252"/>
      <c r="R65" s="32"/>
      <c r="S65" s="370"/>
      <c r="T65" s="386"/>
      <c r="U65" s="2" t="s">
        <v>1001</v>
      </c>
      <c r="V65" s="2"/>
      <c r="W65" s="206"/>
    </row>
    <row r="66" spans="1:23" customFormat="1" ht="76.5"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58" t="s">
        <v>1010</v>
      </c>
      <c r="P66" s="266">
        <v>5247</v>
      </c>
      <c r="Q66" s="267"/>
      <c r="R66" s="268"/>
      <c r="S66" s="371"/>
      <c r="T66" s="391"/>
      <c r="U66" s="2" t="s">
        <v>1001</v>
      </c>
      <c r="V66" s="2"/>
      <c r="W66" s="206"/>
    </row>
    <row r="67" spans="1:23" customFormat="1" ht="78" customHeight="1" thickBot="1" x14ac:dyDescent="0.3">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t="s">
        <v>1010</v>
      </c>
      <c r="P67" s="258">
        <v>5247</v>
      </c>
      <c r="Q67" s="259"/>
      <c r="R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S67" s="454" t="s">
        <v>20</v>
      </c>
      <c r="T67" s="455">
        <v>50</v>
      </c>
      <c r="U67" s="2" t="s">
        <v>1001</v>
      </c>
      <c r="V67" s="2" t="s">
        <v>1001</v>
      </c>
      <c r="W67" s="206"/>
    </row>
    <row r="68" spans="1:23" customFormat="1" ht="78" customHeight="1" thickBot="1" x14ac:dyDescent="0.3">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258" t="s">
        <v>1010</v>
      </c>
      <c r="P68" s="40">
        <v>5247</v>
      </c>
      <c r="Q68" s="252"/>
      <c r="R68" s="32"/>
      <c r="S68" s="370"/>
      <c r="T68" s="386"/>
      <c r="U68" s="2" t="s">
        <v>1001</v>
      </c>
      <c r="V68" s="2"/>
      <c r="W68" s="206"/>
    </row>
    <row r="69" spans="1:23" customFormat="1" ht="78"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58" t="s">
        <v>1010</v>
      </c>
      <c r="P69" s="266">
        <v>5247</v>
      </c>
      <c r="Q69" s="267"/>
      <c r="R69" s="268"/>
      <c r="S69" s="371"/>
      <c r="T69" s="391"/>
      <c r="U69" s="2" t="s">
        <v>1001</v>
      </c>
      <c r="V69" s="2"/>
      <c r="W69" s="206"/>
    </row>
    <row r="70" spans="1:23" customFormat="1" ht="75.75" customHeight="1" thickBot="1" x14ac:dyDescent="0.3">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t="s">
        <v>1010</v>
      </c>
      <c r="P70" s="258">
        <v>5247</v>
      </c>
      <c r="Q70" s="259"/>
      <c r="R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S70" s="454" t="s">
        <v>20</v>
      </c>
      <c r="T70" s="455">
        <v>60</v>
      </c>
      <c r="U70" s="2" t="s">
        <v>1001</v>
      </c>
      <c r="V70" s="2" t="s">
        <v>1001</v>
      </c>
      <c r="W70" s="206"/>
    </row>
    <row r="71" spans="1:23" customFormat="1" ht="75.75" customHeight="1" thickBot="1" x14ac:dyDescent="0.3">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258" t="s">
        <v>1010</v>
      </c>
      <c r="P71" s="40">
        <v>5247</v>
      </c>
      <c r="Q71" s="252"/>
      <c r="R71" s="32"/>
      <c r="S71" s="370"/>
      <c r="T71" s="386"/>
      <c r="U71" s="2" t="s">
        <v>1001</v>
      </c>
      <c r="V71" s="2"/>
      <c r="W71" s="206"/>
    </row>
    <row r="72" spans="1:23" customFormat="1" ht="75.75"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58" t="s">
        <v>1010</v>
      </c>
      <c r="P72" s="266">
        <v>5247</v>
      </c>
      <c r="Q72" s="267"/>
      <c r="R72" s="268"/>
      <c r="S72" s="371"/>
      <c r="T72" s="391"/>
      <c r="U72" s="2" t="s">
        <v>1001</v>
      </c>
      <c r="V72" s="2"/>
      <c r="W72" s="206"/>
    </row>
    <row r="73" spans="1:23" customFormat="1" ht="77.25" customHeight="1" thickBot="1" x14ac:dyDescent="0.3">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t="s">
        <v>1010</v>
      </c>
      <c r="P73" s="258">
        <v>5247</v>
      </c>
      <c r="Q73" s="259"/>
      <c r="R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S73" s="454" t="s">
        <v>20</v>
      </c>
      <c r="T73" s="455">
        <v>70</v>
      </c>
      <c r="U73" s="2" t="s">
        <v>1001</v>
      </c>
      <c r="V73" s="2" t="s">
        <v>1001</v>
      </c>
      <c r="W73" s="206"/>
    </row>
    <row r="74" spans="1:23" customFormat="1" ht="77.25" customHeight="1" thickBot="1" x14ac:dyDescent="0.3">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258" t="s">
        <v>1010</v>
      </c>
      <c r="P74" s="40">
        <v>5247</v>
      </c>
      <c r="Q74" s="252"/>
      <c r="R74" s="32"/>
      <c r="S74" s="370"/>
      <c r="T74" s="386"/>
      <c r="U74" s="2" t="s">
        <v>1001</v>
      </c>
      <c r="V74" s="2"/>
      <c r="W74" s="206"/>
    </row>
    <row r="75" spans="1:23" customFormat="1" ht="77.25"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58" t="s">
        <v>1010</v>
      </c>
      <c r="P75" s="266">
        <v>5247</v>
      </c>
      <c r="Q75" s="267"/>
      <c r="R75" s="268"/>
      <c r="S75" s="371"/>
      <c r="T75" s="391"/>
      <c r="U75" s="2" t="s">
        <v>1001</v>
      </c>
      <c r="V75" s="2"/>
      <c r="W75" s="206"/>
    </row>
    <row r="76" spans="1:23" customFormat="1" ht="83.25" customHeight="1" thickBot="1" x14ac:dyDescent="0.3">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t="s">
        <v>1010</v>
      </c>
      <c r="P76" s="258">
        <v>5247</v>
      </c>
      <c r="Q76" s="259"/>
      <c r="R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S76" s="454" t="s">
        <v>20</v>
      </c>
      <c r="T76" s="455">
        <v>80</v>
      </c>
      <c r="U76" s="2" t="s">
        <v>1001</v>
      </c>
      <c r="V76" s="2" t="s">
        <v>1001</v>
      </c>
      <c r="W76" s="206"/>
    </row>
    <row r="77" spans="1:23" customFormat="1" ht="78.75" customHeight="1" thickBot="1" x14ac:dyDescent="0.3">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258" t="s">
        <v>1010</v>
      </c>
      <c r="P77" s="40">
        <v>5247</v>
      </c>
      <c r="Q77" s="252"/>
      <c r="R77" s="32"/>
      <c r="S77" s="370"/>
      <c r="T77" s="386"/>
      <c r="U77" s="2" t="s">
        <v>1001</v>
      </c>
      <c r="V77" s="2"/>
      <c r="W77" s="206"/>
    </row>
    <row r="78" spans="1:23" customFormat="1" ht="78.75"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58" t="s">
        <v>1010</v>
      </c>
      <c r="P78" s="266">
        <v>5247</v>
      </c>
      <c r="Q78" s="267"/>
      <c r="R78" s="268"/>
      <c r="S78" s="371"/>
      <c r="T78" s="391"/>
      <c r="U78" s="2" t="s">
        <v>1001</v>
      </c>
      <c r="V78" s="2"/>
      <c r="W78" s="206"/>
    </row>
    <row r="79" spans="1:23" customFormat="1" ht="83.25" customHeight="1" thickBot="1" x14ac:dyDescent="0.3">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t="s">
        <v>1010</v>
      </c>
      <c r="P79" s="258">
        <v>5247</v>
      </c>
      <c r="Q79" s="259"/>
      <c r="R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S79" s="454" t="s">
        <v>20</v>
      </c>
      <c r="T79" s="455">
        <v>90</v>
      </c>
      <c r="U79" s="2" t="s">
        <v>1001</v>
      </c>
      <c r="V79" s="2" t="s">
        <v>1001</v>
      </c>
      <c r="W79" s="206"/>
    </row>
    <row r="80" spans="1:23" customFormat="1" ht="83.25" customHeight="1" thickBot="1" x14ac:dyDescent="0.3">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258" t="s">
        <v>1010</v>
      </c>
      <c r="P80" s="40">
        <v>5247</v>
      </c>
      <c r="Q80" s="252"/>
      <c r="R80" s="32"/>
      <c r="S80" s="370"/>
      <c r="T80" s="386"/>
      <c r="U80" s="2" t="s">
        <v>1001</v>
      </c>
      <c r="V80" s="2"/>
      <c r="W80" s="206"/>
    </row>
    <row r="81" spans="1:23" customFormat="1" ht="83.25"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58" t="s">
        <v>1010</v>
      </c>
      <c r="P81" s="266">
        <v>5247</v>
      </c>
      <c r="Q81" s="267"/>
      <c r="R81" s="268"/>
      <c r="S81" s="371"/>
      <c r="T81" s="391"/>
      <c r="U81" s="2" t="s">
        <v>1001</v>
      </c>
      <c r="V81" s="2"/>
      <c r="W81" s="206"/>
    </row>
    <row r="82" spans="1:23" customFormat="1" ht="19.5" customHeight="1" x14ac:dyDescent="0.25">
      <c r="A82" s="1"/>
      <c r="B82" s="5"/>
      <c r="C82" s="831" t="s">
        <v>88</v>
      </c>
      <c r="D82" s="832"/>
      <c r="E82" s="832"/>
      <c r="F82" s="832"/>
      <c r="G82" s="690"/>
      <c r="H82" s="690"/>
      <c r="I82" s="139"/>
      <c r="J82" s="59"/>
      <c r="K82" s="343">
        <v>0</v>
      </c>
      <c r="L82" s="449" t="s">
        <v>42</v>
      </c>
      <c r="M82" s="449" t="s">
        <v>42</v>
      </c>
      <c r="N82" s="449" t="s">
        <v>42</v>
      </c>
      <c r="O82" s="449" t="s">
        <v>42</v>
      </c>
      <c r="P82" s="449" t="s">
        <v>42</v>
      </c>
      <c r="Q82" s="427"/>
      <c r="R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S82" s="344" t="s">
        <v>41</v>
      </c>
      <c r="T82" s="344" t="s">
        <v>41</v>
      </c>
      <c r="U82" s="344" t="s">
        <v>41</v>
      </c>
      <c r="V82" s="378" t="s">
        <v>41</v>
      </c>
      <c r="W82" s="206"/>
    </row>
    <row r="83" spans="1:23" customFormat="1" ht="15.75" thickBot="1" x14ac:dyDescent="0.3">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51" t="s">
        <v>42</v>
      </c>
      <c r="Q83" s="424"/>
      <c r="R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S83" s="378" t="s">
        <v>41</v>
      </c>
      <c r="T83" s="378" t="s">
        <v>41</v>
      </c>
      <c r="U83" s="378" t="s">
        <v>41</v>
      </c>
      <c r="V83" s="378" t="s">
        <v>41</v>
      </c>
      <c r="W83" s="206"/>
    </row>
    <row r="84" spans="1:23" customFormat="1" ht="15" customHeight="1" thickBot="1" x14ac:dyDescent="0.3">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1010</v>
      </c>
      <c r="P84" s="258" t="s">
        <v>91</v>
      </c>
      <c r="Q84" s="457"/>
      <c r="R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S84" s="261" t="s">
        <v>20</v>
      </c>
      <c r="T84" s="385">
        <v>100</v>
      </c>
      <c r="U84" s="2" t="s">
        <v>1001</v>
      </c>
      <c r="V84" s="2" t="s">
        <v>1001</v>
      </c>
      <c r="W84" s="206"/>
    </row>
    <row r="85" spans="1:23" customFormat="1" ht="42.75" customHeight="1" thickBot="1" x14ac:dyDescent="0.3">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258" t="s">
        <v>1010</v>
      </c>
      <c r="P85" s="40" t="s">
        <v>91</v>
      </c>
      <c r="Q85" s="405"/>
      <c r="R85" s="32"/>
      <c r="S85" s="406"/>
      <c r="T85" s="386"/>
      <c r="U85" s="2" t="s">
        <v>1001</v>
      </c>
      <c r="V85" s="2"/>
      <c r="W85" s="206"/>
    </row>
    <row r="86" spans="1:23" customFormat="1" ht="42.75" customHeight="1" thickBot="1" x14ac:dyDescent="0.3">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258" t="s">
        <v>1010</v>
      </c>
      <c r="P86" s="40" t="s">
        <v>91</v>
      </c>
      <c r="Q86" s="405"/>
      <c r="R86" s="32"/>
      <c r="S86" s="406"/>
      <c r="T86" s="386"/>
      <c r="U86" s="2" t="s">
        <v>1001</v>
      </c>
      <c r="V86" s="2"/>
      <c r="W86" s="206"/>
    </row>
    <row r="87" spans="1:23" customFormat="1" ht="28.5" customHeight="1" thickBot="1" x14ac:dyDescent="0.3">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258" t="s">
        <v>1010</v>
      </c>
      <c r="P87" s="40" t="s">
        <v>91</v>
      </c>
      <c r="Q87" s="405"/>
      <c r="R87" s="32"/>
      <c r="S87" s="406"/>
      <c r="T87" s="386"/>
      <c r="U87" s="2" t="s">
        <v>1001</v>
      </c>
      <c r="V87" s="2"/>
      <c r="W87" s="206"/>
    </row>
    <row r="88" spans="1:23" customFormat="1" ht="28.5" customHeight="1" thickBot="1" x14ac:dyDescent="0.3">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258" t="s">
        <v>1010</v>
      </c>
      <c r="P88" s="40" t="s">
        <v>91</v>
      </c>
      <c r="Q88" s="405"/>
      <c r="R88" s="32"/>
      <c r="S88" s="406"/>
      <c r="T88" s="386"/>
      <c r="U88" s="2" t="s">
        <v>1001</v>
      </c>
      <c r="V88" s="2"/>
      <c r="W88" s="206"/>
    </row>
    <row r="89" spans="1:23" customFormat="1" ht="28.5" customHeight="1" thickBot="1" x14ac:dyDescent="0.3">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258" t="s">
        <v>1010</v>
      </c>
      <c r="P89" s="40" t="s">
        <v>91</v>
      </c>
      <c r="Q89" s="405"/>
      <c r="R89" s="32"/>
      <c r="S89" s="406"/>
      <c r="T89" s="386"/>
      <c r="U89" s="2" t="s">
        <v>1001</v>
      </c>
      <c r="V89" s="2"/>
      <c r="W89" s="206"/>
    </row>
    <row r="90" spans="1:23" customFormat="1" ht="28.5" customHeight="1" thickBot="1" x14ac:dyDescent="0.3">
      <c r="A90" s="41" t="s">
        <v>102</v>
      </c>
      <c r="B90" s="42"/>
      <c r="C90" s="713"/>
      <c r="D90" s="707"/>
      <c r="E90" s="107">
        <v>7</v>
      </c>
      <c r="F90" s="107" t="s">
        <v>103</v>
      </c>
      <c r="G90" s="108">
        <v>3261.44</v>
      </c>
      <c r="H90" s="318">
        <v>37676155</v>
      </c>
      <c r="I90" s="139">
        <f>+G90-G84</f>
        <v>2060.12</v>
      </c>
      <c r="J90" s="31"/>
      <c r="K90" s="16">
        <v>0</v>
      </c>
      <c r="L90" s="17" t="s">
        <v>20</v>
      </c>
      <c r="M90" s="24">
        <v>100</v>
      </c>
      <c r="N90" s="40" t="s">
        <v>484</v>
      </c>
      <c r="O90" s="258" t="s">
        <v>1010</v>
      </c>
      <c r="P90" s="40" t="s">
        <v>91</v>
      </c>
      <c r="Q90" s="405"/>
      <c r="R90" s="32"/>
      <c r="S90" s="406"/>
      <c r="T90" s="386"/>
      <c r="U90" s="2" t="s">
        <v>1001</v>
      </c>
      <c r="V90" s="2"/>
      <c r="W90" s="206"/>
    </row>
    <row r="91" spans="1:23" customFormat="1" ht="28.5" customHeight="1" thickBot="1" x14ac:dyDescent="0.3">
      <c r="A91" s="41" t="s">
        <v>104</v>
      </c>
      <c r="B91" s="42"/>
      <c r="C91" s="713"/>
      <c r="D91" s="707"/>
      <c r="E91" s="107">
        <v>8</v>
      </c>
      <c r="F91" s="107" t="s">
        <v>105</v>
      </c>
      <c r="G91" s="108">
        <v>3937.7</v>
      </c>
      <c r="H91" s="318">
        <v>45488310</v>
      </c>
      <c r="I91" s="139">
        <f>+G91-G84</f>
        <v>2736.38</v>
      </c>
      <c r="J91" s="31"/>
      <c r="K91" s="16">
        <v>0</v>
      </c>
      <c r="L91" s="17" t="s">
        <v>20</v>
      </c>
      <c r="M91" s="24">
        <v>100</v>
      </c>
      <c r="N91" s="40" t="s">
        <v>484</v>
      </c>
      <c r="O91" s="258" t="s">
        <v>1010</v>
      </c>
      <c r="P91" s="40" t="s">
        <v>91</v>
      </c>
      <c r="Q91" s="405"/>
      <c r="R91" s="32"/>
      <c r="S91" s="406"/>
      <c r="T91" s="386"/>
      <c r="U91" s="2" t="s">
        <v>1001</v>
      </c>
      <c r="V91" s="2"/>
      <c r="W91" s="206"/>
    </row>
    <row r="92" spans="1:23" customFormat="1" ht="29.25"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58" t="s">
        <v>1010</v>
      </c>
      <c r="P92" s="266" t="s">
        <v>91</v>
      </c>
      <c r="Q92" s="458"/>
      <c r="R92" s="268"/>
      <c r="S92" s="459"/>
      <c r="T92" s="391"/>
      <c r="U92" s="2" t="s">
        <v>1001</v>
      </c>
      <c r="V92" s="2"/>
      <c r="W92" s="206"/>
    </row>
    <row r="93" spans="1:23" customFormat="1" ht="32.25" customHeight="1" thickBot="1" x14ac:dyDescent="0.3">
      <c r="A93" s="52"/>
      <c r="B93" s="42"/>
      <c r="C93" s="703">
        <v>90025</v>
      </c>
      <c r="D93" s="706" t="s">
        <v>108</v>
      </c>
      <c r="E93" s="127">
        <v>1</v>
      </c>
      <c r="F93" s="127" t="s">
        <v>90</v>
      </c>
      <c r="G93" s="128">
        <v>0</v>
      </c>
      <c r="H93" s="317">
        <v>0</v>
      </c>
      <c r="I93" s="431"/>
      <c r="J93" s="460"/>
      <c r="K93" s="383">
        <v>0</v>
      </c>
      <c r="L93" s="433" t="s">
        <v>20</v>
      </c>
      <c r="M93" s="258">
        <v>0</v>
      </c>
      <c r="N93" s="258" t="s">
        <v>484</v>
      </c>
      <c r="O93" s="258" t="s">
        <v>1010</v>
      </c>
      <c r="P93" s="258" t="s">
        <v>91</v>
      </c>
      <c r="Q93" s="457"/>
      <c r="R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S93" s="454" t="s">
        <v>20</v>
      </c>
      <c r="T93" s="455">
        <v>0</v>
      </c>
      <c r="U93" s="2" t="s">
        <v>1001</v>
      </c>
      <c r="V93" s="2" t="s">
        <v>1001</v>
      </c>
      <c r="W93" s="206"/>
    </row>
    <row r="94" spans="1:23" customFormat="1" ht="42.75" customHeight="1" thickBot="1" x14ac:dyDescent="0.3">
      <c r="A94" s="45">
        <v>90016</v>
      </c>
      <c r="B94" s="42"/>
      <c r="C94" s="704"/>
      <c r="D94" s="707"/>
      <c r="E94" s="107">
        <v>2</v>
      </c>
      <c r="F94" s="107" t="s">
        <v>93</v>
      </c>
      <c r="G94" s="108">
        <v>0</v>
      </c>
      <c r="H94" s="318">
        <v>0</v>
      </c>
      <c r="I94" s="139"/>
      <c r="J94" s="56"/>
      <c r="K94" s="16">
        <v>0</v>
      </c>
      <c r="L94" s="17" t="s">
        <v>20</v>
      </c>
      <c r="M94" s="40">
        <v>0</v>
      </c>
      <c r="N94" s="40" t="s">
        <v>484</v>
      </c>
      <c r="O94" s="258" t="s">
        <v>1010</v>
      </c>
      <c r="P94" s="40" t="s">
        <v>91</v>
      </c>
      <c r="Q94" s="405"/>
      <c r="R94" s="32"/>
      <c r="S94" s="406"/>
      <c r="T94" s="386"/>
      <c r="U94" s="2" t="s">
        <v>1001</v>
      </c>
      <c r="V94" s="2"/>
      <c r="W94" s="206"/>
    </row>
    <row r="95" spans="1:23" customFormat="1" ht="42.75" customHeight="1" thickBot="1" x14ac:dyDescent="0.3">
      <c r="A95" s="45">
        <v>90017</v>
      </c>
      <c r="B95" s="42"/>
      <c r="C95" s="704"/>
      <c r="D95" s="707"/>
      <c r="E95" s="107">
        <v>3</v>
      </c>
      <c r="F95" s="107" t="s">
        <v>95</v>
      </c>
      <c r="G95" s="108">
        <v>0</v>
      </c>
      <c r="H95" s="318">
        <v>0</v>
      </c>
      <c r="I95" s="139"/>
      <c r="J95" s="56"/>
      <c r="K95" s="16">
        <v>0</v>
      </c>
      <c r="L95" s="17" t="s">
        <v>20</v>
      </c>
      <c r="M95" s="40">
        <v>0</v>
      </c>
      <c r="N95" s="40" t="s">
        <v>484</v>
      </c>
      <c r="O95" s="258" t="s">
        <v>1010</v>
      </c>
      <c r="P95" s="40" t="s">
        <v>91</v>
      </c>
      <c r="Q95" s="405"/>
      <c r="R95" s="32"/>
      <c r="S95" s="406"/>
      <c r="T95" s="386"/>
      <c r="U95" s="2" t="s">
        <v>1001</v>
      </c>
      <c r="V95" s="2"/>
      <c r="W95" s="206"/>
    </row>
    <row r="96" spans="1:23" customFormat="1" ht="28.5" customHeight="1" thickBot="1" x14ac:dyDescent="0.3">
      <c r="A96" s="61">
        <v>90073</v>
      </c>
      <c r="B96" s="42"/>
      <c r="C96" s="704"/>
      <c r="D96" s="707"/>
      <c r="E96" s="107">
        <v>4</v>
      </c>
      <c r="F96" s="107" t="s">
        <v>97</v>
      </c>
      <c r="G96" s="108">
        <v>0</v>
      </c>
      <c r="H96" s="318">
        <v>0</v>
      </c>
      <c r="I96" s="139"/>
      <c r="J96" s="56"/>
      <c r="K96" s="16">
        <v>0</v>
      </c>
      <c r="L96" s="17" t="s">
        <v>20</v>
      </c>
      <c r="M96" s="40">
        <v>0</v>
      </c>
      <c r="N96" s="40" t="s">
        <v>484</v>
      </c>
      <c r="O96" s="258" t="s">
        <v>1010</v>
      </c>
      <c r="P96" s="40" t="s">
        <v>91</v>
      </c>
      <c r="Q96" s="405"/>
      <c r="R96" s="32"/>
      <c r="S96" s="406"/>
      <c r="T96" s="386"/>
      <c r="U96" s="2" t="s">
        <v>1001</v>
      </c>
      <c r="V96" s="2"/>
      <c r="W96" s="206"/>
    </row>
    <row r="97" spans="1:23" customFormat="1" ht="28.5" customHeight="1" thickBot="1" x14ac:dyDescent="0.3">
      <c r="A97" s="45">
        <v>90074</v>
      </c>
      <c r="B97" s="42"/>
      <c r="C97" s="704"/>
      <c r="D97" s="707"/>
      <c r="E97" s="107">
        <v>5</v>
      </c>
      <c r="F97" s="107" t="s">
        <v>99</v>
      </c>
      <c r="G97" s="108">
        <v>0</v>
      </c>
      <c r="H97" s="318">
        <v>0</v>
      </c>
      <c r="I97" s="139"/>
      <c r="J97" s="56"/>
      <c r="K97" s="16">
        <v>0</v>
      </c>
      <c r="L97" s="17" t="s">
        <v>20</v>
      </c>
      <c r="M97" s="40">
        <v>0</v>
      </c>
      <c r="N97" s="40" t="s">
        <v>484</v>
      </c>
      <c r="O97" s="258" t="s">
        <v>1010</v>
      </c>
      <c r="P97" s="40" t="s">
        <v>91</v>
      </c>
      <c r="Q97" s="405"/>
      <c r="R97" s="32"/>
      <c r="S97" s="406"/>
      <c r="T97" s="386"/>
      <c r="U97" s="2" t="s">
        <v>1001</v>
      </c>
      <c r="V97" s="2"/>
      <c r="W97" s="206"/>
    </row>
    <row r="98" spans="1:23" customFormat="1" ht="28.5" customHeight="1" thickBot="1" x14ac:dyDescent="0.3">
      <c r="A98" s="41">
        <v>90075</v>
      </c>
      <c r="B98" s="42"/>
      <c r="C98" s="704"/>
      <c r="D98" s="707"/>
      <c r="E98" s="107">
        <v>6</v>
      </c>
      <c r="F98" s="107" t="s">
        <v>101</v>
      </c>
      <c r="G98" s="108">
        <v>0</v>
      </c>
      <c r="H98" s="318">
        <v>0</v>
      </c>
      <c r="I98" s="139"/>
      <c r="J98" s="56"/>
      <c r="K98" s="16">
        <v>0</v>
      </c>
      <c r="L98" s="17" t="s">
        <v>20</v>
      </c>
      <c r="M98" s="40">
        <v>0</v>
      </c>
      <c r="N98" s="40" t="s">
        <v>484</v>
      </c>
      <c r="O98" s="258" t="s">
        <v>1010</v>
      </c>
      <c r="P98" s="40" t="s">
        <v>91</v>
      </c>
      <c r="Q98" s="405"/>
      <c r="R98" s="32"/>
      <c r="S98" s="406"/>
      <c r="T98" s="386"/>
      <c r="U98" s="2" t="s">
        <v>1001</v>
      </c>
      <c r="V98" s="2"/>
      <c r="W98" s="206"/>
    </row>
    <row r="99" spans="1:23" customFormat="1" ht="28.5" customHeight="1" thickBot="1" x14ac:dyDescent="0.3">
      <c r="A99" s="45">
        <v>90076</v>
      </c>
      <c r="B99" s="42"/>
      <c r="C99" s="704"/>
      <c r="D99" s="707"/>
      <c r="E99" s="107">
        <v>7</v>
      </c>
      <c r="F99" s="107" t="s">
        <v>103</v>
      </c>
      <c r="G99" s="108">
        <v>0</v>
      </c>
      <c r="H99" s="318">
        <v>0</v>
      </c>
      <c r="I99" s="139"/>
      <c r="J99" s="56"/>
      <c r="K99" s="16">
        <v>0</v>
      </c>
      <c r="L99" s="17" t="s">
        <v>20</v>
      </c>
      <c r="M99" s="40">
        <v>0</v>
      </c>
      <c r="N99" s="40" t="s">
        <v>484</v>
      </c>
      <c r="O99" s="258" t="s">
        <v>1010</v>
      </c>
      <c r="P99" s="40" t="s">
        <v>91</v>
      </c>
      <c r="Q99" s="405"/>
      <c r="R99" s="32"/>
      <c r="S99" s="406"/>
      <c r="T99" s="386"/>
      <c r="U99" s="2" t="s">
        <v>1001</v>
      </c>
      <c r="V99" s="2"/>
      <c r="W99" s="206"/>
    </row>
    <row r="100" spans="1:23" customFormat="1" ht="28.5" customHeight="1" thickBot="1" x14ac:dyDescent="0.3">
      <c r="A100" s="61">
        <v>90077</v>
      </c>
      <c r="B100" s="42"/>
      <c r="C100" s="704"/>
      <c r="D100" s="707"/>
      <c r="E100" s="107">
        <v>8</v>
      </c>
      <c r="F100" s="107" t="s">
        <v>105</v>
      </c>
      <c r="G100" s="108">
        <v>0</v>
      </c>
      <c r="H100" s="318">
        <v>0</v>
      </c>
      <c r="I100" s="139"/>
      <c r="J100" s="56"/>
      <c r="K100" s="16">
        <v>0</v>
      </c>
      <c r="L100" s="17" t="s">
        <v>20</v>
      </c>
      <c r="M100" s="40">
        <v>0</v>
      </c>
      <c r="N100" s="40" t="s">
        <v>484</v>
      </c>
      <c r="O100" s="258" t="s">
        <v>1010</v>
      </c>
      <c r="P100" s="40" t="s">
        <v>91</v>
      </c>
      <c r="Q100" s="405"/>
      <c r="R100" s="32"/>
      <c r="S100" s="406"/>
      <c r="T100" s="386"/>
      <c r="U100" s="2" t="s">
        <v>1001</v>
      </c>
      <c r="V100" s="2"/>
      <c r="W100" s="206"/>
    </row>
    <row r="101" spans="1:23" customFormat="1" ht="29.25"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58" t="s">
        <v>1010</v>
      </c>
      <c r="P101" s="266" t="s">
        <v>91</v>
      </c>
      <c r="Q101" s="458"/>
      <c r="R101" s="268"/>
      <c r="S101" s="459"/>
      <c r="T101" s="391"/>
      <c r="U101" s="2" t="s">
        <v>1001</v>
      </c>
      <c r="V101" s="2"/>
      <c r="W101" s="206"/>
    </row>
    <row r="102" spans="1:23" customFormat="1" ht="40.5" customHeight="1" thickBot="1" x14ac:dyDescent="0.3">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1010</v>
      </c>
      <c r="P102" s="258" t="s">
        <v>91</v>
      </c>
      <c r="Q102" s="457"/>
      <c r="R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S102" s="454" t="s">
        <v>20</v>
      </c>
      <c r="T102" s="455">
        <v>40</v>
      </c>
      <c r="U102" s="2" t="s">
        <v>1001</v>
      </c>
      <c r="V102" s="2" t="s">
        <v>1001</v>
      </c>
      <c r="W102" s="206"/>
    </row>
    <row r="103" spans="1:23" customFormat="1" ht="40.5" customHeight="1" thickBot="1" x14ac:dyDescent="0.3">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258" t="s">
        <v>1010</v>
      </c>
      <c r="P103" s="40" t="s">
        <v>91</v>
      </c>
      <c r="Q103" s="405"/>
      <c r="R103" s="32"/>
      <c r="S103" s="406"/>
      <c r="T103" s="386"/>
      <c r="U103" s="2" t="s">
        <v>1001</v>
      </c>
      <c r="V103" s="2"/>
      <c r="W103" s="206"/>
    </row>
    <row r="104" spans="1:23" customFormat="1" ht="40.5" customHeight="1" thickBot="1" x14ac:dyDescent="0.3">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258" t="s">
        <v>1010</v>
      </c>
      <c r="P104" s="40" t="s">
        <v>91</v>
      </c>
      <c r="Q104" s="405"/>
      <c r="R104" s="32"/>
      <c r="S104" s="406"/>
      <c r="T104" s="386"/>
      <c r="U104" s="2" t="s">
        <v>1001</v>
      </c>
      <c r="V104" s="2"/>
      <c r="W104" s="206"/>
    </row>
    <row r="105" spans="1:23" customFormat="1" ht="40.5" customHeight="1" thickBot="1" x14ac:dyDescent="0.3">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258" t="s">
        <v>1010</v>
      </c>
      <c r="P105" s="40" t="s">
        <v>91</v>
      </c>
      <c r="Q105" s="405"/>
      <c r="R105" s="32"/>
      <c r="S105" s="406"/>
      <c r="T105" s="386"/>
      <c r="U105" s="2" t="s">
        <v>1001</v>
      </c>
      <c r="V105" s="2"/>
      <c r="W105" s="206"/>
    </row>
    <row r="106" spans="1:23" customFormat="1" ht="40.5" customHeight="1" thickBot="1" x14ac:dyDescent="0.3">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258" t="s">
        <v>1010</v>
      </c>
      <c r="P106" s="40" t="s">
        <v>91</v>
      </c>
      <c r="Q106" s="405"/>
      <c r="R106" s="32"/>
      <c r="S106" s="406"/>
      <c r="T106" s="386"/>
      <c r="U106" s="2" t="s">
        <v>1001</v>
      </c>
      <c r="V106" s="2"/>
      <c r="W106" s="206"/>
    </row>
    <row r="107" spans="1:23" customFormat="1" ht="40.5" customHeight="1" thickBot="1" x14ac:dyDescent="0.3">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258" t="s">
        <v>1010</v>
      </c>
      <c r="P107" s="40" t="s">
        <v>91</v>
      </c>
      <c r="Q107" s="405"/>
      <c r="R107" s="32"/>
      <c r="S107" s="406"/>
      <c r="T107" s="386"/>
      <c r="U107" s="2" t="s">
        <v>1001</v>
      </c>
      <c r="V107" s="667"/>
      <c r="W107" s="206"/>
    </row>
    <row r="108" spans="1:23" customFormat="1" ht="40.5" customHeight="1" thickBot="1" x14ac:dyDescent="0.3">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258" t="s">
        <v>1010</v>
      </c>
      <c r="P108" s="40" t="s">
        <v>91</v>
      </c>
      <c r="Q108" s="405"/>
      <c r="R108" s="32"/>
      <c r="S108" s="406"/>
      <c r="T108" s="386"/>
      <c r="U108" s="2" t="s">
        <v>1001</v>
      </c>
      <c r="V108" s="667"/>
      <c r="W108" s="206"/>
    </row>
    <row r="109" spans="1:23" customFormat="1" ht="40.5" customHeight="1" thickBot="1" x14ac:dyDescent="0.3">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258" t="s">
        <v>1010</v>
      </c>
      <c r="P109" s="40" t="s">
        <v>91</v>
      </c>
      <c r="Q109" s="405"/>
      <c r="R109" s="32"/>
      <c r="S109" s="406"/>
      <c r="T109" s="386"/>
      <c r="U109" s="2" t="s">
        <v>1001</v>
      </c>
      <c r="V109" s="667"/>
      <c r="W109" s="206"/>
    </row>
    <row r="110" spans="1:23" customFormat="1" ht="40.5"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58" t="s">
        <v>1010</v>
      </c>
      <c r="P110" s="266" t="s">
        <v>91</v>
      </c>
      <c r="Q110" s="458"/>
      <c r="R110" s="268"/>
      <c r="S110" s="459"/>
      <c r="T110" s="391"/>
      <c r="U110" s="2" t="s">
        <v>1001</v>
      </c>
      <c r="V110" s="667"/>
      <c r="W110" s="206"/>
    </row>
    <row r="111" spans="1:23" customFormat="1" ht="39.75" customHeight="1" thickBot="1" x14ac:dyDescent="0.3">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1010</v>
      </c>
      <c r="P111" s="258" t="s">
        <v>91</v>
      </c>
      <c r="Q111" s="457"/>
      <c r="R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S111" s="454" t="s">
        <v>20</v>
      </c>
      <c r="T111" s="455">
        <v>50</v>
      </c>
      <c r="U111" s="2" t="s">
        <v>1001</v>
      </c>
      <c r="V111" s="667" t="s">
        <v>1000</v>
      </c>
      <c r="W111" s="206"/>
    </row>
    <row r="112" spans="1:23" customFormat="1" ht="44.25" customHeight="1" thickBot="1" x14ac:dyDescent="0.3">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258" t="s">
        <v>1010</v>
      </c>
      <c r="P112" s="40" t="s">
        <v>91</v>
      </c>
      <c r="Q112" s="405"/>
      <c r="R112" s="32"/>
      <c r="S112" s="406"/>
      <c r="T112" s="386"/>
      <c r="U112" s="2" t="s">
        <v>1001</v>
      </c>
      <c r="V112" s="667"/>
      <c r="W112" s="206"/>
    </row>
    <row r="113" spans="1:23" customFormat="1" ht="43.5" customHeight="1" thickBot="1" x14ac:dyDescent="0.3">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258" t="s">
        <v>1010</v>
      </c>
      <c r="P113" s="40" t="s">
        <v>91</v>
      </c>
      <c r="Q113" s="405"/>
      <c r="R113" s="32"/>
      <c r="S113" s="406"/>
      <c r="T113" s="386"/>
      <c r="U113" s="2" t="s">
        <v>1001</v>
      </c>
      <c r="V113" s="667"/>
      <c r="W113" s="206"/>
    </row>
    <row r="114" spans="1:23" customFormat="1" ht="39.75" customHeight="1" thickBot="1" x14ac:dyDescent="0.3">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258" t="s">
        <v>1010</v>
      </c>
      <c r="P114" s="40" t="s">
        <v>91</v>
      </c>
      <c r="Q114" s="405"/>
      <c r="R114" s="32"/>
      <c r="S114" s="406"/>
      <c r="T114" s="386"/>
      <c r="U114" s="2" t="s">
        <v>1001</v>
      </c>
      <c r="V114" s="667"/>
      <c r="W114" s="206"/>
    </row>
    <row r="115" spans="1:23" customFormat="1" ht="39.75" customHeight="1" thickBot="1" x14ac:dyDescent="0.3">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258" t="s">
        <v>1010</v>
      </c>
      <c r="P115" s="40" t="s">
        <v>91</v>
      </c>
      <c r="Q115" s="405"/>
      <c r="R115" s="32"/>
      <c r="S115" s="406"/>
      <c r="T115" s="386"/>
      <c r="U115" s="2" t="s">
        <v>1001</v>
      </c>
      <c r="V115" s="667"/>
      <c r="W115" s="206"/>
    </row>
    <row r="116" spans="1:23" customFormat="1" ht="39.75" customHeight="1" thickBot="1" x14ac:dyDescent="0.3">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258" t="s">
        <v>1010</v>
      </c>
      <c r="P116" s="40" t="s">
        <v>91</v>
      </c>
      <c r="Q116" s="405"/>
      <c r="R116" s="32"/>
      <c r="S116" s="406"/>
      <c r="T116" s="386"/>
      <c r="U116" s="2" t="s">
        <v>1001</v>
      </c>
      <c r="V116" s="667"/>
      <c r="W116" s="206"/>
    </row>
    <row r="117" spans="1:23" customFormat="1" ht="39.75" customHeight="1" thickBot="1" x14ac:dyDescent="0.3">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258" t="s">
        <v>1010</v>
      </c>
      <c r="P117" s="40" t="s">
        <v>91</v>
      </c>
      <c r="Q117" s="405"/>
      <c r="R117" s="32"/>
      <c r="S117" s="406"/>
      <c r="T117" s="386"/>
      <c r="U117" s="2" t="s">
        <v>1001</v>
      </c>
      <c r="V117" s="667"/>
      <c r="W117" s="206"/>
    </row>
    <row r="118" spans="1:23" customFormat="1" ht="39.75" customHeight="1" thickBot="1" x14ac:dyDescent="0.3">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258" t="s">
        <v>1010</v>
      </c>
      <c r="P118" s="40" t="s">
        <v>91</v>
      </c>
      <c r="Q118" s="405"/>
      <c r="R118" s="32"/>
      <c r="S118" s="406"/>
      <c r="T118" s="386"/>
      <c r="U118" s="2" t="s">
        <v>1001</v>
      </c>
      <c r="V118" s="667"/>
      <c r="W118" s="206"/>
    </row>
    <row r="119" spans="1:23" customFormat="1" ht="39.75"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58" t="s">
        <v>1010</v>
      </c>
      <c r="P119" s="266" t="s">
        <v>91</v>
      </c>
      <c r="Q119" s="458"/>
      <c r="R119" s="268"/>
      <c r="S119" s="459"/>
      <c r="T119" s="391"/>
      <c r="U119" s="2" t="s">
        <v>1001</v>
      </c>
      <c r="V119" s="25"/>
      <c r="W119" s="206"/>
    </row>
    <row r="120" spans="1:23" customFormat="1" ht="31.5" customHeight="1" thickBot="1" x14ac:dyDescent="0.3">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1010</v>
      </c>
      <c r="P120" s="258" t="s">
        <v>91</v>
      </c>
      <c r="Q120" s="457"/>
      <c r="R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S120" s="454" t="s">
        <v>20</v>
      </c>
      <c r="T120" s="455">
        <v>60</v>
      </c>
      <c r="U120" s="2" t="s">
        <v>1001</v>
      </c>
      <c r="V120" s="25" t="s">
        <v>1001</v>
      </c>
      <c r="W120" s="206"/>
    </row>
    <row r="121" spans="1:23" customFormat="1" ht="40.5" customHeight="1" thickBot="1" x14ac:dyDescent="0.3">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258" t="s">
        <v>1010</v>
      </c>
      <c r="P121" s="40" t="s">
        <v>91</v>
      </c>
      <c r="Q121" s="405"/>
      <c r="R121" s="32"/>
      <c r="S121" s="406"/>
      <c r="T121" s="386"/>
      <c r="U121" s="2" t="s">
        <v>1001</v>
      </c>
      <c r="V121" s="25"/>
      <c r="W121" s="206"/>
    </row>
    <row r="122" spans="1:23" customFormat="1" ht="40.5" customHeight="1" thickBot="1" x14ac:dyDescent="0.3">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258" t="s">
        <v>1010</v>
      </c>
      <c r="P122" s="40" t="s">
        <v>91</v>
      </c>
      <c r="Q122" s="405"/>
      <c r="R122" s="32"/>
      <c r="S122" s="406"/>
      <c r="T122" s="386"/>
      <c r="U122" s="2" t="s">
        <v>1001</v>
      </c>
      <c r="V122" s="25"/>
      <c r="W122" s="206"/>
    </row>
    <row r="123" spans="1:23" customFormat="1" ht="40.5" customHeight="1" thickBot="1" x14ac:dyDescent="0.3">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258" t="s">
        <v>1010</v>
      </c>
      <c r="P123" s="40" t="s">
        <v>91</v>
      </c>
      <c r="Q123" s="405"/>
      <c r="R123" s="32"/>
      <c r="S123" s="406"/>
      <c r="T123" s="386"/>
      <c r="U123" s="2" t="s">
        <v>1001</v>
      </c>
      <c r="V123" s="25"/>
      <c r="W123" s="206"/>
    </row>
    <row r="124" spans="1:23" customFormat="1" ht="40.5" customHeight="1" thickBot="1" x14ac:dyDescent="0.3">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258" t="s">
        <v>1010</v>
      </c>
      <c r="P124" s="40" t="s">
        <v>91</v>
      </c>
      <c r="Q124" s="405"/>
      <c r="R124" s="32"/>
      <c r="S124" s="406"/>
      <c r="T124" s="386"/>
      <c r="U124" s="2" t="s">
        <v>1001</v>
      </c>
      <c r="V124" s="25"/>
      <c r="W124" s="206"/>
    </row>
    <row r="125" spans="1:23" customFormat="1" ht="40.5" customHeight="1" thickBot="1" x14ac:dyDescent="0.3">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258" t="s">
        <v>1010</v>
      </c>
      <c r="P125" s="40" t="s">
        <v>91</v>
      </c>
      <c r="Q125" s="405"/>
      <c r="R125" s="32"/>
      <c r="S125" s="406"/>
      <c r="T125" s="386"/>
      <c r="U125" s="2" t="s">
        <v>1001</v>
      </c>
      <c r="V125" s="25"/>
      <c r="W125" s="206"/>
    </row>
    <row r="126" spans="1:23" customFormat="1" ht="40.5" customHeight="1" thickBot="1" x14ac:dyDescent="0.3">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258" t="s">
        <v>1010</v>
      </c>
      <c r="P126" s="40" t="s">
        <v>91</v>
      </c>
      <c r="Q126" s="405"/>
      <c r="R126" s="32"/>
      <c r="S126" s="406"/>
      <c r="T126" s="386"/>
      <c r="U126" s="2" t="s">
        <v>1001</v>
      </c>
      <c r="V126" s="25"/>
      <c r="W126" s="206"/>
    </row>
    <row r="127" spans="1:23" customFormat="1" ht="40.5" customHeight="1" thickBot="1" x14ac:dyDescent="0.3">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258" t="s">
        <v>1010</v>
      </c>
      <c r="P127" s="40" t="s">
        <v>91</v>
      </c>
      <c r="Q127" s="405"/>
      <c r="R127" s="32"/>
      <c r="S127" s="406"/>
      <c r="T127" s="386"/>
      <c r="U127" s="2" t="s">
        <v>1001</v>
      </c>
      <c r="V127" s="25"/>
      <c r="W127" s="206"/>
    </row>
    <row r="128" spans="1:23" customFormat="1" ht="32.25"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58" t="s">
        <v>1010</v>
      </c>
      <c r="P128" s="266" t="s">
        <v>91</v>
      </c>
      <c r="Q128" s="458"/>
      <c r="R128" s="268"/>
      <c r="S128" s="459"/>
      <c r="T128" s="391"/>
      <c r="U128" s="2" t="s">
        <v>1001</v>
      </c>
      <c r="V128" s="25"/>
      <c r="W128" s="206"/>
    </row>
    <row r="129" spans="1:23" customFormat="1" ht="36.75" customHeight="1" thickBot="1" x14ac:dyDescent="0.3">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1010</v>
      </c>
      <c r="P129" s="258" t="s">
        <v>91</v>
      </c>
      <c r="Q129" s="457"/>
      <c r="R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S129" s="454" t="s">
        <v>20</v>
      </c>
      <c r="T129" s="455">
        <v>70</v>
      </c>
      <c r="U129" s="2" t="s">
        <v>1001</v>
      </c>
      <c r="V129" s="25" t="s">
        <v>1001</v>
      </c>
      <c r="W129" s="206"/>
    </row>
    <row r="130" spans="1:23" customFormat="1" ht="42.75" customHeight="1" thickBot="1" x14ac:dyDescent="0.3">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258" t="s">
        <v>1010</v>
      </c>
      <c r="P130" s="40" t="s">
        <v>91</v>
      </c>
      <c r="Q130" s="405"/>
      <c r="R130" s="32"/>
      <c r="S130" s="406"/>
      <c r="T130" s="386"/>
      <c r="U130" s="2" t="s">
        <v>1001</v>
      </c>
      <c r="V130" s="25"/>
      <c r="W130" s="206"/>
    </row>
    <row r="131" spans="1:23" customFormat="1" ht="42.75" customHeight="1" thickBot="1" x14ac:dyDescent="0.3">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258" t="s">
        <v>1010</v>
      </c>
      <c r="P131" s="40" t="s">
        <v>91</v>
      </c>
      <c r="Q131" s="405"/>
      <c r="R131" s="32"/>
      <c r="S131" s="406"/>
      <c r="T131" s="386"/>
      <c r="U131" s="2" t="s">
        <v>1001</v>
      </c>
      <c r="V131" s="25"/>
      <c r="W131" s="206"/>
    </row>
    <row r="132" spans="1:23" customFormat="1" ht="42.75" customHeight="1" thickBot="1" x14ac:dyDescent="0.3">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258" t="s">
        <v>1010</v>
      </c>
      <c r="P132" s="40" t="s">
        <v>91</v>
      </c>
      <c r="Q132" s="405"/>
      <c r="R132" s="32"/>
      <c r="S132" s="406"/>
      <c r="T132" s="386"/>
      <c r="U132" s="2" t="s">
        <v>1001</v>
      </c>
      <c r="V132" s="25"/>
      <c r="W132" s="206"/>
    </row>
    <row r="133" spans="1:23" customFormat="1" ht="42.75" customHeight="1" thickBot="1" x14ac:dyDescent="0.3">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258" t="s">
        <v>1010</v>
      </c>
      <c r="P133" s="40" t="s">
        <v>91</v>
      </c>
      <c r="Q133" s="405"/>
      <c r="R133" s="32"/>
      <c r="S133" s="406"/>
      <c r="T133" s="386"/>
      <c r="U133" s="2" t="s">
        <v>1001</v>
      </c>
      <c r="V133" s="25"/>
      <c r="W133" s="206"/>
    </row>
    <row r="134" spans="1:23" customFormat="1" ht="42.75" customHeight="1" thickBot="1" x14ac:dyDescent="0.3">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258" t="s">
        <v>1010</v>
      </c>
      <c r="P134" s="40" t="s">
        <v>91</v>
      </c>
      <c r="Q134" s="405"/>
      <c r="R134" s="32"/>
      <c r="S134" s="406"/>
      <c r="T134" s="386"/>
      <c r="U134" s="2" t="s">
        <v>1001</v>
      </c>
      <c r="V134" s="25"/>
      <c r="W134" s="206"/>
    </row>
    <row r="135" spans="1:23" customFormat="1" ht="31.5" customHeight="1" thickBot="1" x14ac:dyDescent="0.3">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258" t="s">
        <v>1010</v>
      </c>
      <c r="P135" s="40" t="s">
        <v>91</v>
      </c>
      <c r="Q135" s="405"/>
      <c r="R135" s="32"/>
      <c r="S135" s="406"/>
      <c r="T135" s="386"/>
      <c r="U135" s="2" t="s">
        <v>1001</v>
      </c>
      <c r="V135" s="25"/>
      <c r="W135" s="206"/>
    </row>
    <row r="136" spans="1:23" customFormat="1" ht="32.25" customHeight="1" thickBot="1" x14ac:dyDescent="0.3">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258" t="s">
        <v>1010</v>
      </c>
      <c r="P136" s="40" t="s">
        <v>91</v>
      </c>
      <c r="Q136" s="405"/>
      <c r="R136" s="32"/>
      <c r="S136" s="406"/>
      <c r="T136" s="386"/>
      <c r="U136" s="2" t="s">
        <v>1001</v>
      </c>
      <c r="V136" s="25"/>
      <c r="W136" s="206"/>
    </row>
    <row r="137" spans="1:23" customFormat="1" ht="30.75"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58" t="s">
        <v>1010</v>
      </c>
      <c r="P137" s="266" t="s">
        <v>91</v>
      </c>
      <c r="Q137" s="458"/>
      <c r="R137" s="268"/>
      <c r="S137" s="459"/>
      <c r="T137" s="391"/>
      <c r="U137" s="2" t="s">
        <v>1001</v>
      </c>
      <c r="V137" s="25"/>
      <c r="W137" s="206"/>
    </row>
    <row r="138" spans="1:23" customFormat="1" ht="37.5" customHeight="1" thickBot="1" x14ac:dyDescent="0.3">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1010</v>
      </c>
      <c r="P138" s="258" t="s">
        <v>91</v>
      </c>
      <c r="Q138" s="457"/>
      <c r="R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S138" s="454" t="s">
        <v>20</v>
      </c>
      <c r="T138" s="455">
        <v>80</v>
      </c>
      <c r="U138" s="2" t="s">
        <v>1001</v>
      </c>
      <c r="V138" s="25" t="s">
        <v>1001</v>
      </c>
      <c r="W138" s="206"/>
    </row>
    <row r="139" spans="1:23" customFormat="1" ht="40.5" customHeight="1" thickBot="1" x14ac:dyDescent="0.3">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258" t="s">
        <v>1010</v>
      </c>
      <c r="P139" s="40" t="s">
        <v>91</v>
      </c>
      <c r="Q139" s="405"/>
      <c r="R139" s="32"/>
      <c r="S139" s="406"/>
      <c r="T139" s="386"/>
      <c r="U139" s="2" t="s">
        <v>1001</v>
      </c>
      <c r="V139" s="25"/>
      <c r="W139" s="206"/>
    </row>
    <row r="140" spans="1:23" customFormat="1" ht="40.5" customHeight="1" thickBot="1" x14ac:dyDescent="0.3">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258" t="s">
        <v>1010</v>
      </c>
      <c r="P140" s="40" t="s">
        <v>91</v>
      </c>
      <c r="Q140" s="405"/>
      <c r="R140" s="32"/>
      <c r="S140" s="406"/>
      <c r="T140" s="386"/>
      <c r="U140" s="2" t="s">
        <v>1001</v>
      </c>
      <c r="V140" s="25"/>
      <c r="W140" s="206"/>
    </row>
    <row r="141" spans="1:23" customFormat="1" ht="40.5" customHeight="1" thickBot="1" x14ac:dyDescent="0.3">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258" t="s">
        <v>1010</v>
      </c>
      <c r="P141" s="40" t="s">
        <v>91</v>
      </c>
      <c r="Q141" s="405"/>
      <c r="R141" s="32"/>
      <c r="S141" s="406"/>
      <c r="T141" s="386"/>
      <c r="U141" s="2" t="s">
        <v>1001</v>
      </c>
      <c r="V141" s="25"/>
      <c r="W141" s="206"/>
    </row>
    <row r="142" spans="1:23" customFormat="1" ht="40.5" customHeight="1" thickBot="1" x14ac:dyDescent="0.3">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258" t="s">
        <v>1010</v>
      </c>
      <c r="P142" s="40" t="s">
        <v>91</v>
      </c>
      <c r="Q142" s="405"/>
      <c r="R142" s="32"/>
      <c r="S142" s="406"/>
      <c r="T142" s="386"/>
      <c r="U142" s="2" t="s">
        <v>1001</v>
      </c>
      <c r="V142" s="25"/>
      <c r="W142" s="206"/>
    </row>
    <row r="143" spans="1:23" customFormat="1" ht="40.5" customHeight="1" thickBot="1" x14ac:dyDescent="0.3">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258" t="s">
        <v>1010</v>
      </c>
      <c r="P143" s="40" t="s">
        <v>91</v>
      </c>
      <c r="Q143" s="405"/>
      <c r="R143" s="32"/>
      <c r="S143" s="406"/>
      <c r="T143" s="386"/>
      <c r="U143" s="2" t="s">
        <v>1001</v>
      </c>
      <c r="V143" s="25"/>
      <c r="W143" s="206"/>
    </row>
    <row r="144" spans="1:23" customFormat="1" ht="40.5" customHeight="1" thickBot="1" x14ac:dyDescent="0.3">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258" t="s">
        <v>1010</v>
      </c>
      <c r="P144" s="40" t="s">
        <v>91</v>
      </c>
      <c r="Q144" s="405"/>
      <c r="R144" s="32"/>
      <c r="S144" s="406"/>
      <c r="T144" s="386"/>
      <c r="U144" s="2" t="s">
        <v>1001</v>
      </c>
      <c r="V144" s="25"/>
      <c r="W144" s="206"/>
    </row>
    <row r="145" spans="1:23" customFormat="1" ht="40.5" customHeight="1" thickBot="1" x14ac:dyDescent="0.3">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258" t="s">
        <v>1010</v>
      </c>
      <c r="P145" s="40" t="s">
        <v>91</v>
      </c>
      <c r="Q145" s="405"/>
      <c r="R145" s="32"/>
      <c r="S145" s="406"/>
      <c r="T145" s="386"/>
      <c r="U145" s="2" t="s">
        <v>1001</v>
      </c>
      <c r="V145" s="25"/>
      <c r="W145" s="206"/>
    </row>
    <row r="146" spans="1:23" customFormat="1" ht="40.5"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58" t="s">
        <v>1010</v>
      </c>
      <c r="P146" s="266" t="s">
        <v>91</v>
      </c>
      <c r="Q146" s="458"/>
      <c r="R146" s="268"/>
      <c r="S146" s="459"/>
      <c r="T146" s="391"/>
      <c r="U146" s="2" t="s">
        <v>1001</v>
      </c>
      <c r="V146" s="25"/>
      <c r="W146" s="206"/>
    </row>
    <row r="147" spans="1:23" customFormat="1" ht="27" customHeight="1" thickBot="1" x14ac:dyDescent="0.3">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1010</v>
      </c>
      <c r="P147" s="258" t="s">
        <v>91</v>
      </c>
      <c r="Q147" s="457"/>
      <c r="R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S147" s="454" t="s">
        <v>20</v>
      </c>
      <c r="T147" s="455">
        <v>90</v>
      </c>
      <c r="U147" s="2" t="s">
        <v>1001</v>
      </c>
      <c r="V147" s="25" t="s">
        <v>1001</v>
      </c>
      <c r="W147" s="206"/>
    </row>
    <row r="148" spans="1:23" customFormat="1" ht="40.5" customHeight="1" thickBot="1" x14ac:dyDescent="0.3">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258" t="s">
        <v>1010</v>
      </c>
      <c r="P148" s="40" t="s">
        <v>91</v>
      </c>
      <c r="Q148" s="405"/>
      <c r="R148" s="32"/>
      <c r="S148" s="406"/>
      <c r="T148" s="386"/>
      <c r="U148" s="2" t="s">
        <v>1001</v>
      </c>
      <c r="V148" s="25"/>
      <c r="W148" s="206"/>
    </row>
    <row r="149" spans="1:23" customFormat="1" ht="40.5" customHeight="1" thickBot="1" x14ac:dyDescent="0.3">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258" t="s">
        <v>1010</v>
      </c>
      <c r="P149" s="40" t="s">
        <v>91</v>
      </c>
      <c r="Q149" s="405"/>
      <c r="R149" s="32"/>
      <c r="S149" s="406"/>
      <c r="T149" s="386"/>
      <c r="U149" s="2" t="s">
        <v>1001</v>
      </c>
      <c r="V149" s="25"/>
      <c r="W149" s="206"/>
    </row>
    <row r="150" spans="1:23" customFormat="1" ht="40.5" customHeight="1" thickBot="1" x14ac:dyDescent="0.3">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258" t="s">
        <v>1010</v>
      </c>
      <c r="P150" s="40" t="s">
        <v>91</v>
      </c>
      <c r="Q150" s="405"/>
      <c r="R150" s="32"/>
      <c r="S150" s="406"/>
      <c r="T150" s="386"/>
      <c r="U150" s="2" t="s">
        <v>1001</v>
      </c>
      <c r="V150" s="25"/>
      <c r="W150" s="206"/>
    </row>
    <row r="151" spans="1:23" customFormat="1" ht="40.5" customHeight="1" thickBot="1" x14ac:dyDescent="0.3">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258" t="s">
        <v>1010</v>
      </c>
      <c r="P151" s="40" t="s">
        <v>91</v>
      </c>
      <c r="Q151" s="405"/>
      <c r="R151" s="32"/>
      <c r="S151" s="406"/>
      <c r="T151" s="386"/>
      <c r="U151" s="2" t="s">
        <v>1001</v>
      </c>
      <c r="V151" s="25"/>
      <c r="W151" s="206"/>
    </row>
    <row r="152" spans="1:23" customFormat="1" ht="40.5" customHeight="1" thickBot="1" x14ac:dyDescent="0.3">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258" t="s">
        <v>1010</v>
      </c>
      <c r="P152" s="40" t="s">
        <v>91</v>
      </c>
      <c r="Q152" s="405"/>
      <c r="R152" s="32"/>
      <c r="S152" s="406"/>
      <c r="T152" s="386"/>
      <c r="U152" s="2" t="s">
        <v>1001</v>
      </c>
      <c r="V152" s="25"/>
      <c r="W152" s="206"/>
    </row>
    <row r="153" spans="1:23" customFormat="1" ht="40.5" customHeight="1" thickBot="1" x14ac:dyDescent="0.3">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258" t="s">
        <v>1010</v>
      </c>
      <c r="P153" s="40" t="s">
        <v>91</v>
      </c>
      <c r="Q153" s="405"/>
      <c r="R153" s="32"/>
      <c r="S153" s="406"/>
      <c r="T153" s="386"/>
      <c r="U153" s="2" t="s">
        <v>1001</v>
      </c>
      <c r="V153" s="25"/>
      <c r="W153" s="206"/>
    </row>
    <row r="154" spans="1:23" customFormat="1" ht="40.5" customHeight="1" thickBot="1" x14ac:dyDescent="0.3">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258" t="s">
        <v>1010</v>
      </c>
      <c r="P154" s="40" t="s">
        <v>91</v>
      </c>
      <c r="Q154" s="405"/>
      <c r="R154" s="32"/>
      <c r="S154" s="406"/>
      <c r="T154" s="386"/>
      <c r="U154" s="2" t="s">
        <v>1001</v>
      </c>
      <c r="V154" s="25"/>
      <c r="W154" s="206"/>
    </row>
    <row r="155" spans="1:23" customFormat="1" ht="40.5"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58" t="s">
        <v>1010</v>
      </c>
      <c r="P155" s="266" t="s">
        <v>91</v>
      </c>
      <c r="Q155" s="458"/>
      <c r="R155" s="268"/>
      <c r="S155" s="459"/>
      <c r="T155" s="391"/>
      <c r="U155" s="2" t="s">
        <v>1001</v>
      </c>
      <c r="V155" s="25"/>
      <c r="W155" s="206"/>
    </row>
    <row r="156" spans="1:23" customFormat="1" ht="34.5" customHeight="1" thickBot="1" x14ac:dyDescent="0.3">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258" t="s">
        <v>1010</v>
      </c>
      <c r="P156" s="464" t="s">
        <v>91</v>
      </c>
      <c r="Q156" s="465"/>
      <c r="R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S156" s="467" t="s">
        <v>20</v>
      </c>
      <c r="T156" s="463">
        <v>100</v>
      </c>
      <c r="U156" s="2" t="s">
        <v>1001</v>
      </c>
      <c r="V156" s="25" t="s">
        <v>1001</v>
      </c>
      <c r="W156" s="206"/>
    </row>
    <row r="157" spans="1:23" customFormat="1" ht="22.5" customHeight="1" thickBot="1" x14ac:dyDescent="0.3">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1010</v>
      </c>
      <c r="P157" s="258" t="s">
        <v>91</v>
      </c>
      <c r="Q157" s="259" t="s">
        <v>120</v>
      </c>
      <c r="R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S157" s="261" t="s">
        <v>20</v>
      </c>
      <c r="T157" s="385">
        <v>100</v>
      </c>
      <c r="U157" s="2" t="s">
        <v>1001</v>
      </c>
      <c r="V157" s="25" t="s">
        <v>1001</v>
      </c>
      <c r="W157" s="206"/>
    </row>
    <row r="158" spans="1:23" customFormat="1" ht="42.75" customHeight="1" thickBot="1" x14ac:dyDescent="0.3">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258" t="s">
        <v>1010</v>
      </c>
      <c r="P158" s="40" t="s">
        <v>91</v>
      </c>
      <c r="Q158" s="252"/>
      <c r="R158" s="32"/>
      <c r="S158" s="370"/>
      <c r="T158" s="386"/>
      <c r="U158" s="2" t="s">
        <v>1001</v>
      </c>
      <c r="V158" s="25"/>
      <c r="W158" s="206"/>
    </row>
    <row r="159" spans="1:23" customFormat="1" ht="42.75" customHeight="1" thickBot="1" x14ac:dyDescent="0.3">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258" t="s">
        <v>1010</v>
      </c>
      <c r="P159" s="40" t="s">
        <v>91</v>
      </c>
      <c r="Q159" s="252"/>
      <c r="R159" s="32"/>
      <c r="S159" s="370"/>
      <c r="T159" s="386"/>
      <c r="U159" s="2" t="s">
        <v>1001</v>
      </c>
      <c r="V159" s="25"/>
      <c r="W159" s="206"/>
    </row>
    <row r="160" spans="1:23" customFormat="1" ht="28.5" customHeight="1" thickBot="1" x14ac:dyDescent="0.3">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258" t="s">
        <v>1010</v>
      </c>
      <c r="P160" s="40" t="s">
        <v>91</v>
      </c>
      <c r="Q160" s="252"/>
      <c r="R160" s="32"/>
      <c r="S160" s="370"/>
      <c r="T160" s="386"/>
      <c r="U160" s="2" t="s">
        <v>1001</v>
      </c>
      <c r="V160" s="25"/>
      <c r="W160" s="206"/>
    </row>
    <row r="161" spans="1:23" customFormat="1" ht="28.5" customHeight="1" thickBot="1" x14ac:dyDescent="0.3">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258" t="s">
        <v>1010</v>
      </c>
      <c r="P161" s="40" t="s">
        <v>91</v>
      </c>
      <c r="Q161" s="252"/>
      <c r="R161" s="32"/>
      <c r="S161" s="370"/>
      <c r="T161" s="386"/>
      <c r="U161" s="2" t="s">
        <v>1001</v>
      </c>
      <c r="V161" s="25"/>
      <c r="W161" s="206"/>
    </row>
    <row r="162" spans="1:23" customFormat="1" ht="28.5" customHeight="1" thickBot="1" x14ac:dyDescent="0.3">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258" t="s">
        <v>1010</v>
      </c>
      <c r="P162" s="40" t="s">
        <v>91</v>
      </c>
      <c r="Q162" s="252"/>
      <c r="R162" s="32"/>
      <c r="S162" s="370"/>
      <c r="T162" s="386"/>
      <c r="U162" s="2" t="s">
        <v>1001</v>
      </c>
      <c r="V162" s="25"/>
      <c r="W162" s="206"/>
    </row>
    <row r="163" spans="1:23" customFormat="1" ht="28.5" customHeight="1" thickBot="1" x14ac:dyDescent="0.3">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258" t="s">
        <v>1010</v>
      </c>
      <c r="P163" s="40" t="s">
        <v>91</v>
      </c>
      <c r="Q163" s="252"/>
      <c r="R163" s="32"/>
      <c r="S163" s="370"/>
      <c r="T163" s="386"/>
      <c r="U163" s="2" t="s">
        <v>1001</v>
      </c>
      <c r="V163" s="25"/>
      <c r="W163" s="206"/>
    </row>
    <row r="164" spans="1:23" customFormat="1" ht="28.5" customHeight="1" thickBot="1" x14ac:dyDescent="0.3">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258" t="s">
        <v>1010</v>
      </c>
      <c r="P164" s="40" t="s">
        <v>91</v>
      </c>
      <c r="Q164" s="252"/>
      <c r="R164" s="32"/>
      <c r="S164" s="370"/>
      <c r="T164" s="386"/>
      <c r="U164" s="2" t="s">
        <v>1001</v>
      </c>
      <c r="V164" s="25"/>
      <c r="W164" s="206"/>
    </row>
    <row r="165" spans="1:23" customFormat="1" ht="29.25"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58" t="s">
        <v>1010</v>
      </c>
      <c r="P165" s="266" t="s">
        <v>91</v>
      </c>
      <c r="Q165" s="267"/>
      <c r="R165" s="268"/>
      <c r="S165" s="371"/>
      <c r="T165" s="391"/>
      <c r="U165" s="2" t="s">
        <v>1001</v>
      </c>
      <c r="V165" s="25"/>
      <c r="W165" s="206"/>
    </row>
    <row r="166" spans="1:23" customFormat="1" ht="19.5" customHeight="1" thickBot="1" x14ac:dyDescent="0.3">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1010</v>
      </c>
      <c r="P166" s="258" t="s">
        <v>91</v>
      </c>
      <c r="Q166" s="259" t="s">
        <v>120</v>
      </c>
      <c r="R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S166" s="454" t="s">
        <v>20</v>
      </c>
      <c r="T166" s="455">
        <v>0</v>
      </c>
      <c r="U166" s="2" t="s">
        <v>1001</v>
      </c>
      <c r="V166" s="25" t="s">
        <v>1001</v>
      </c>
      <c r="W166" s="206"/>
    </row>
    <row r="167" spans="1:23" customFormat="1" ht="47.25" customHeight="1" thickBot="1" x14ac:dyDescent="0.3">
      <c r="A167" s="15">
        <v>90027</v>
      </c>
      <c r="B167" s="64"/>
      <c r="C167" s="704"/>
      <c r="D167" s="707"/>
      <c r="E167" s="107">
        <v>2</v>
      </c>
      <c r="F167" s="107" t="s">
        <v>93</v>
      </c>
      <c r="G167" s="108">
        <v>0</v>
      </c>
      <c r="H167" s="318">
        <v>0</v>
      </c>
      <c r="I167" s="139"/>
      <c r="J167" s="31"/>
      <c r="K167" s="16">
        <v>0</v>
      </c>
      <c r="L167" s="17" t="s">
        <v>20</v>
      </c>
      <c r="M167" s="40">
        <v>0</v>
      </c>
      <c r="N167" s="40" t="s">
        <v>484</v>
      </c>
      <c r="O167" s="258" t="s">
        <v>1010</v>
      </c>
      <c r="P167" s="40" t="s">
        <v>91</v>
      </c>
      <c r="Q167" s="252"/>
      <c r="R167" s="407"/>
      <c r="S167" s="370"/>
      <c r="T167" s="386"/>
      <c r="U167" s="2" t="s">
        <v>1001</v>
      </c>
      <c r="V167" s="25"/>
      <c r="W167" s="206"/>
    </row>
    <row r="168" spans="1:23" customFormat="1" ht="41.25" customHeight="1" thickBot="1" x14ac:dyDescent="0.3">
      <c r="A168" s="15">
        <v>90021</v>
      </c>
      <c r="B168" s="64"/>
      <c r="C168" s="704"/>
      <c r="D168" s="707"/>
      <c r="E168" s="107">
        <v>3</v>
      </c>
      <c r="F168" s="107" t="s">
        <v>95</v>
      </c>
      <c r="G168" s="108">
        <v>0</v>
      </c>
      <c r="H168" s="318">
        <v>0</v>
      </c>
      <c r="I168" s="139"/>
      <c r="J168" s="31"/>
      <c r="K168" s="16">
        <v>0</v>
      </c>
      <c r="L168" s="17" t="s">
        <v>20</v>
      </c>
      <c r="M168" s="40">
        <v>0</v>
      </c>
      <c r="N168" s="40" t="s">
        <v>484</v>
      </c>
      <c r="O168" s="258" t="s">
        <v>1010</v>
      </c>
      <c r="P168" s="40" t="s">
        <v>91</v>
      </c>
      <c r="Q168" s="252"/>
      <c r="R168" s="407"/>
      <c r="S168" s="370"/>
      <c r="T168" s="386"/>
      <c r="U168" s="2" t="s">
        <v>1001</v>
      </c>
      <c r="V168" s="25"/>
      <c r="W168" s="206"/>
    </row>
    <row r="169" spans="1:23" customFormat="1" ht="34.5" customHeight="1" thickBot="1" x14ac:dyDescent="0.3">
      <c r="A169" s="15">
        <v>90028</v>
      </c>
      <c r="B169" s="64"/>
      <c r="C169" s="704"/>
      <c r="D169" s="707"/>
      <c r="E169" s="107">
        <v>4</v>
      </c>
      <c r="F169" s="107" t="s">
        <v>97</v>
      </c>
      <c r="G169" s="108">
        <v>0</v>
      </c>
      <c r="H169" s="318">
        <v>0</v>
      </c>
      <c r="I169" s="139"/>
      <c r="J169" s="31"/>
      <c r="K169" s="16">
        <v>0</v>
      </c>
      <c r="L169" s="17" t="s">
        <v>20</v>
      </c>
      <c r="M169" s="40">
        <v>0</v>
      </c>
      <c r="N169" s="40" t="s">
        <v>484</v>
      </c>
      <c r="O169" s="258" t="s">
        <v>1010</v>
      </c>
      <c r="P169" s="40" t="s">
        <v>91</v>
      </c>
      <c r="Q169" s="252"/>
      <c r="R169" s="407"/>
      <c r="S169" s="370"/>
      <c r="T169" s="386"/>
      <c r="U169" s="2" t="s">
        <v>1001</v>
      </c>
      <c r="V169" s="25"/>
      <c r="W169" s="206"/>
    </row>
    <row r="170" spans="1:23" customFormat="1" ht="34.5" customHeight="1" thickBot="1" x14ac:dyDescent="0.3">
      <c r="A170" s="15">
        <v>90029</v>
      </c>
      <c r="B170" s="64"/>
      <c r="C170" s="704"/>
      <c r="D170" s="707"/>
      <c r="E170" s="107">
        <v>5</v>
      </c>
      <c r="F170" s="107" t="s">
        <v>125</v>
      </c>
      <c r="G170" s="108">
        <v>0</v>
      </c>
      <c r="H170" s="318">
        <v>0</v>
      </c>
      <c r="I170" s="139"/>
      <c r="J170" s="31"/>
      <c r="K170" s="16">
        <v>0</v>
      </c>
      <c r="L170" s="17" t="s">
        <v>20</v>
      </c>
      <c r="M170" s="40">
        <v>0</v>
      </c>
      <c r="N170" s="40" t="s">
        <v>484</v>
      </c>
      <c r="O170" s="258" t="s">
        <v>1010</v>
      </c>
      <c r="P170" s="40" t="s">
        <v>91</v>
      </c>
      <c r="Q170" s="252"/>
      <c r="R170" s="407"/>
      <c r="S170" s="370"/>
      <c r="T170" s="386"/>
      <c r="U170" s="2" t="s">
        <v>1001</v>
      </c>
      <c r="V170" s="25"/>
      <c r="W170" s="206"/>
    </row>
    <row r="171" spans="1:23" customFormat="1" ht="34.5" customHeight="1" thickBot="1" x14ac:dyDescent="0.3">
      <c r="A171" s="15">
        <v>90030</v>
      </c>
      <c r="B171" s="64"/>
      <c r="C171" s="704"/>
      <c r="D171" s="707"/>
      <c r="E171" s="107">
        <v>6</v>
      </c>
      <c r="F171" s="107" t="s">
        <v>101</v>
      </c>
      <c r="G171" s="108">
        <v>0</v>
      </c>
      <c r="H171" s="318">
        <v>0</v>
      </c>
      <c r="I171" s="139"/>
      <c r="J171" s="31"/>
      <c r="K171" s="16">
        <v>0</v>
      </c>
      <c r="L171" s="17" t="s">
        <v>20</v>
      </c>
      <c r="M171" s="40">
        <v>0</v>
      </c>
      <c r="N171" s="40" t="s">
        <v>484</v>
      </c>
      <c r="O171" s="258" t="s">
        <v>1010</v>
      </c>
      <c r="P171" s="40" t="s">
        <v>91</v>
      </c>
      <c r="Q171" s="252"/>
      <c r="R171" s="407"/>
      <c r="S171" s="370"/>
      <c r="T171" s="386"/>
      <c r="U171" s="2" t="s">
        <v>1001</v>
      </c>
      <c r="V171" s="25"/>
      <c r="W171" s="206"/>
    </row>
    <row r="172" spans="1:23" customFormat="1" ht="34.5" customHeight="1" thickBot="1" x14ac:dyDescent="0.3">
      <c r="A172" s="15">
        <v>90031</v>
      </c>
      <c r="B172" s="64"/>
      <c r="C172" s="704"/>
      <c r="D172" s="707"/>
      <c r="E172" s="107">
        <v>7</v>
      </c>
      <c r="F172" s="107" t="s">
        <v>103</v>
      </c>
      <c r="G172" s="108">
        <v>0</v>
      </c>
      <c r="H172" s="318">
        <v>0</v>
      </c>
      <c r="I172" s="139"/>
      <c r="J172" s="31"/>
      <c r="K172" s="16">
        <v>0</v>
      </c>
      <c r="L172" s="17" t="s">
        <v>20</v>
      </c>
      <c r="M172" s="40">
        <v>0</v>
      </c>
      <c r="N172" s="40" t="s">
        <v>484</v>
      </c>
      <c r="O172" s="258" t="s">
        <v>1010</v>
      </c>
      <c r="P172" s="40" t="s">
        <v>91</v>
      </c>
      <c r="Q172" s="252"/>
      <c r="R172" s="407"/>
      <c r="S172" s="370"/>
      <c r="T172" s="386"/>
      <c r="U172" s="2" t="s">
        <v>1001</v>
      </c>
      <c r="V172" s="25"/>
      <c r="W172" s="206"/>
    </row>
    <row r="173" spans="1:23" customFormat="1" ht="34.5" customHeight="1" thickBot="1" x14ac:dyDescent="0.3">
      <c r="A173" s="15">
        <v>90022</v>
      </c>
      <c r="B173" s="64"/>
      <c r="C173" s="704"/>
      <c r="D173" s="707"/>
      <c r="E173" s="107">
        <v>8</v>
      </c>
      <c r="F173" s="107" t="s">
        <v>105</v>
      </c>
      <c r="G173" s="108">
        <v>0</v>
      </c>
      <c r="H173" s="318">
        <v>0</v>
      </c>
      <c r="I173" s="139"/>
      <c r="J173" s="31"/>
      <c r="K173" s="16">
        <v>0</v>
      </c>
      <c r="L173" s="17" t="s">
        <v>20</v>
      </c>
      <c r="M173" s="40">
        <v>0</v>
      </c>
      <c r="N173" s="40" t="s">
        <v>484</v>
      </c>
      <c r="O173" s="258" t="s">
        <v>1010</v>
      </c>
      <c r="P173" s="40" t="s">
        <v>91</v>
      </c>
      <c r="Q173" s="252"/>
      <c r="R173" s="407"/>
      <c r="S173" s="370"/>
      <c r="T173" s="386"/>
      <c r="U173" s="2" t="s">
        <v>1001</v>
      </c>
      <c r="V173" s="25"/>
      <c r="W173" s="206"/>
    </row>
    <row r="174" spans="1:23" customFormat="1" ht="38.25"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58" t="s">
        <v>1010</v>
      </c>
      <c r="P174" s="266" t="s">
        <v>91</v>
      </c>
      <c r="Q174" s="267"/>
      <c r="R174" s="472"/>
      <c r="S174" s="371"/>
      <c r="T174" s="391"/>
      <c r="U174" s="2" t="s">
        <v>1001</v>
      </c>
      <c r="V174" s="25"/>
      <c r="W174" s="206"/>
    </row>
    <row r="175" spans="1:23" customFormat="1" ht="37.5" customHeight="1" thickBot="1" x14ac:dyDescent="0.3">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1010</v>
      </c>
      <c r="P175" s="258" t="s">
        <v>91</v>
      </c>
      <c r="Q175" s="259" t="s">
        <v>120</v>
      </c>
      <c r="R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S175" s="454" t="s">
        <v>20</v>
      </c>
      <c r="T175" s="455">
        <v>40</v>
      </c>
      <c r="U175" s="2" t="s">
        <v>1001</v>
      </c>
      <c r="V175" s="25" t="s">
        <v>1001</v>
      </c>
      <c r="W175" s="206"/>
    </row>
    <row r="176" spans="1:23" customFormat="1" ht="42.75" customHeight="1" thickBot="1" x14ac:dyDescent="0.3">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258" t="s">
        <v>1010</v>
      </c>
      <c r="P176" s="40" t="s">
        <v>91</v>
      </c>
      <c r="Q176" s="252"/>
      <c r="R176" s="32"/>
      <c r="S176" s="370"/>
      <c r="T176" s="386"/>
      <c r="U176" s="2" t="s">
        <v>1001</v>
      </c>
      <c r="V176" s="25"/>
      <c r="W176" s="206"/>
    </row>
    <row r="177" spans="1:23" customFormat="1" ht="42.75" customHeight="1" thickBot="1" x14ac:dyDescent="0.3">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258" t="s">
        <v>1010</v>
      </c>
      <c r="P177" s="40" t="s">
        <v>91</v>
      </c>
      <c r="Q177" s="252"/>
      <c r="R177" s="32"/>
      <c r="S177" s="370"/>
      <c r="T177" s="386"/>
      <c r="U177" s="2" t="s">
        <v>1001</v>
      </c>
      <c r="V177" s="25"/>
      <c r="W177" s="206"/>
    </row>
    <row r="178" spans="1:23" customFormat="1" ht="42.75" customHeight="1" thickBot="1" x14ac:dyDescent="0.3">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258" t="s">
        <v>1010</v>
      </c>
      <c r="P178" s="40" t="s">
        <v>91</v>
      </c>
      <c r="Q178" s="252"/>
      <c r="R178" s="32"/>
      <c r="S178" s="370"/>
      <c r="T178" s="386"/>
      <c r="U178" s="2" t="s">
        <v>1001</v>
      </c>
      <c r="V178" s="25"/>
      <c r="W178" s="206"/>
    </row>
    <row r="179" spans="1:23" customFormat="1" ht="42.75" customHeight="1" thickBot="1" x14ac:dyDescent="0.3">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258" t="s">
        <v>1010</v>
      </c>
      <c r="P179" s="40" t="s">
        <v>91</v>
      </c>
      <c r="Q179" s="252"/>
      <c r="R179" s="32"/>
      <c r="S179" s="370"/>
      <c r="T179" s="386"/>
      <c r="U179" s="2" t="s">
        <v>1001</v>
      </c>
      <c r="V179" s="25"/>
      <c r="W179" s="206"/>
    </row>
    <row r="180" spans="1:23" customFormat="1" ht="42.75" customHeight="1" thickBot="1" x14ac:dyDescent="0.3">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258" t="s">
        <v>1010</v>
      </c>
      <c r="P180" s="40" t="s">
        <v>91</v>
      </c>
      <c r="Q180" s="252"/>
      <c r="R180" s="32"/>
      <c r="S180" s="370"/>
      <c r="T180" s="386"/>
      <c r="U180" s="2" t="s">
        <v>1001</v>
      </c>
      <c r="V180" s="25"/>
      <c r="W180" s="206"/>
    </row>
    <row r="181" spans="1:23" customFormat="1" ht="42.75" customHeight="1" thickBot="1" x14ac:dyDescent="0.3">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258" t="s">
        <v>1010</v>
      </c>
      <c r="P181" s="40" t="s">
        <v>91</v>
      </c>
      <c r="Q181" s="252"/>
      <c r="R181" s="32"/>
      <c r="S181" s="370"/>
      <c r="T181" s="386"/>
      <c r="U181" s="2" t="s">
        <v>1001</v>
      </c>
      <c r="V181" s="25"/>
      <c r="W181" s="206"/>
    </row>
    <row r="182" spans="1:23" customFormat="1" ht="42.75" customHeight="1" thickBot="1" x14ac:dyDescent="0.3">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258" t="s">
        <v>1010</v>
      </c>
      <c r="P182" s="40" t="s">
        <v>91</v>
      </c>
      <c r="Q182" s="252"/>
      <c r="R182" s="32"/>
      <c r="S182" s="370"/>
      <c r="T182" s="386"/>
      <c r="U182" s="2" t="s">
        <v>1001</v>
      </c>
      <c r="V182" s="25"/>
      <c r="W182" s="206"/>
    </row>
    <row r="183" spans="1:23" customFormat="1" ht="42.75"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58" t="s">
        <v>1010</v>
      </c>
      <c r="P183" s="266" t="s">
        <v>91</v>
      </c>
      <c r="Q183" s="267"/>
      <c r="R183" s="268"/>
      <c r="S183" s="371"/>
      <c r="T183" s="391"/>
      <c r="U183" s="2" t="s">
        <v>1001</v>
      </c>
      <c r="V183" s="25"/>
      <c r="W183" s="206"/>
    </row>
    <row r="184" spans="1:23" customFormat="1" ht="43.5" customHeight="1" thickBot="1" x14ac:dyDescent="0.3">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1010</v>
      </c>
      <c r="P184" s="258" t="s">
        <v>91</v>
      </c>
      <c r="Q184" s="259" t="s">
        <v>120</v>
      </c>
      <c r="R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S184" s="454" t="s">
        <v>20</v>
      </c>
      <c r="T184" s="455">
        <v>50</v>
      </c>
      <c r="U184" s="2" t="s">
        <v>1001</v>
      </c>
      <c r="V184" s="25" t="s">
        <v>1001</v>
      </c>
      <c r="W184" s="206"/>
    </row>
    <row r="185" spans="1:23" customFormat="1" ht="43.5" customHeight="1" thickBot="1" x14ac:dyDescent="0.3">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258" t="s">
        <v>1010</v>
      </c>
      <c r="P185" s="40" t="s">
        <v>91</v>
      </c>
      <c r="Q185" s="252"/>
      <c r="R185" s="32"/>
      <c r="S185" s="370"/>
      <c r="T185" s="386"/>
      <c r="U185" s="2" t="s">
        <v>1001</v>
      </c>
      <c r="V185" s="25"/>
      <c r="W185" s="206"/>
    </row>
    <row r="186" spans="1:23" customFormat="1" ht="43.5" customHeight="1" thickBot="1" x14ac:dyDescent="0.3">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258" t="s">
        <v>1010</v>
      </c>
      <c r="P186" s="40" t="s">
        <v>91</v>
      </c>
      <c r="Q186" s="252"/>
      <c r="R186" s="32"/>
      <c r="S186" s="370"/>
      <c r="T186" s="386"/>
      <c r="U186" s="2" t="s">
        <v>1001</v>
      </c>
      <c r="V186" s="25"/>
      <c r="W186" s="206"/>
    </row>
    <row r="187" spans="1:23" customFormat="1" ht="43.5" customHeight="1" thickBot="1" x14ac:dyDescent="0.3">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258" t="s">
        <v>1010</v>
      </c>
      <c r="P187" s="40" t="s">
        <v>91</v>
      </c>
      <c r="Q187" s="252"/>
      <c r="R187" s="32"/>
      <c r="S187" s="370"/>
      <c r="T187" s="386"/>
      <c r="U187" s="2" t="s">
        <v>1001</v>
      </c>
      <c r="V187" s="25"/>
      <c r="W187" s="206"/>
    </row>
    <row r="188" spans="1:23" customFormat="1" ht="43.5" customHeight="1" thickBot="1" x14ac:dyDescent="0.3">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258" t="s">
        <v>1010</v>
      </c>
      <c r="P188" s="40" t="s">
        <v>91</v>
      </c>
      <c r="Q188" s="252"/>
      <c r="R188" s="32"/>
      <c r="S188" s="370"/>
      <c r="T188" s="386"/>
      <c r="U188" s="2" t="s">
        <v>1001</v>
      </c>
      <c r="V188" s="25"/>
      <c r="W188" s="206"/>
    </row>
    <row r="189" spans="1:23" customFormat="1" ht="43.5" customHeight="1" thickBot="1" x14ac:dyDescent="0.3">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258" t="s">
        <v>1010</v>
      </c>
      <c r="P189" s="40" t="s">
        <v>91</v>
      </c>
      <c r="Q189" s="252"/>
      <c r="R189" s="32"/>
      <c r="S189" s="370"/>
      <c r="T189" s="386"/>
      <c r="U189" s="2" t="s">
        <v>1001</v>
      </c>
      <c r="V189" s="25"/>
      <c r="W189" s="206"/>
    </row>
    <row r="190" spans="1:23" customFormat="1" ht="43.5" customHeight="1" thickBot="1" x14ac:dyDescent="0.3">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258" t="s">
        <v>1010</v>
      </c>
      <c r="P190" s="40" t="s">
        <v>91</v>
      </c>
      <c r="Q190" s="252"/>
      <c r="R190" s="32"/>
      <c r="S190" s="370"/>
      <c r="T190" s="386"/>
      <c r="U190" s="2" t="s">
        <v>1001</v>
      </c>
      <c r="V190" s="25"/>
      <c r="W190" s="206"/>
    </row>
    <row r="191" spans="1:23" customFormat="1" ht="43.5" customHeight="1" thickBot="1" x14ac:dyDescent="0.3">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258" t="s">
        <v>1010</v>
      </c>
      <c r="P191" s="40" t="s">
        <v>91</v>
      </c>
      <c r="Q191" s="252"/>
      <c r="R191" s="32"/>
      <c r="S191" s="370"/>
      <c r="T191" s="386"/>
      <c r="U191" s="2" t="s">
        <v>1001</v>
      </c>
      <c r="V191" s="25"/>
      <c r="W191" s="206"/>
    </row>
    <row r="192" spans="1:23" customFormat="1" ht="43.5"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58" t="s">
        <v>1010</v>
      </c>
      <c r="P192" s="266" t="s">
        <v>91</v>
      </c>
      <c r="Q192" s="267"/>
      <c r="R192" s="268"/>
      <c r="S192" s="371"/>
      <c r="T192" s="391"/>
      <c r="U192" s="2" t="s">
        <v>1001</v>
      </c>
      <c r="V192" s="25"/>
      <c r="W192" s="206"/>
    </row>
    <row r="193" spans="1:23" customFormat="1" ht="39" customHeight="1" thickBot="1" x14ac:dyDescent="0.3">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1010</v>
      </c>
      <c r="P193" s="258" t="s">
        <v>91</v>
      </c>
      <c r="Q193" s="259" t="s">
        <v>120</v>
      </c>
      <c r="R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S193" s="454" t="s">
        <v>20</v>
      </c>
      <c r="T193" s="455">
        <v>60</v>
      </c>
      <c r="U193" s="2" t="s">
        <v>1001</v>
      </c>
      <c r="V193" s="25" t="s">
        <v>1001</v>
      </c>
      <c r="W193" s="206"/>
    </row>
    <row r="194" spans="1:23" customFormat="1" ht="44.25" customHeight="1" thickBot="1" x14ac:dyDescent="0.3">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258" t="s">
        <v>1010</v>
      </c>
      <c r="P194" s="40" t="s">
        <v>91</v>
      </c>
      <c r="Q194" s="252"/>
      <c r="R194" s="32"/>
      <c r="S194" s="370"/>
      <c r="T194" s="386"/>
      <c r="U194" s="2" t="s">
        <v>1001</v>
      </c>
      <c r="V194" s="25"/>
      <c r="W194" s="206"/>
    </row>
    <row r="195" spans="1:23" customFormat="1" ht="44.25" customHeight="1" thickBot="1" x14ac:dyDescent="0.3">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258" t="s">
        <v>1010</v>
      </c>
      <c r="P195" s="40" t="s">
        <v>91</v>
      </c>
      <c r="Q195" s="252"/>
      <c r="R195" s="32"/>
      <c r="S195" s="370"/>
      <c r="T195" s="386"/>
      <c r="U195" s="2" t="s">
        <v>1001</v>
      </c>
      <c r="V195" s="25"/>
      <c r="W195" s="206"/>
    </row>
    <row r="196" spans="1:23" customFormat="1" ht="44.25" customHeight="1" thickBot="1" x14ac:dyDescent="0.3">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258" t="s">
        <v>1010</v>
      </c>
      <c r="P196" s="40" t="s">
        <v>91</v>
      </c>
      <c r="Q196" s="252"/>
      <c r="R196" s="32"/>
      <c r="S196" s="370"/>
      <c r="T196" s="386"/>
      <c r="U196" s="2" t="s">
        <v>1001</v>
      </c>
      <c r="V196" s="25"/>
      <c r="W196" s="206"/>
    </row>
    <row r="197" spans="1:23" customFormat="1" ht="44.25" customHeight="1" thickBot="1" x14ac:dyDescent="0.3">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258" t="s">
        <v>1010</v>
      </c>
      <c r="P197" s="40" t="s">
        <v>91</v>
      </c>
      <c r="Q197" s="252"/>
      <c r="R197" s="32"/>
      <c r="S197" s="370"/>
      <c r="T197" s="386"/>
      <c r="U197" s="2" t="s">
        <v>1001</v>
      </c>
      <c r="V197" s="25"/>
      <c r="W197" s="206"/>
    </row>
    <row r="198" spans="1:23" customFormat="1" ht="44.25" customHeight="1" thickBot="1" x14ac:dyDescent="0.3">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258" t="s">
        <v>1010</v>
      </c>
      <c r="P198" s="40" t="s">
        <v>91</v>
      </c>
      <c r="Q198" s="252"/>
      <c r="R198" s="32"/>
      <c r="S198" s="370"/>
      <c r="T198" s="386"/>
      <c r="U198" s="2" t="s">
        <v>1001</v>
      </c>
      <c r="V198" s="25"/>
      <c r="W198" s="206"/>
    </row>
    <row r="199" spans="1:23" customFormat="1" ht="44.25" customHeight="1" thickBot="1" x14ac:dyDescent="0.3">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258" t="s">
        <v>1010</v>
      </c>
      <c r="P199" s="40" t="s">
        <v>91</v>
      </c>
      <c r="Q199" s="252"/>
      <c r="R199" s="32"/>
      <c r="S199" s="370"/>
      <c r="T199" s="386"/>
      <c r="U199" s="2" t="s">
        <v>1001</v>
      </c>
      <c r="V199" s="25"/>
      <c r="W199" s="206"/>
    </row>
    <row r="200" spans="1:23" customFormat="1" ht="44.25" customHeight="1" thickBot="1" x14ac:dyDescent="0.3">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258" t="s">
        <v>1010</v>
      </c>
      <c r="P200" s="40" t="s">
        <v>91</v>
      </c>
      <c r="Q200" s="252"/>
      <c r="R200" s="32"/>
      <c r="S200" s="370"/>
      <c r="T200" s="386"/>
      <c r="U200" s="2" t="s">
        <v>1001</v>
      </c>
      <c r="V200" s="25"/>
      <c r="W200" s="206"/>
    </row>
    <row r="201" spans="1:23" customFormat="1" ht="44.25"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58" t="s">
        <v>1010</v>
      </c>
      <c r="P201" s="266" t="s">
        <v>91</v>
      </c>
      <c r="Q201" s="267"/>
      <c r="R201" s="268"/>
      <c r="S201" s="371"/>
      <c r="T201" s="391"/>
      <c r="U201" s="2" t="s">
        <v>1001</v>
      </c>
      <c r="V201" s="25"/>
      <c r="W201" s="206"/>
    </row>
    <row r="202" spans="1:23" customFormat="1" ht="43.5" customHeight="1" thickBot="1" x14ac:dyDescent="0.3">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1010</v>
      </c>
      <c r="P202" s="258" t="s">
        <v>91</v>
      </c>
      <c r="Q202" s="259" t="s">
        <v>120</v>
      </c>
      <c r="R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S202" s="454" t="s">
        <v>20</v>
      </c>
      <c r="T202" s="455">
        <v>70</v>
      </c>
      <c r="U202" s="2" t="s">
        <v>1001</v>
      </c>
      <c r="V202" s="25" t="s">
        <v>1001</v>
      </c>
      <c r="W202" s="206"/>
    </row>
    <row r="203" spans="1:23" customFormat="1" ht="43.5" customHeight="1" thickBot="1" x14ac:dyDescent="0.3">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258" t="s">
        <v>1010</v>
      </c>
      <c r="P203" s="40" t="s">
        <v>91</v>
      </c>
      <c r="Q203" s="252"/>
      <c r="R203" s="32"/>
      <c r="S203" s="370"/>
      <c r="T203" s="386"/>
      <c r="U203" s="2" t="s">
        <v>1001</v>
      </c>
      <c r="V203" s="25"/>
      <c r="W203" s="206"/>
    </row>
    <row r="204" spans="1:23" customFormat="1" ht="43.5" customHeight="1" thickBot="1" x14ac:dyDescent="0.3">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258" t="s">
        <v>1010</v>
      </c>
      <c r="P204" s="40" t="s">
        <v>91</v>
      </c>
      <c r="Q204" s="252"/>
      <c r="R204" s="32"/>
      <c r="S204" s="370"/>
      <c r="T204" s="386"/>
      <c r="U204" s="2" t="s">
        <v>1001</v>
      </c>
      <c r="V204" s="25"/>
      <c r="W204" s="206"/>
    </row>
    <row r="205" spans="1:23" customFormat="1" ht="43.5" customHeight="1" thickBot="1" x14ac:dyDescent="0.3">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258" t="s">
        <v>1010</v>
      </c>
      <c r="P205" s="40" t="s">
        <v>91</v>
      </c>
      <c r="Q205" s="252"/>
      <c r="R205" s="32"/>
      <c r="S205" s="370"/>
      <c r="T205" s="386"/>
      <c r="U205" s="2" t="s">
        <v>1001</v>
      </c>
      <c r="V205" s="25"/>
      <c r="W205" s="206"/>
    </row>
    <row r="206" spans="1:23" customFormat="1" ht="43.5" customHeight="1" thickBot="1" x14ac:dyDescent="0.3">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258" t="s">
        <v>1010</v>
      </c>
      <c r="P206" s="40" t="s">
        <v>91</v>
      </c>
      <c r="Q206" s="252"/>
      <c r="R206" s="32"/>
      <c r="S206" s="370"/>
      <c r="T206" s="386"/>
      <c r="U206" s="2" t="s">
        <v>1001</v>
      </c>
      <c r="V206" s="25"/>
      <c r="W206" s="206"/>
    </row>
    <row r="207" spans="1:23" customFormat="1" ht="43.5" customHeight="1" thickBot="1" x14ac:dyDescent="0.3">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258" t="s">
        <v>1010</v>
      </c>
      <c r="P207" s="40" t="s">
        <v>91</v>
      </c>
      <c r="Q207" s="252"/>
      <c r="R207" s="32"/>
      <c r="S207" s="370"/>
      <c r="T207" s="386"/>
      <c r="U207" s="2" t="s">
        <v>1001</v>
      </c>
      <c r="V207" s="25"/>
      <c r="W207" s="206"/>
    </row>
    <row r="208" spans="1:23" customFormat="1" ht="43.5" customHeight="1" thickBot="1" x14ac:dyDescent="0.3">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258" t="s">
        <v>1010</v>
      </c>
      <c r="P208" s="40" t="s">
        <v>91</v>
      </c>
      <c r="Q208" s="252"/>
      <c r="R208" s="32"/>
      <c r="S208" s="370"/>
      <c r="T208" s="386"/>
      <c r="U208" s="2" t="s">
        <v>1001</v>
      </c>
      <c r="V208" s="25"/>
      <c r="W208" s="206"/>
    </row>
    <row r="209" spans="1:23" customFormat="1" ht="43.5" customHeight="1" thickBot="1" x14ac:dyDescent="0.3">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258" t="s">
        <v>1010</v>
      </c>
      <c r="P209" s="40" t="s">
        <v>91</v>
      </c>
      <c r="Q209" s="252"/>
      <c r="R209" s="32"/>
      <c r="S209" s="370"/>
      <c r="T209" s="386"/>
      <c r="U209" s="2" t="s">
        <v>1001</v>
      </c>
      <c r="V209" s="25"/>
      <c r="W209" s="206"/>
    </row>
    <row r="210" spans="1:23" customFormat="1" ht="43.5"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58" t="s">
        <v>1010</v>
      </c>
      <c r="P210" s="266" t="s">
        <v>91</v>
      </c>
      <c r="Q210" s="267"/>
      <c r="R210" s="268"/>
      <c r="S210" s="371"/>
      <c r="T210" s="391"/>
      <c r="U210" s="2" t="s">
        <v>1001</v>
      </c>
      <c r="V210" s="25"/>
      <c r="W210" s="206"/>
    </row>
    <row r="211" spans="1:23" customFormat="1" ht="42.75" customHeight="1" thickBot="1" x14ac:dyDescent="0.3">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1010</v>
      </c>
      <c r="P211" s="258" t="s">
        <v>91</v>
      </c>
      <c r="Q211" s="259" t="s">
        <v>120</v>
      </c>
      <c r="R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S211" s="454" t="s">
        <v>20</v>
      </c>
      <c r="T211" s="455">
        <v>80</v>
      </c>
      <c r="U211" s="2" t="s">
        <v>1001</v>
      </c>
      <c r="V211" s="25" t="s">
        <v>1001</v>
      </c>
      <c r="W211" s="206"/>
    </row>
    <row r="212" spans="1:23" customFormat="1" ht="42.75" customHeight="1" thickBot="1" x14ac:dyDescent="0.3">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258" t="s">
        <v>1010</v>
      </c>
      <c r="P212" s="40" t="s">
        <v>91</v>
      </c>
      <c r="Q212" s="252"/>
      <c r="R212" s="32"/>
      <c r="S212" s="370"/>
      <c r="T212" s="386"/>
      <c r="U212" s="2" t="s">
        <v>1001</v>
      </c>
      <c r="V212" s="25"/>
      <c r="W212" s="206"/>
    </row>
    <row r="213" spans="1:23" customFormat="1" ht="42.75" customHeight="1" thickBot="1" x14ac:dyDescent="0.3">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258" t="s">
        <v>1010</v>
      </c>
      <c r="P213" s="40" t="s">
        <v>91</v>
      </c>
      <c r="Q213" s="252"/>
      <c r="R213" s="32"/>
      <c r="S213" s="370"/>
      <c r="T213" s="386"/>
      <c r="U213" s="2" t="s">
        <v>1001</v>
      </c>
      <c r="V213" s="25"/>
      <c r="W213" s="206"/>
    </row>
    <row r="214" spans="1:23" customFormat="1" ht="42.75" customHeight="1" thickBot="1" x14ac:dyDescent="0.3">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258" t="s">
        <v>1010</v>
      </c>
      <c r="P214" s="40" t="s">
        <v>91</v>
      </c>
      <c r="Q214" s="252"/>
      <c r="R214" s="32"/>
      <c r="S214" s="370"/>
      <c r="T214" s="386"/>
      <c r="U214" s="2" t="s">
        <v>1001</v>
      </c>
      <c r="V214" s="25"/>
      <c r="W214" s="206"/>
    </row>
    <row r="215" spans="1:23" customFormat="1" ht="42.75" customHeight="1" thickBot="1" x14ac:dyDescent="0.3">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258" t="s">
        <v>1010</v>
      </c>
      <c r="P215" s="40" t="s">
        <v>91</v>
      </c>
      <c r="Q215" s="252"/>
      <c r="R215" s="32"/>
      <c r="S215" s="370"/>
      <c r="T215" s="386"/>
      <c r="U215" s="2" t="s">
        <v>1001</v>
      </c>
      <c r="V215" s="25"/>
      <c r="W215" s="206"/>
    </row>
    <row r="216" spans="1:23" customFormat="1" ht="42.75" customHeight="1" thickBot="1" x14ac:dyDescent="0.3">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258" t="s">
        <v>1010</v>
      </c>
      <c r="P216" s="40" t="s">
        <v>91</v>
      </c>
      <c r="Q216" s="252"/>
      <c r="R216" s="32"/>
      <c r="S216" s="370"/>
      <c r="T216" s="386"/>
      <c r="U216" s="2" t="s">
        <v>1001</v>
      </c>
      <c r="V216" s="25"/>
      <c r="W216" s="206"/>
    </row>
    <row r="217" spans="1:23" customFormat="1" ht="42.75" customHeight="1" thickBot="1" x14ac:dyDescent="0.3">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258" t="s">
        <v>1010</v>
      </c>
      <c r="P217" s="40" t="s">
        <v>91</v>
      </c>
      <c r="Q217" s="252"/>
      <c r="R217" s="32"/>
      <c r="S217" s="370"/>
      <c r="T217" s="386"/>
      <c r="U217" s="2" t="s">
        <v>1001</v>
      </c>
      <c r="V217" s="25"/>
      <c r="W217" s="206"/>
    </row>
    <row r="218" spans="1:23" customFormat="1" ht="42.75" customHeight="1" thickBot="1" x14ac:dyDescent="0.3">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258" t="s">
        <v>1010</v>
      </c>
      <c r="P218" s="40" t="s">
        <v>91</v>
      </c>
      <c r="Q218" s="252"/>
      <c r="R218" s="32"/>
      <c r="S218" s="370"/>
      <c r="T218" s="386"/>
      <c r="U218" s="2" t="s">
        <v>1001</v>
      </c>
      <c r="V218" s="25"/>
      <c r="W218" s="206"/>
    </row>
    <row r="219" spans="1:23" customFormat="1" ht="42.75"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58" t="s">
        <v>1010</v>
      </c>
      <c r="P219" s="266" t="s">
        <v>91</v>
      </c>
      <c r="Q219" s="267"/>
      <c r="R219" s="268"/>
      <c r="S219" s="371"/>
      <c r="T219" s="391"/>
      <c r="U219" s="2" t="s">
        <v>1001</v>
      </c>
      <c r="V219" s="25"/>
      <c r="W219" s="206"/>
    </row>
    <row r="220" spans="1:23" customFormat="1" ht="44.25" customHeight="1" thickBot="1" x14ac:dyDescent="0.3">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1010</v>
      </c>
      <c r="P220" s="258" t="s">
        <v>91</v>
      </c>
      <c r="Q220" s="259" t="s">
        <v>120</v>
      </c>
      <c r="R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S220" s="454" t="s">
        <v>20</v>
      </c>
      <c r="T220" s="455">
        <v>90</v>
      </c>
      <c r="U220" s="2" t="s">
        <v>1001</v>
      </c>
      <c r="V220" s="25" t="s">
        <v>1001</v>
      </c>
      <c r="W220" s="206"/>
    </row>
    <row r="221" spans="1:23" customFormat="1" ht="44.25" customHeight="1" thickBot="1" x14ac:dyDescent="0.3">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258" t="s">
        <v>1010</v>
      </c>
      <c r="P221" s="40" t="s">
        <v>91</v>
      </c>
      <c r="Q221" s="252"/>
      <c r="R221" s="32"/>
      <c r="S221" s="370"/>
      <c r="T221" s="386"/>
      <c r="U221" s="2" t="s">
        <v>1001</v>
      </c>
      <c r="V221" s="25"/>
      <c r="W221" s="206"/>
    </row>
    <row r="222" spans="1:23" customFormat="1" ht="44.25" customHeight="1" thickBot="1" x14ac:dyDescent="0.3">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258" t="s">
        <v>1010</v>
      </c>
      <c r="P222" s="40" t="s">
        <v>91</v>
      </c>
      <c r="Q222" s="252"/>
      <c r="R222" s="32"/>
      <c r="S222" s="370"/>
      <c r="T222" s="386"/>
      <c r="U222" s="2" t="s">
        <v>1001</v>
      </c>
      <c r="V222" s="25"/>
      <c r="W222" s="206"/>
    </row>
    <row r="223" spans="1:23" customFormat="1" ht="44.25" customHeight="1" thickBot="1" x14ac:dyDescent="0.3">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258" t="s">
        <v>1010</v>
      </c>
      <c r="P223" s="40" t="s">
        <v>91</v>
      </c>
      <c r="Q223" s="252"/>
      <c r="R223" s="32"/>
      <c r="S223" s="370"/>
      <c r="T223" s="386"/>
      <c r="U223" s="2" t="s">
        <v>1001</v>
      </c>
      <c r="V223" s="25"/>
      <c r="W223" s="206"/>
    </row>
    <row r="224" spans="1:23" customFormat="1" ht="44.25" customHeight="1" thickBot="1" x14ac:dyDescent="0.3">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258" t="s">
        <v>1010</v>
      </c>
      <c r="P224" s="40" t="s">
        <v>91</v>
      </c>
      <c r="Q224" s="252"/>
      <c r="R224" s="32"/>
      <c r="S224" s="370"/>
      <c r="T224" s="386"/>
      <c r="U224" s="2" t="s">
        <v>1001</v>
      </c>
      <c r="V224" s="25"/>
      <c r="W224" s="206"/>
    </row>
    <row r="225" spans="1:23" customFormat="1" ht="44.25" customHeight="1" thickBot="1" x14ac:dyDescent="0.3">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258" t="s">
        <v>1010</v>
      </c>
      <c r="P225" s="40" t="s">
        <v>91</v>
      </c>
      <c r="Q225" s="252"/>
      <c r="R225" s="32"/>
      <c r="S225" s="370"/>
      <c r="T225" s="386"/>
      <c r="U225" s="2" t="s">
        <v>1001</v>
      </c>
      <c r="V225" s="25"/>
      <c r="W225" s="206"/>
    </row>
    <row r="226" spans="1:23" customFormat="1" ht="44.25" customHeight="1" thickBot="1" x14ac:dyDescent="0.3">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258" t="s">
        <v>1010</v>
      </c>
      <c r="P226" s="40" t="s">
        <v>91</v>
      </c>
      <c r="Q226" s="252"/>
      <c r="R226" s="32"/>
      <c r="S226" s="370"/>
      <c r="T226" s="386"/>
      <c r="U226" s="2" t="s">
        <v>1001</v>
      </c>
      <c r="V226" s="25"/>
      <c r="W226" s="206"/>
    </row>
    <row r="227" spans="1:23" customFormat="1" ht="44.25" customHeight="1" thickBot="1" x14ac:dyDescent="0.3">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258" t="s">
        <v>1010</v>
      </c>
      <c r="P227" s="40" t="s">
        <v>91</v>
      </c>
      <c r="Q227" s="252"/>
      <c r="R227" s="32"/>
      <c r="S227" s="370"/>
      <c r="T227" s="386"/>
      <c r="U227" s="2" t="s">
        <v>1001</v>
      </c>
      <c r="V227" s="25"/>
      <c r="W227" s="206"/>
    </row>
    <row r="228" spans="1:23" customFormat="1" ht="44.25"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58" t="s">
        <v>1010</v>
      </c>
      <c r="P228" s="266" t="s">
        <v>91</v>
      </c>
      <c r="Q228" s="267"/>
      <c r="R228" s="268"/>
      <c r="S228" s="371"/>
      <c r="T228" s="391"/>
      <c r="U228" s="2" t="s">
        <v>1001</v>
      </c>
      <c r="V228" s="25"/>
      <c r="W228" s="206"/>
    </row>
    <row r="229" spans="1:23" customFormat="1" ht="29.25" thickBot="1" x14ac:dyDescent="0.3">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258" t="s">
        <v>1010</v>
      </c>
      <c r="P229" s="363" t="s">
        <v>91</v>
      </c>
      <c r="Q229" s="473"/>
      <c r="R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S229" s="452" t="s">
        <v>20</v>
      </c>
      <c r="T229" s="363">
        <v>100</v>
      </c>
      <c r="U229" s="2" t="s">
        <v>1001</v>
      </c>
      <c r="V229" s="25" t="s">
        <v>1001</v>
      </c>
      <c r="W229" s="206"/>
    </row>
    <row r="230" spans="1:23" customFormat="1" ht="57.75" thickBot="1" x14ac:dyDescent="0.3">
      <c r="A230" s="1"/>
      <c r="B230" s="64"/>
      <c r="C230" s="150">
        <v>90133</v>
      </c>
      <c r="D230" s="113" t="s">
        <v>139</v>
      </c>
      <c r="E230" s="107"/>
      <c r="F230" s="107" t="s">
        <v>19</v>
      </c>
      <c r="G230" s="108">
        <v>0</v>
      </c>
      <c r="H230" s="208">
        <v>0</v>
      </c>
      <c r="I230" s="137"/>
      <c r="J230" s="16"/>
      <c r="K230" s="16">
        <v>0</v>
      </c>
      <c r="L230" s="17" t="s">
        <v>20</v>
      </c>
      <c r="M230" s="40">
        <v>0</v>
      </c>
      <c r="N230" s="40" t="s">
        <v>484</v>
      </c>
      <c r="O230" s="258" t="s">
        <v>1010</v>
      </c>
      <c r="P230" s="40" t="s">
        <v>91</v>
      </c>
      <c r="Q230" s="252"/>
      <c r="R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S230" s="20" t="s">
        <v>20</v>
      </c>
      <c r="T230" s="40">
        <v>0</v>
      </c>
      <c r="U230" s="2" t="s">
        <v>1001</v>
      </c>
      <c r="V230" s="25" t="s">
        <v>1001</v>
      </c>
      <c r="W230" s="206"/>
    </row>
    <row r="231" spans="1:23" customFormat="1" ht="114.75" thickBot="1" x14ac:dyDescent="0.3">
      <c r="A231" s="1"/>
      <c r="B231" s="64"/>
      <c r="C231" s="150">
        <v>91196</v>
      </c>
      <c r="D231" s="113" t="s">
        <v>140</v>
      </c>
      <c r="E231" s="107"/>
      <c r="F231" s="107" t="s">
        <v>19</v>
      </c>
      <c r="G231" s="108">
        <v>1589.01</v>
      </c>
      <c r="H231" s="208">
        <v>18356244</v>
      </c>
      <c r="I231" s="137"/>
      <c r="J231" s="16"/>
      <c r="K231" s="16">
        <v>0</v>
      </c>
      <c r="L231" s="17" t="s">
        <v>20</v>
      </c>
      <c r="M231" s="40">
        <v>40</v>
      </c>
      <c r="N231" s="40" t="s">
        <v>484</v>
      </c>
      <c r="O231" s="258" t="s">
        <v>1010</v>
      </c>
      <c r="P231" s="40" t="s">
        <v>91</v>
      </c>
      <c r="Q231" s="409"/>
      <c r="R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S231" s="20" t="s">
        <v>20</v>
      </c>
      <c r="T231" s="40">
        <v>40</v>
      </c>
      <c r="U231" s="2" t="s">
        <v>1001</v>
      </c>
      <c r="V231" s="25" t="s">
        <v>1001</v>
      </c>
      <c r="W231" s="206"/>
    </row>
    <row r="232" spans="1:23" customFormat="1" ht="114.75" thickBot="1" x14ac:dyDescent="0.3">
      <c r="A232" s="1"/>
      <c r="B232" s="64"/>
      <c r="C232" s="150">
        <v>91197</v>
      </c>
      <c r="D232" s="113" t="s">
        <v>141</v>
      </c>
      <c r="E232" s="107"/>
      <c r="F232" s="107" t="s">
        <v>19</v>
      </c>
      <c r="G232" s="108">
        <v>1986.24</v>
      </c>
      <c r="H232" s="208">
        <v>22945044</v>
      </c>
      <c r="I232" s="137"/>
      <c r="J232" s="16"/>
      <c r="K232" s="16">
        <v>0</v>
      </c>
      <c r="L232" s="17" t="s">
        <v>20</v>
      </c>
      <c r="M232" s="40">
        <v>50</v>
      </c>
      <c r="N232" s="40" t="s">
        <v>484</v>
      </c>
      <c r="O232" s="258" t="s">
        <v>1010</v>
      </c>
      <c r="P232" s="40" t="s">
        <v>91</v>
      </c>
      <c r="Q232" s="252"/>
      <c r="R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S232" s="20" t="s">
        <v>20</v>
      </c>
      <c r="T232" s="40">
        <v>50</v>
      </c>
      <c r="U232" s="2" t="s">
        <v>1001</v>
      </c>
      <c r="V232" s="25" t="s">
        <v>1001</v>
      </c>
      <c r="W232" s="206"/>
    </row>
    <row r="233" spans="1:23" customFormat="1" ht="114.75" thickBot="1" x14ac:dyDescent="0.3">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258" t="s">
        <v>1010</v>
      </c>
      <c r="P233" s="40" t="s">
        <v>91</v>
      </c>
      <c r="Q233" s="252"/>
      <c r="R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S233" s="20" t="s">
        <v>20</v>
      </c>
      <c r="T233" s="40">
        <v>60</v>
      </c>
      <c r="U233" s="2" t="s">
        <v>1001</v>
      </c>
      <c r="V233" s="25" t="s">
        <v>1001</v>
      </c>
      <c r="W233" s="206"/>
    </row>
    <row r="234" spans="1:23" customFormat="1" ht="114.75" thickBot="1" x14ac:dyDescent="0.3">
      <c r="A234" s="1"/>
      <c r="B234" s="64"/>
      <c r="C234" s="150">
        <v>92196</v>
      </c>
      <c r="D234" s="113" t="s">
        <v>143</v>
      </c>
      <c r="E234" s="107"/>
      <c r="F234" s="107" t="s">
        <v>19</v>
      </c>
      <c r="G234" s="108">
        <v>2780.74</v>
      </c>
      <c r="H234" s="208">
        <v>32123108</v>
      </c>
      <c r="I234" s="137"/>
      <c r="J234" s="16"/>
      <c r="K234" s="16">
        <v>0</v>
      </c>
      <c r="L234" s="17" t="s">
        <v>20</v>
      </c>
      <c r="M234" s="40">
        <v>70</v>
      </c>
      <c r="N234" s="40" t="s">
        <v>484</v>
      </c>
      <c r="O234" s="258" t="s">
        <v>1010</v>
      </c>
      <c r="P234" s="40" t="s">
        <v>91</v>
      </c>
      <c r="Q234" s="252"/>
      <c r="R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S234" s="20" t="s">
        <v>20</v>
      </c>
      <c r="T234" s="40">
        <v>70</v>
      </c>
      <c r="U234" s="2" t="s">
        <v>1001</v>
      </c>
      <c r="V234" s="25" t="s">
        <v>1001</v>
      </c>
      <c r="W234" s="206"/>
    </row>
    <row r="235" spans="1:23" customFormat="1" ht="114.75" thickBot="1" x14ac:dyDescent="0.3">
      <c r="A235" s="1"/>
      <c r="B235" s="64"/>
      <c r="C235" s="150">
        <v>92197</v>
      </c>
      <c r="D235" s="113" t="s">
        <v>144</v>
      </c>
      <c r="E235" s="107"/>
      <c r="F235" s="107" t="s">
        <v>19</v>
      </c>
      <c r="G235" s="108">
        <v>3177.97</v>
      </c>
      <c r="H235" s="208">
        <v>36711909</v>
      </c>
      <c r="I235" s="137"/>
      <c r="J235" s="16"/>
      <c r="K235" s="16">
        <v>0</v>
      </c>
      <c r="L235" s="17" t="s">
        <v>20</v>
      </c>
      <c r="M235" s="40">
        <v>80</v>
      </c>
      <c r="N235" s="40" t="s">
        <v>484</v>
      </c>
      <c r="O235" s="258" t="s">
        <v>1010</v>
      </c>
      <c r="P235" s="40" t="s">
        <v>91</v>
      </c>
      <c r="Q235" s="252"/>
      <c r="R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S235" s="20" t="s">
        <v>20</v>
      </c>
      <c r="T235" s="40">
        <v>80</v>
      </c>
      <c r="U235" s="2" t="s">
        <v>1001</v>
      </c>
      <c r="V235" s="25" t="s">
        <v>1001</v>
      </c>
      <c r="W235" s="206"/>
    </row>
    <row r="236" spans="1:23" customFormat="1" ht="114.75" thickBot="1" x14ac:dyDescent="0.3">
      <c r="A236" s="1"/>
      <c r="B236" s="64"/>
      <c r="C236" s="150">
        <v>92198</v>
      </c>
      <c r="D236" s="113" t="s">
        <v>145</v>
      </c>
      <c r="E236" s="107"/>
      <c r="F236" s="107" t="s">
        <v>19</v>
      </c>
      <c r="G236" s="108">
        <v>3575.2</v>
      </c>
      <c r="H236" s="208">
        <v>41300710</v>
      </c>
      <c r="I236" s="137"/>
      <c r="J236" s="16"/>
      <c r="K236" s="16">
        <v>0</v>
      </c>
      <c r="L236" s="17" t="s">
        <v>20</v>
      </c>
      <c r="M236" s="40">
        <v>90</v>
      </c>
      <c r="N236" s="40" t="s">
        <v>484</v>
      </c>
      <c r="O236" s="258" t="s">
        <v>1010</v>
      </c>
      <c r="P236" s="40" t="s">
        <v>91</v>
      </c>
      <c r="Q236" s="408"/>
      <c r="R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S236" s="20" t="s">
        <v>20</v>
      </c>
      <c r="T236" s="40">
        <v>90</v>
      </c>
      <c r="U236" s="2" t="s">
        <v>1001</v>
      </c>
      <c r="V236" s="25" t="s">
        <v>1001</v>
      </c>
      <c r="W236" s="206"/>
    </row>
    <row r="237" spans="1:23" ht="29.25" thickBot="1" x14ac:dyDescent="0.3">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58" t="s">
        <v>1010</v>
      </c>
      <c r="P237" s="24"/>
      <c r="Q237" s="252"/>
      <c r="R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S237" s="18" t="s">
        <v>20</v>
      </c>
      <c r="T237" s="24">
        <v>100</v>
      </c>
      <c r="U237" s="2" t="s">
        <v>1001</v>
      </c>
      <c r="V237" s="25" t="s">
        <v>1001</v>
      </c>
      <c r="W237" s="626"/>
    </row>
    <row r="238" spans="1:23" customFormat="1" ht="57.75" thickBot="1" x14ac:dyDescent="0.3">
      <c r="A238" s="1"/>
      <c r="B238" s="64"/>
      <c r="C238" s="107">
        <v>90071</v>
      </c>
      <c r="D238" s="113" t="s">
        <v>147</v>
      </c>
      <c r="E238" s="107"/>
      <c r="F238" s="107" t="s">
        <v>19</v>
      </c>
      <c r="G238" s="108">
        <v>0</v>
      </c>
      <c r="H238" s="208">
        <v>0</v>
      </c>
      <c r="I238" s="137"/>
      <c r="J238" s="16"/>
      <c r="K238" s="16">
        <v>0</v>
      </c>
      <c r="L238" s="17" t="s">
        <v>20</v>
      </c>
      <c r="M238" s="40">
        <v>0</v>
      </c>
      <c r="N238" s="40" t="s">
        <v>484</v>
      </c>
      <c r="O238" s="258" t="s">
        <v>1010</v>
      </c>
      <c r="P238" s="40">
        <v>928</v>
      </c>
      <c r="Q238" s="252"/>
      <c r="R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S238" s="20" t="s">
        <v>20</v>
      </c>
      <c r="T238" s="40">
        <v>0</v>
      </c>
      <c r="U238" s="2" t="s">
        <v>1001</v>
      </c>
      <c r="V238" s="25" t="s">
        <v>1001</v>
      </c>
      <c r="W238" s="206"/>
    </row>
    <row r="239" spans="1:23" customFormat="1" ht="114.75" thickBot="1" x14ac:dyDescent="0.3">
      <c r="A239" s="1"/>
      <c r="B239" s="64"/>
      <c r="C239" s="107">
        <v>91085</v>
      </c>
      <c r="D239" s="113" t="s">
        <v>148</v>
      </c>
      <c r="E239" s="107"/>
      <c r="F239" s="107" t="s">
        <v>19</v>
      </c>
      <c r="G239" s="108">
        <v>62.3</v>
      </c>
      <c r="H239" s="208">
        <v>719690</v>
      </c>
      <c r="I239" s="137"/>
      <c r="J239" s="16"/>
      <c r="K239" s="16">
        <v>0</v>
      </c>
      <c r="L239" s="17" t="s">
        <v>20</v>
      </c>
      <c r="M239" s="40">
        <v>40</v>
      </c>
      <c r="N239" s="40" t="s">
        <v>484</v>
      </c>
      <c r="O239" s="258" t="s">
        <v>1010</v>
      </c>
      <c r="P239" s="40">
        <v>928</v>
      </c>
      <c r="Q239" s="252"/>
      <c r="R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S239" s="20" t="s">
        <v>20</v>
      </c>
      <c r="T239" s="40">
        <v>40</v>
      </c>
      <c r="U239" s="2" t="s">
        <v>1001</v>
      </c>
      <c r="V239" s="25" t="s">
        <v>1001</v>
      </c>
      <c r="W239" s="206"/>
    </row>
    <row r="240" spans="1:23" customFormat="1" ht="114.75" thickBot="1" x14ac:dyDescent="0.3">
      <c r="A240" s="1"/>
      <c r="B240" s="64"/>
      <c r="C240" s="107">
        <v>91086</v>
      </c>
      <c r="D240" s="113" t="s">
        <v>149</v>
      </c>
      <c r="E240" s="107"/>
      <c r="F240" s="107" t="s">
        <v>19</v>
      </c>
      <c r="G240" s="108">
        <v>77.83</v>
      </c>
      <c r="H240" s="208">
        <v>899092</v>
      </c>
      <c r="I240" s="137"/>
      <c r="J240" s="16"/>
      <c r="K240" s="16">
        <v>0</v>
      </c>
      <c r="L240" s="17" t="s">
        <v>20</v>
      </c>
      <c r="M240" s="40">
        <v>50</v>
      </c>
      <c r="N240" s="40" t="s">
        <v>484</v>
      </c>
      <c r="O240" s="258" t="s">
        <v>1010</v>
      </c>
      <c r="P240" s="40">
        <v>928</v>
      </c>
      <c r="Q240" s="252"/>
      <c r="R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S240" s="20" t="s">
        <v>20</v>
      </c>
      <c r="T240" s="40">
        <v>50</v>
      </c>
      <c r="U240" s="2" t="s">
        <v>1001</v>
      </c>
      <c r="V240" s="25" t="s">
        <v>1001</v>
      </c>
      <c r="W240" s="206"/>
    </row>
    <row r="241" spans="1:23" customFormat="1" ht="129" thickBot="1" x14ac:dyDescent="0.3">
      <c r="A241" s="1"/>
      <c r="B241" s="64"/>
      <c r="C241" s="107">
        <v>91087</v>
      </c>
      <c r="D241" s="113" t="s">
        <v>150</v>
      </c>
      <c r="E241" s="107"/>
      <c r="F241" s="107" t="s">
        <v>19</v>
      </c>
      <c r="G241" s="108">
        <v>93.43</v>
      </c>
      <c r="H241" s="208">
        <v>1079303</v>
      </c>
      <c r="I241" s="137"/>
      <c r="J241" s="16"/>
      <c r="K241" s="16">
        <v>0</v>
      </c>
      <c r="L241" s="17" t="s">
        <v>20</v>
      </c>
      <c r="M241" s="40">
        <v>60</v>
      </c>
      <c r="N241" s="40" t="s">
        <v>484</v>
      </c>
      <c r="O241" s="258" t="s">
        <v>1010</v>
      </c>
      <c r="P241" s="40">
        <v>928</v>
      </c>
      <c r="Q241" s="252"/>
      <c r="R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S241" s="20" t="s">
        <v>20</v>
      </c>
      <c r="T241" s="40">
        <v>60</v>
      </c>
      <c r="U241" s="2" t="s">
        <v>1001</v>
      </c>
      <c r="V241" s="25" t="s">
        <v>1001</v>
      </c>
      <c r="W241" s="206"/>
    </row>
    <row r="242" spans="1:23" customFormat="1" ht="114.75" thickBot="1" x14ac:dyDescent="0.3">
      <c r="A242" s="1"/>
      <c r="B242" s="64"/>
      <c r="C242" s="115">
        <v>92085</v>
      </c>
      <c r="D242" s="113" t="s">
        <v>151</v>
      </c>
      <c r="E242" s="107"/>
      <c r="F242" s="107" t="s">
        <v>19</v>
      </c>
      <c r="G242" s="108">
        <v>108.96</v>
      </c>
      <c r="H242" s="208">
        <v>1258706</v>
      </c>
      <c r="I242" s="137"/>
      <c r="J242" s="16"/>
      <c r="K242" s="16">
        <v>0</v>
      </c>
      <c r="L242" s="17" t="s">
        <v>20</v>
      </c>
      <c r="M242" s="40">
        <v>70</v>
      </c>
      <c r="N242" s="40" t="s">
        <v>484</v>
      </c>
      <c r="O242" s="258" t="s">
        <v>1010</v>
      </c>
      <c r="P242" s="40">
        <v>928</v>
      </c>
      <c r="Q242" s="252"/>
      <c r="R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S242" s="20" t="s">
        <v>20</v>
      </c>
      <c r="T242" s="40">
        <v>70</v>
      </c>
      <c r="U242" s="2" t="s">
        <v>1001</v>
      </c>
      <c r="V242" s="25" t="s">
        <v>1001</v>
      </c>
      <c r="W242" s="206"/>
    </row>
    <row r="243" spans="1:23" customFormat="1" ht="114.75" thickBot="1" x14ac:dyDescent="0.3">
      <c r="A243" s="1"/>
      <c r="B243" s="64"/>
      <c r="C243" s="115">
        <v>92086</v>
      </c>
      <c r="D243" s="113" t="s">
        <v>152</v>
      </c>
      <c r="E243" s="107"/>
      <c r="F243" s="107" t="s">
        <v>19</v>
      </c>
      <c r="G243" s="108">
        <v>124.56</v>
      </c>
      <c r="H243" s="208">
        <v>1438917</v>
      </c>
      <c r="I243" s="137"/>
      <c r="J243" s="16"/>
      <c r="K243" s="16">
        <v>0</v>
      </c>
      <c r="L243" s="17" t="s">
        <v>20</v>
      </c>
      <c r="M243" s="40">
        <v>80</v>
      </c>
      <c r="N243" s="40" t="s">
        <v>484</v>
      </c>
      <c r="O243" s="258" t="s">
        <v>1010</v>
      </c>
      <c r="P243" s="40">
        <v>928</v>
      </c>
      <c r="Q243" s="252"/>
      <c r="R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S243" s="20" t="s">
        <v>20</v>
      </c>
      <c r="T243" s="40">
        <v>80</v>
      </c>
      <c r="U243" s="2" t="s">
        <v>1001</v>
      </c>
      <c r="V243" s="25" t="s">
        <v>1001</v>
      </c>
      <c r="W243" s="206"/>
    </row>
    <row r="244" spans="1:23" customFormat="1" ht="114"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258" t="s">
        <v>1010</v>
      </c>
      <c r="P244" s="40">
        <v>928</v>
      </c>
      <c r="Q244" s="252"/>
      <c r="R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S244" s="410" t="s">
        <v>20</v>
      </c>
      <c r="T244" s="71">
        <v>90</v>
      </c>
      <c r="U244" s="2" t="s">
        <v>1001</v>
      </c>
      <c r="V244" s="25" t="s">
        <v>1001</v>
      </c>
      <c r="W244" s="206"/>
    </row>
    <row r="245" spans="1:23" customFormat="1" ht="28.5"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1" t="s">
        <v>42</v>
      </c>
      <c r="Q245" s="252"/>
      <c r="R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S245" s="24" t="s">
        <v>42</v>
      </c>
      <c r="T245" s="24" t="s">
        <v>42</v>
      </c>
      <c r="U245" s="24" t="s">
        <v>42</v>
      </c>
      <c r="V245" s="378" t="s">
        <v>41</v>
      </c>
      <c r="W245" s="206"/>
    </row>
    <row r="246" spans="1:23" customFormat="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1" t="s">
        <v>42</v>
      </c>
      <c r="Q246" s="252"/>
      <c r="R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S246" s="24" t="s">
        <v>42</v>
      </c>
      <c r="T246" s="24" t="s">
        <v>42</v>
      </c>
      <c r="U246" s="24" t="s">
        <v>42</v>
      </c>
      <c r="V246" s="378" t="s">
        <v>41</v>
      </c>
      <c r="W246" s="206"/>
    </row>
    <row r="247" spans="1:23" customFormat="1" ht="48"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1010</v>
      </c>
      <c r="P247" s="40" t="s">
        <v>91</v>
      </c>
      <c r="Q247" s="252"/>
      <c r="R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S247" s="18" t="s">
        <v>20</v>
      </c>
      <c r="T247" s="24">
        <v>100</v>
      </c>
      <c r="U247" s="2" t="s">
        <v>1001</v>
      </c>
      <c r="V247" s="25" t="s">
        <v>1001</v>
      </c>
      <c r="W247" s="206"/>
    </row>
    <row r="248" spans="1:23" customFormat="1" ht="75"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1010</v>
      </c>
      <c r="P248" s="40" t="s">
        <v>91</v>
      </c>
      <c r="Q248" s="252"/>
      <c r="R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S248" s="20" t="s">
        <v>20</v>
      </c>
      <c r="T248" s="40">
        <v>0</v>
      </c>
      <c r="U248" s="2" t="s">
        <v>1001</v>
      </c>
      <c r="V248" s="25" t="s">
        <v>1001</v>
      </c>
      <c r="W248" s="206"/>
    </row>
    <row r="249" spans="1:23" customFormat="1" ht="114"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1010</v>
      </c>
      <c r="P249" s="40" t="s">
        <v>91</v>
      </c>
      <c r="Q249" s="252"/>
      <c r="R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S249" s="20" t="s">
        <v>20</v>
      </c>
      <c r="T249" s="40">
        <v>40</v>
      </c>
      <c r="U249" s="2" t="s">
        <v>1001</v>
      </c>
      <c r="V249" s="25" t="s">
        <v>1001</v>
      </c>
      <c r="W249" s="206"/>
    </row>
    <row r="250" spans="1:23" customFormat="1" ht="114"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1010</v>
      </c>
      <c r="P250" s="40" t="s">
        <v>91</v>
      </c>
      <c r="Q250" s="252"/>
      <c r="R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S250" s="20" t="s">
        <v>20</v>
      </c>
      <c r="T250" s="40">
        <v>50</v>
      </c>
      <c r="U250" s="2" t="s">
        <v>1001</v>
      </c>
      <c r="V250" s="25" t="s">
        <v>1001</v>
      </c>
      <c r="W250" s="206"/>
    </row>
    <row r="251" spans="1:23" customFormat="1" ht="128.25"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1010</v>
      </c>
      <c r="P251" s="40" t="s">
        <v>91</v>
      </c>
      <c r="Q251" s="252"/>
      <c r="R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S251" s="20" t="s">
        <v>20</v>
      </c>
      <c r="T251" s="40">
        <v>60</v>
      </c>
      <c r="U251" s="2" t="s">
        <v>1001</v>
      </c>
      <c r="V251" s="25" t="s">
        <v>1001</v>
      </c>
      <c r="W251" s="206"/>
    </row>
    <row r="252" spans="1:23" customFormat="1" ht="114"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1010</v>
      </c>
      <c r="P252" s="40" t="s">
        <v>91</v>
      </c>
      <c r="Q252" s="252"/>
      <c r="R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S252" s="20" t="s">
        <v>20</v>
      </c>
      <c r="T252" s="40">
        <v>70</v>
      </c>
      <c r="U252" s="2" t="s">
        <v>1001</v>
      </c>
      <c r="V252" s="25" t="s">
        <v>1001</v>
      </c>
      <c r="W252" s="206"/>
    </row>
    <row r="253" spans="1:23" customFormat="1" ht="114"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1010</v>
      </c>
      <c r="P253" s="40" t="s">
        <v>91</v>
      </c>
      <c r="Q253" s="252"/>
      <c r="R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S253" s="20" t="s">
        <v>20</v>
      </c>
      <c r="T253" s="40">
        <v>80</v>
      </c>
      <c r="U253" s="2" t="s">
        <v>1001</v>
      </c>
      <c r="V253" s="25" t="s">
        <v>1001</v>
      </c>
      <c r="W253" s="206"/>
    </row>
    <row r="254" spans="1:23" customFormat="1" ht="114"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1010</v>
      </c>
      <c r="P254" s="40" t="s">
        <v>91</v>
      </c>
      <c r="Q254" s="252"/>
      <c r="R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S254" s="20" t="s">
        <v>20</v>
      </c>
      <c r="T254" s="40">
        <v>90</v>
      </c>
      <c r="U254" s="2" t="s">
        <v>1001</v>
      </c>
      <c r="V254" s="25" t="s">
        <v>1001</v>
      </c>
      <c r="W254" s="206"/>
    </row>
    <row r="255" spans="1:23" customFormat="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4" t="s">
        <v>42</v>
      </c>
      <c r="Q255" s="252"/>
      <c r="R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S255" s="24" t="s">
        <v>42</v>
      </c>
      <c r="T255" s="24" t="s">
        <v>42</v>
      </c>
      <c r="U255" s="24" t="s">
        <v>42</v>
      </c>
      <c r="V255" s="378" t="s">
        <v>41</v>
      </c>
      <c r="W255" s="206"/>
    </row>
    <row r="256" spans="1:23" ht="50.25"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40" t="s">
        <v>1010</v>
      </c>
      <c r="P256" s="24"/>
      <c r="Q256" s="252"/>
      <c r="R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S256" s="18" t="s">
        <v>20</v>
      </c>
      <c r="T256" s="24">
        <v>100</v>
      </c>
      <c r="U256" s="2" t="s">
        <v>1001</v>
      </c>
      <c r="V256" s="25" t="s">
        <v>1001</v>
      </c>
      <c r="W256" s="626"/>
    </row>
    <row r="257" spans="1:28" ht="78.75"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t="s">
        <v>1010</v>
      </c>
      <c r="P257" s="40"/>
      <c r="Q257" s="252"/>
      <c r="R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S257" s="20" t="s">
        <v>20</v>
      </c>
      <c r="T257" s="40">
        <v>0</v>
      </c>
      <c r="U257" s="2" t="s">
        <v>1001</v>
      </c>
      <c r="V257" s="25" t="s">
        <v>1001</v>
      </c>
      <c r="W257" s="626"/>
    </row>
    <row r="258" spans="1:28" ht="114"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t="s">
        <v>1010</v>
      </c>
      <c r="P258" s="40"/>
      <c r="Q258" s="252"/>
      <c r="R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S258" s="20" t="s">
        <v>20</v>
      </c>
      <c r="T258" s="40">
        <v>40</v>
      </c>
      <c r="U258" s="2" t="s">
        <v>1001</v>
      </c>
      <c r="V258" s="25" t="s">
        <v>1001</v>
      </c>
      <c r="W258" s="626"/>
    </row>
    <row r="259" spans="1:28" ht="114"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t="s">
        <v>1010</v>
      </c>
      <c r="P259" s="40"/>
      <c r="Q259" s="252"/>
      <c r="R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S259" s="20" t="s">
        <v>20</v>
      </c>
      <c r="T259" s="40">
        <v>50</v>
      </c>
      <c r="U259" s="2" t="s">
        <v>1001</v>
      </c>
      <c r="V259" s="25" t="s">
        <v>1001</v>
      </c>
      <c r="W259" s="626"/>
    </row>
    <row r="260" spans="1:28" ht="128.25"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t="s">
        <v>1010</v>
      </c>
      <c r="P260" s="40"/>
      <c r="Q260" s="252"/>
      <c r="R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S260" s="20" t="s">
        <v>20</v>
      </c>
      <c r="T260" s="40">
        <v>60</v>
      </c>
      <c r="U260" s="2" t="s">
        <v>1001</v>
      </c>
      <c r="V260" s="25" t="s">
        <v>1001</v>
      </c>
      <c r="W260" s="626"/>
    </row>
    <row r="261" spans="1:28" ht="114"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t="s">
        <v>1010</v>
      </c>
      <c r="P261" s="40"/>
      <c r="Q261" s="252"/>
      <c r="R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S261" s="20" t="s">
        <v>20</v>
      </c>
      <c r="T261" s="40">
        <v>70</v>
      </c>
      <c r="U261" s="2" t="s">
        <v>1001</v>
      </c>
      <c r="V261" s="25" t="s">
        <v>1001</v>
      </c>
      <c r="W261" s="626"/>
    </row>
    <row r="262" spans="1:28" ht="114"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t="s">
        <v>1010</v>
      </c>
      <c r="P262" s="40"/>
      <c r="Q262" s="252"/>
      <c r="R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S262" s="20" t="s">
        <v>20</v>
      </c>
      <c r="T262" s="40">
        <v>80</v>
      </c>
      <c r="U262" s="2" t="s">
        <v>1001</v>
      </c>
      <c r="V262" s="25" t="s">
        <v>1001</v>
      </c>
      <c r="W262" s="626"/>
    </row>
    <row r="263" spans="1:28" ht="114"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t="s">
        <v>1010</v>
      </c>
      <c r="P263" s="40"/>
      <c r="Q263" s="252"/>
      <c r="R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S263" s="20" t="s">
        <v>20</v>
      </c>
      <c r="T263" s="40">
        <v>90</v>
      </c>
      <c r="U263" s="2" t="s">
        <v>1001</v>
      </c>
      <c r="V263" s="25" t="s">
        <v>1001</v>
      </c>
      <c r="W263" s="626"/>
    </row>
    <row r="264" spans="1:28" customFormat="1" ht="27.75"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4" t="s">
        <v>42</v>
      </c>
      <c r="Q264" s="252"/>
      <c r="R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S264" s="24" t="s">
        <v>42</v>
      </c>
      <c r="T264" s="24" t="s">
        <v>42</v>
      </c>
      <c r="U264" s="24" t="s">
        <v>42</v>
      </c>
      <c r="V264" s="378" t="s">
        <v>41</v>
      </c>
      <c r="W264" s="206"/>
    </row>
    <row r="265" spans="1:28" customFormat="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4" t="s">
        <v>42</v>
      </c>
      <c r="Q265" s="252"/>
      <c r="R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S265" s="24" t="s">
        <v>42</v>
      </c>
      <c r="T265" s="24" t="s">
        <v>42</v>
      </c>
      <c r="U265" s="24" t="s">
        <v>42</v>
      </c>
      <c r="V265" s="378" t="s">
        <v>41</v>
      </c>
      <c r="W265" s="206"/>
    </row>
    <row r="266" spans="1:28" customFormat="1" ht="33"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40" t="s">
        <v>1010</v>
      </c>
      <c r="P266" s="24">
        <v>1654</v>
      </c>
      <c r="Q266" s="252"/>
      <c r="R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S266" s="18" t="s">
        <v>176</v>
      </c>
      <c r="T266" s="24">
        <v>100</v>
      </c>
      <c r="U266" s="2" t="s">
        <v>1001</v>
      </c>
      <c r="V266" s="25" t="s">
        <v>1001</v>
      </c>
      <c r="W266" s="206"/>
    </row>
    <row r="267" spans="1:28" customFormat="1" ht="28.5"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40" t="s">
        <v>1010</v>
      </c>
      <c r="P267" s="24">
        <v>1654</v>
      </c>
      <c r="Q267" s="252"/>
      <c r="R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S267" s="18" t="s">
        <v>176</v>
      </c>
      <c r="T267" s="24">
        <v>100</v>
      </c>
      <c r="U267" s="2" t="s">
        <v>1001</v>
      </c>
      <c r="V267" s="25" t="s">
        <v>1001</v>
      </c>
      <c r="W267" s="206"/>
    </row>
    <row r="268" spans="1:28" customFormat="1" ht="28.5"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40" t="s">
        <v>1010</v>
      </c>
      <c r="P268" s="24">
        <v>1654</v>
      </c>
      <c r="Q268" s="252"/>
      <c r="R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S268" s="18" t="s">
        <v>176</v>
      </c>
      <c r="T268" s="24">
        <v>100</v>
      </c>
      <c r="U268" s="2" t="s">
        <v>1001</v>
      </c>
      <c r="V268" s="25" t="s">
        <v>1001</v>
      </c>
      <c r="W268" s="206"/>
    </row>
    <row r="269" spans="1:28" customFormat="1" ht="15"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1" t="s">
        <v>42</v>
      </c>
      <c r="Q269" s="252"/>
      <c r="R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S269" s="24" t="s">
        <v>42</v>
      </c>
      <c r="T269" s="24" t="s">
        <v>42</v>
      </c>
      <c r="U269" s="24" t="s">
        <v>42</v>
      </c>
      <c r="V269" s="378" t="s">
        <v>41</v>
      </c>
      <c r="W269" s="206"/>
    </row>
    <row r="270" spans="1:28" customFormat="1" x14ac:dyDescent="0.25">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1" t="s">
        <v>42</v>
      </c>
      <c r="Q270" s="252"/>
      <c r="R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S270" s="24" t="s">
        <v>42</v>
      </c>
      <c r="T270" s="24" t="s">
        <v>42</v>
      </c>
      <c r="U270" s="24" t="s">
        <v>42</v>
      </c>
      <c r="V270" s="378" t="s">
        <v>41</v>
      </c>
      <c r="W270" s="206"/>
      <c r="Y270" s="313"/>
      <c r="AA270" s="276"/>
    </row>
    <row r="271" spans="1:28" customFormat="1" ht="52.5" customHeight="1" x14ac:dyDescent="0.25">
      <c r="A271" s="1"/>
      <c r="B271" s="64">
        <v>2016</v>
      </c>
      <c r="C271" s="76">
        <v>2016</v>
      </c>
      <c r="D271" s="413" t="s">
        <v>180</v>
      </c>
      <c r="E271" s="339"/>
      <c r="F271" s="339" t="s">
        <v>19</v>
      </c>
      <c r="G271" s="331">
        <v>449.27</v>
      </c>
      <c r="H271" s="633">
        <v>5189967</v>
      </c>
      <c r="I271" s="655"/>
      <c r="J271" s="12"/>
      <c r="K271" s="12"/>
      <c r="L271" s="362" t="s">
        <v>181</v>
      </c>
      <c r="M271" s="24">
        <v>100</v>
      </c>
      <c r="N271" s="40" t="s">
        <v>484</v>
      </c>
      <c r="O271" s="40" t="s">
        <v>1012</v>
      </c>
      <c r="P271" s="54" t="s">
        <v>182</v>
      </c>
      <c r="Q271" s="252"/>
      <c r="R271" s="407"/>
      <c r="S271" s="26" t="s">
        <v>181</v>
      </c>
      <c r="T271" s="24">
        <v>100</v>
      </c>
      <c r="U271" s="2" t="s">
        <v>1001</v>
      </c>
      <c r="V271" s="25" t="s">
        <v>1001</v>
      </c>
      <c r="W271" s="393"/>
      <c r="X271" s="278"/>
      <c r="Y271" s="194"/>
      <c r="Z271" s="315"/>
      <c r="AA271" s="177"/>
      <c r="AB271" s="145"/>
    </row>
    <row r="272" spans="1:28" customFormat="1" ht="109.5" customHeight="1" x14ac:dyDescent="0.25">
      <c r="A272" s="1"/>
      <c r="B272" s="64"/>
      <c r="C272" s="339">
        <v>90044</v>
      </c>
      <c r="D272" s="413" t="s">
        <v>183</v>
      </c>
      <c r="E272" s="339"/>
      <c r="F272" s="339" t="s">
        <v>19</v>
      </c>
      <c r="G272" s="331">
        <v>0</v>
      </c>
      <c r="H272" s="633">
        <v>0</v>
      </c>
      <c r="I272" s="655"/>
      <c r="J272" s="22"/>
      <c r="K272" s="12"/>
      <c r="L272" s="362" t="s">
        <v>181</v>
      </c>
      <c r="M272" s="40">
        <v>0</v>
      </c>
      <c r="N272" s="40" t="s">
        <v>484</v>
      </c>
      <c r="O272" s="40" t="s">
        <v>1012</v>
      </c>
      <c r="P272" s="54" t="s">
        <v>182</v>
      </c>
      <c r="Q272" s="252"/>
      <c r="R272" s="407"/>
      <c r="S272" s="26" t="s">
        <v>181</v>
      </c>
      <c r="T272" s="40">
        <v>0</v>
      </c>
      <c r="U272" s="2" t="s">
        <v>1001</v>
      </c>
      <c r="V272" s="25" t="s">
        <v>1001</v>
      </c>
      <c r="W272" s="393"/>
      <c r="X272" s="278"/>
      <c r="Y272" s="279"/>
      <c r="Z272" s="177"/>
      <c r="AA272" s="177"/>
      <c r="AB272" s="145"/>
    </row>
    <row r="273" spans="1:28" customFormat="1" ht="128.25" x14ac:dyDescent="0.25">
      <c r="A273" s="1"/>
      <c r="B273" s="64"/>
      <c r="C273" s="339">
        <v>91094</v>
      </c>
      <c r="D273" s="413" t="s">
        <v>184</v>
      </c>
      <c r="E273" s="339"/>
      <c r="F273" s="339" t="s">
        <v>19</v>
      </c>
      <c r="G273" s="331">
        <v>179.74</v>
      </c>
      <c r="H273" s="633">
        <v>2076356</v>
      </c>
      <c r="I273" s="655"/>
      <c r="J273" s="12"/>
      <c r="K273" s="12">
        <v>0</v>
      </c>
      <c r="L273" s="362" t="s">
        <v>181</v>
      </c>
      <c r="M273" s="40">
        <v>40</v>
      </c>
      <c r="N273" s="40" t="s">
        <v>484</v>
      </c>
      <c r="O273" s="40" t="s">
        <v>1012</v>
      </c>
      <c r="P273" s="54" t="s">
        <v>182</v>
      </c>
      <c r="Q273" s="252"/>
      <c r="R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S273" s="20" t="s">
        <v>181</v>
      </c>
      <c r="T273" s="40">
        <v>40</v>
      </c>
      <c r="U273" s="2" t="s">
        <v>1001</v>
      </c>
      <c r="V273" s="25" t="s">
        <v>1001</v>
      </c>
      <c r="W273" s="393">
        <v>179.74</v>
      </c>
      <c r="X273" s="208"/>
      <c r="Y273" s="185"/>
      <c r="AA273" s="270"/>
      <c r="AB273" s="277"/>
    </row>
    <row r="274" spans="1:28" customFormat="1" ht="128.25" x14ac:dyDescent="0.25">
      <c r="A274" s="1"/>
      <c r="B274" s="64"/>
      <c r="C274" s="339">
        <v>91095</v>
      </c>
      <c r="D274" s="413" t="s">
        <v>185</v>
      </c>
      <c r="E274" s="339"/>
      <c r="F274" s="339" t="s">
        <v>19</v>
      </c>
      <c r="G274" s="331">
        <v>224.66</v>
      </c>
      <c r="H274" s="633">
        <v>2595272</v>
      </c>
      <c r="I274" s="655"/>
      <c r="J274" s="12"/>
      <c r="K274" s="12">
        <v>0</v>
      </c>
      <c r="L274" s="362" t="s">
        <v>181</v>
      </c>
      <c r="M274" s="40">
        <v>50</v>
      </c>
      <c r="N274" s="40" t="s">
        <v>484</v>
      </c>
      <c r="O274" s="40" t="s">
        <v>1012</v>
      </c>
      <c r="P274" s="54" t="s">
        <v>182</v>
      </c>
      <c r="Q274" s="252"/>
      <c r="R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S274" s="20" t="s">
        <v>181</v>
      </c>
      <c r="T274" s="40">
        <v>50</v>
      </c>
      <c r="U274" s="2" t="s">
        <v>1001</v>
      </c>
      <c r="V274" s="25" t="s">
        <v>1001</v>
      </c>
      <c r="W274" s="393">
        <v>224.66</v>
      </c>
      <c r="X274" s="314"/>
      <c r="Y274" s="195"/>
      <c r="AA274" s="194"/>
      <c r="AB274" s="277"/>
    </row>
    <row r="275" spans="1:28" customFormat="1" ht="142.5" x14ac:dyDescent="0.25">
      <c r="A275" s="1"/>
      <c r="B275" s="64"/>
      <c r="C275" s="339">
        <v>91096</v>
      </c>
      <c r="D275" s="413" t="s">
        <v>186</v>
      </c>
      <c r="E275" s="339"/>
      <c r="F275" s="339" t="s">
        <v>19</v>
      </c>
      <c r="G275" s="331">
        <v>269.61</v>
      </c>
      <c r="H275" s="633">
        <v>3114535</v>
      </c>
      <c r="I275" s="655"/>
      <c r="J275" s="12"/>
      <c r="K275" s="12">
        <v>0</v>
      </c>
      <c r="L275" s="362" t="s">
        <v>181</v>
      </c>
      <c r="M275" s="40">
        <v>60</v>
      </c>
      <c r="N275" s="40" t="s">
        <v>484</v>
      </c>
      <c r="O275" s="40" t="s">
        <v>1012</v>
      </c>
      <c r="P275" s="54" t="s">
        <v>182</v>
      </c>
      <c r="Q275" s="252"/>
      <c r="R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S275" s="20" t="s">
        <v>181</v>
      </c>
      <c r="T275" s="40">
        <v>60</v>
      </c>
      <c r="U275" s="2" t="s">
        <v>1001</v>
      </c>
      <c r="V275" s="25" t="s">
        <v>1001</v>
      </c>
      <c r="W275" s="393">
        <v>269.61</v>
      </c>
      <c r="X275" s="314"/>
      <c r="Y275" s="185"/>
      <c r="Z275">
        <f>+ROUND(G271*60%,2)</f>
        <v>269.56</v>
      </c>
      <c r="AB275" s="277"/>
    </row>
    <row r="276" spans="1:28" customFormat="1" ht="128.25" x14ac:dyDescent="0.25">
      <c r="A276" s="1"/>
      <c r="B276" s="64"/>
      <c r="C276" s="26">
        <v>92094</v>
      </c>
      <c r="D276" s="413" t="s">
        <v>187</v>
      </c>
      <c r="E276" s="339"/>
      <c r="F276" s="339" t="s">
        <v>19</v>
      </c>
      <c r="G276" s="331">
        <v>314.52999999999997</v>
      </c>
      <c r="H276" s="633">
        <v>3633451</v>
      </c>
      <c r="I276" s="655"/>
      <c r="J276" s="12"/>
      <c r="K276" s="12"/>
      <c r="L276" s="362" t="s">
        <v>181</v>
      </c>
      <c r="M276" s="40">
        <v>70</v>
      </c>
      <c r="N276" s="40" t="s">
        <v>484</v>
      </c>
      <c r="O276" s="40" t="s">
        <v>1012</v>
      </c>
      <c r="P276" s="54" t="s">
        <v>182</v>
      </c>
      <c r="Q276" s="252"/>
      <c r="R276" s="407"/>
      <c r="S276" s="20" t="s">
        <v>181</v>
      </c>
      <c r="T276" s="40">
        <v>70</v>
      </c>
      <c r="U276" s="2" t="s">
        <v>1001</v>
      </c>
      <c r="V276" s="25" t="s">
        <v>1001</v>
      </c>
      <c r="W276" s="393"/>
      <c r="X276" s="278"/>
      <c r="Y276" s="279"/>
      <c r="Z276" s="177"/>
      <c r="AA276" s="177"/>
      <c r="AB276" s="145"/>
    </row>
    <row r="277" spans="1:28" customFormat="1" ht="128.25" x14ac:dyDescent="0.25">
      <c r="A277" s="1"/>
      <c r="B277" s="64"/>
      <c r="C277" s="26">
        <v>92095</v>
      </c>
      <c r="D277" s="413" t="s">
        <v>188</v>
      </c>
      <c r="E277" s="339"/>
      <c r="F277" s="339" t="s">
        <v>19</v>
      </c>
      <c r="G277" s="331">
        <v>359.44</v>
      </c>
      <c r="H277" s="633">
        <v>4152251</v>
      </c>
      <c r="I277" s="655"/>
      <c r="J277" s="12"/>
      <c r="K277" s="12"/>
      <c r="L277" s="362" t="s">
        <v>181</v>
      </c>
      <c r="M277" s="40">
        <v>80</v>
      </c>
      <c r="N277" s="40" t="s">
        <v>484</v>
      </c>
      <c r="O277" s="40" t="s">
        <v>1012</v>
      </c>
      <c r="P277" s="54" t="s">
        <v>182</v>
      </c>
      <c r="Q277" s="252"/>
      <c r="R277" s="407"/>
      <c r="S277" s="20" t="s">
        <v>181</v>
      </c>
      <c r="T277" s="40">
        <v>80</v>
      </c>
      <c r="U277" s="2" t="s">
        <v>1001</v>
      </c>
      <c r="V277" s="25" t="s">
        <v>1001</v>
      </c>
      <c r="W277" s="393"/>
      <c r="X277" s="316"/>
      <c r="Y277" s="279"/>
      <c r="Z277" s="177"/>
      <c r="AA277" s="177"/>
      <c r="AB277" s="145"/>
    </row>
    <row r="278" spans="1:28" customFormat="1" ht="128.25" x14ac:dyDescent="0.25">
      <c r="A278" s="1"/>
      <c r="B278" s="64"/>
      <c r="C278" s="26">
        <v>92096</v>
      </c>
      <c r="D278" s="413" t="s">
        <v>189</v>
      </c>
      <c r="E278" s="339"/>
      <c r="F278" s="339" t="s">
        <v>19</v>
      </c>
      <c r="G278" s="331">
        <v>404.4</v>
      </c>
      <c r="H278" s="633">
        <v>4671629</v>
      </c>
      <c r="I278" s="655"/>
      <c r="J278" s="12"/>
      <c r="K278" s="12"/>
      <c r="L278" s="362" t="s">
        <v>181</v>
      </c>
      <c r="M278" s="40">
        <v>90</v>
      </c>
      <c r="N278" s="40" t="s">
        <v>484</v>
      </c>
      <c r="O278" s="40" t="s">
        <v>1012</v>
      </c>
      <c r="P278" s="54" t="s">
        <v>182</v>
      </c>
      <c r="Q278" s="252"/>
      <c r="R278" s="407"/>
      <c r="S278" s="20" t="s">
        <v>181</v>
      </c>
      <c r="T278" s="40">
        <v>90</v>
      </c>
      <c r="U278" s="2" t="s">
        <v>1001</v>
      </c>
      <c r="V278" s="25" t="s">
        <v>1001</v>
      </c>
      <c r="W278" s="393"/>
      <c r="X278" s="316"/>
      <c r="Y278" s="279"/>
      <c r="Z278" s="177"/>
      <c r="AA278" s="177"/>
      <c r="AB278" s="145"/>
    </row>
    <row r="279" spans="1:28" ht="28.5" x14ac:dyDescent="0.25">
      <c r="A279" s="1"/>
      <c r="B279" s="64">
        <v>2017</v>
      </c>
      <c r="C279" s="76">
        <v>2017</v>
      </c>
      <c r="D279" s="413" t="s">
        <v>190</v>
      </c>
      <c r="E279" s="339"/>
      <c r="F279" s="339" t="s">
        <v>19</v>
      </c>
      <c r="G279" s="331">
        <v>470.48</v>
      </c>
      <c r="H279" s="633">
        <v>5434985</v>
      </c>
      <c r="I279" s="655"/>
      <c r="J279" s="12"/>
      <c r="K279" s="12"/>
      <c r="L279" s="362" t="s">
        <v>181</v>
      </c>
      <c r="M279" s="24">
        <v>100</v>
      </c>
      <c r="N279" s="40" t="s">
        <v>484</v>
      </c>
      <c r="O279" s="40" t="s">
        <v>1012</v>
      </c>
      <c r="P279" s="24"/>
      <c r="Q279" s="252"/>
      <c r="R279" s="407"/>
      <c r="S279" s="20" t="s">
        <v>181</v>
      </c>
      <c r="T279" s="24">
        <v>100</v>
      </c>
      <c r="U279" s="2" t="s">
        <v>1001</v>
      </c>
      <c r="V279" s="25" t="s">
        <v>1001</v>
      </c>
      <c r="W279" s="641"/>
      <c r="X279" s="642"/>
      <c r="Y279" s="348"/>
      <c r="Z279" s="349"/>
      <c r="AA279" s="349"/>
      <c r="AB279" s="643"/>
    </row>
    <row r="280" spans="1:28" ht="42.75" x14ac:dyDescent="0.25">
      <c r="A280" s="1"/>
      <c r="B280" s="72"/>
      <c r="C280" s="339">
        <v>90046</v>
      </c>
      <c r="D280" s="413" t="s">
        <v>191</v>
      </c>
      <c r="E280" s="339"/>
      <c r="F280" s="339" t="s">
        <v>19</v>
      </c>
      <c r="G280" s="331">
        <v>0</v>
      </c>
      <c r="H280" s="633">
        <v>0</v>
      </c>
      <c r="I280" s="655"/>
      <c r="J280" s="12"/>
      <c r="K280" s="12"/>
      <c r="L280" s="362" t="s">
        <v>181</v>
      </c>
      <c r="M280" s="40">
        <v>0</v>
      </c>
      <c r="N280" s="40" t="s">
        <v>484</v>
      </c>
      <c r="O280" s="40" t="s">
        <v>1012</v>
      </c>
      <c r="P280" s="40"/>
      <c r="Q280" s="252"/>
      <c r="R280" s="407"/>
      <c r="S280" s="20" t="s">
        <v>181</v>
      </c>
      <c r="T280" s="40">
        <v>0</v>
      </c>
      <c r="U280" s="2" t="s">
        <v>1001</v>
      </c>
      <c r="V280" s="25" t="s">
        <v>1001</v>
      </c>
      <c r="W280" s="374"/>
      <c r="X280" s="347"/>
      <c r="Y280" s="348"/>
      <c r="Z280" s="349"/>
      <c r="AA280" s="349"/>
      <c r="AB280" s="643"/>
    </row>
    <row r="281" spans="1:28" ht="114" x14ac:dyDescent="0.25">
      <c r="A281" s="1"/>
      <c r="B281" s="72"/>
      <c r="C281" s="339">
        <v>91097</v>
      </c>
      <c r="D281" s="413" t="s">
        <v>192</v>
      </c>
      <c r="E281" s="339"/>
      <c r="F281" s="339" t="s">
        <v>19</v>
      </c>
      <c r="G281" s="331">
        <v>188.18</v>
      </c>
      <c r="H281" s="633">
        <v>2173855</v>
      </c>
      <c r="I281" s="655"/>
      <c r="J281" s="12"/>
      <c r="K281" s="12"/>
      <c r="L281" s="362" t="s">
        <v>181</v>
      </c>
      <c r="M281" s="40">
        <v>40</v>
      </c>
      <c r="N281" s="40" t="s">
        <v>484</v>
      </c>
      <c r="O281" s="40" t="s">
        <v>1012</v>
      </c>
      <c r="P281" s="40"/>
      <c r="Q281" s="252"/>
      <c r="R281" s="407"/>
      <c r="S281" s="20" t="s">
        <v>181</v>
      </c>
      <c r="T281" s="40">
        <v>40</v>
      </c>
      <c r="U281" s="2" t="s">
        <v>1001</v>
      </c>
      <c r="V281" s="25" t="s">
        <v>1001</v>
      </c>
      <c r="W281" s="374"/>
      <c r="X281" s="74"/>
      <c r="Y281" s="348"/>
      <c r="Z281" s="349"/>
      <c r="AA281" s="349"/>
      <c r="AB281" s="643"/>
    </row>
    <row r="282" spans="1:28" ht="114" x14ac:dyDescent="0.25">
      <c r="A282" s="1"/>
      <c r="B282" s="72"/>
      <c r="C282" s="339">
        <v>91098</v>
      </c>
      <c r="D282" s="413" t="s">
        <v>193</v>
      </c>
      <c r="E282" s="339"/>
      <c r="F282" s="339" t="s">
        <v>19</v>
      </c>
      <c r="G282" s="331">
        <v>235.26</v>
      </c>
      <c r="H282" s="633">
        <v>2717724</v>
      </c>
      <c r="I282" s="655"/>
      <c r="J282" s="12"/>
      <c r="K282" s="12"/>
      <c r="L282" s="362" t="s">
        <v>181</v>
      </c>
      <c r="M282" s="40">
        <v>50</v>
      </c>
      <c r="N282" s="40" t="s">
        <v>484</v>
      </c>
      <c r="O282" s="40" t="s">
        <v>1012</v>
      </c>
      <c r="P282" s="40"/>
      <c r="Q282" s="252"/>
      <c r="R282" s="407"/>
      <c r="S282" s="20" t="s">
        <v>181</v>
      </c>
      <c r="T282" s="40">
        <v>50</v>
      </c>
      <c r="U282" s="2" t="s">
        <v>1001</v>
      </c>
      <c r="V282" s="25" t="s">
        <v>1001</v>
      </c>
      <c r="W282" s="374"/>
      <c r="X282" s="74"/>
      <c r="Y282" s="348"/>
      <c r="Z282" s="349"/>
      <c r="AA282" s="349"/>
      <c r="AB282" s="643"/>
    </row>
    <row r="283" spans="1:28" ht="128.25" x14ac:dyDescent="0.25">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t="s">
        <v>1012</v>
      </c>
      <c r="P283" s="40"/>
      <c r="Q283" s="252"/>
      <c r="R283" s="407"/>
      <c r="S283" s="20" t="s">
        <v>181</v>
      </c>
      <c r="T283" s="40">
        <v>60</v>
      </c>
      <c r="U283" s="2" t="s">
        <v>1001</v>
      </c>
      <c r="V283" s="25" t="s">
        <v>1001</v>
      </c>
      <c r="W283" s="374"/>
      <c r="X283" s="74"/>
      <c r="Y283" s="348"/>
      <c r="Z283" s="349"/>
      <c r="AA283" s="349"/>
      <c r="AB283" s="643"/>
    </row>
    <row r="284" spans="1:28" ht="114" x14ac:dyDescent="0.25">
      <c r="A284" s="1"/>
      <c r="B284" s="72"/>
      <c r="C284" s="26">
        <v>92097</v>
      </c>
      <c r="D284" s="413" t="s">
        <v>195</v>
      </c>
      <c r="E284" s="339"/>
      <c r="F284" s="339" t="s">
        <v>19</v>
      </c>
      <c r="G284" s="331">
        <v>329.33</v>
      </c>
      <c r="H284" s="633">
        <v>3804420</v>
      </c>
      <c r="I284" s="655"/>
      <c r="J284" s="12"/>
      <c r="K284" s="12"/>
      <c r="L284" s="362" t="s">
        <v>181</v>
      </c>
      <c r="M284" s="40">
        <v>70</v>
      </c>
      <c r="N284" s="40" t="s">
        <v>484</v>
      </c>
      <c r="O284" s="40" t="s">
        <v>1012</v>
      </c>
      <c r="P284" s="40"/>
      <c r="Q284" s="252"/>
      <c r="R284" s="407"/>
      <c r="S284" s="20" t="s">
        <v>181</v>
      </c>
      <c r="T284" s="40">
        <v>70</v>
      </c>
      <c r="U284" s="2" t="s">
        <v>1001</v>
      </c>
      <c r="V284" s="25" t="s">
        <v>1001</v>
      </c>
      <c r="W284" s="374"/>
      <c r="X284" s="74"/>
      <c r="Y284" s="348"/>
      <c r="Z284" s="349"/>
      <c r="AA284" s="349"/>
      <c r="AB284" s="643"/>
    </row>
    <row r="285" spans="1:28" ht="114" x14ac:dyDescent="0.25">
      <c r="A285" s="1"/>
      <c r="B285" s="72"/>
      <c r="C285" s="26">
        <v>92098</v>
      </c>
      <c r="D285" s="413" t="s">
        <v>196</v>
      </c>
      <c r="E285" s="364"/>
      <c r="F285" s="339" t="s">
        <v>19</v>
      </c>
      <c r="G285" s="331">
        <v>376.41</v>
      </c>
      <c r="H285" s="633">
        <v>4348288</v>
      </c>
      <c r="I285" s="655"/>
      <c r="J285" s="12"/>
      <c r="K285" s="12"/>
      <c r="L285" s="362" t="s">
        <v>181</v>
      </c>
      <c r="M285" s="40">
        <v>80</v>
      </c>
      <c r="N285" s="40" t="s">
        <v>484</v>
      </c>
      <c r="O285" s="40" t="s">
        <v>1012</v>
      </c>
      <c r="P285" s="40"/>
      <c r="Q285" s="252"/>
      <c r="R285" s="407"/>
      <c r="S285" s="20" t="s">
        <v>181</v>
      </c>
      <c r="T285" s="40">
        <v>80</v>
      </c>
      <c r="U285" s="2" t="s">
        <v>1001</v>
      </c>
      <c r="V285" s="25" t="s">
        <v>1001</v>
      </c>
      <c r="W285" s="374"/>
      <c r="X285" s="74"/>
      <c r="Y285" s="348"/>
      <c r="Z285" s="349"/>
      <c r="AA285" s="349"/>
      <c r="AB285" s="643"/>
    </row>
    <row r="286" spans="1:28" ht="114" x14ac:dyDescent="0.25">
      <c r="A286" s="1"/>
      <c r="B286" s="72"/>
      <c r="C286" s="26">
        <v>92099</v>
      </c>
      <c r="D286" s="413" t="s">
        <v>197</v>
      </c>
      <c r="E286" s="364"/>
      <c r="F286" s="339" t="s">
        <v>19</v>
      </c>
      <c r="G286" s="331">
        <v>423.44</v>
      </c>
      <c r="H286" s="633">
        <v>4891579</v>
      </c>
      <c r="I286" s="655"/>
      <c r="J286" s="12"/>
      <c r="K286" s="12"/>
      <c r="L286" s="362" t="s">
        <v>181</v>
      </c>
      <c r="M286" s="40">
        <v>90</v>
      </c>
      <c r="N286" s="40" t="s">
        <v>484</v>
      </c>
      <c r="O286" s="40" t="s">
        <v>1012</v>
      </c>
      <c r="P286" s="40"/>
      <c r="Q286" s="252"/>
      <c r="R286" s="407"/>
      <c r="S286" s="20" t="s">
        <v>181</v>
      </c>
      <c r="T286" s="40">
        <v>90</v>
      </c>
      <c r="U286" s="2" t="s">
        <v>1001</v>
      </c>
      <c r="V286" s="25" t="s">
        <v>1001</v>
      </c>
      <c r="W286" s="374"/>
      <c r="X286" s="74"/>
      <c r="Y286" s="348"/>
      <c r="Z286" s="349"/>
      <c r="AA286" s="349"/>
      <c r="AB286" s="643"/>
    </row>
    <row r="287" spans="1:28" ht="28.5" x14ac:dyDescent="0.25">
      <c r="A287" s="1"/>
      <c r="B287" s="72">
        <v>2018</v>
      </c>
      <c r="C287" s="76">
        <v>2018</v>
      </c>
      <c r="D287" s="413" t="s">
        <v>198</v>
      </c>
      <c r="E287" s="364"/>
      <c r="F287" s="339" t="s">
        <v>19</v>
      </c>
      <c r="G287" s="331">
        <v>466.96</v>
      </c>
      <c r="H287" s="633">
        <v>5394322</v>
      </c>
      <c r="I287" s="655"/>
      <c r="J287" s="12"/>
      <c r="K287" s="12"/>
      <c r="L287" s="362" t="s">
        <v>181</v>
      </c>
      <c r="M287" s="24">
        <v>100</v>
      </c>
      <c r="N287" s="40" t="s">
        <v>484</v>
      </c>
      <c r="O287" s="40" t="s">
        <v>1012</v>
      </c>
      <c r="P287" s="24"/>
      <c r="Q287" s="252"/>
      <c r="R287" s="407"/>
      <c r="S287" s="20" t="s">
        <v>181</v>
      </c>
      <c r="T287" s="24">
        <v>100</v>
      </c>
      <c r="U287" s="2" t="s">
        <v>1001</v>
      </c>
      <c r="V287" s="25" t="s">
        <v>1001</v>
      </c>
      <c r="W287" s="641"/>
      <c r="X287" s="642"/>
      <c r="Y287" s="348"/>
      <c r="Z287" s="349"/>
      <c r="AA287" s="349"/>
      <c r="AB287" s="643"/>
    </row>
    <row r="288" spans="1:28" ht="42.75" x14ac:dyDescent="0.25">
      <c r="A288" s="1"/>
      <c r="B288" s="72"/>
      <c r="C288" s="339">
        <v>90045</v>
      </c>
      <c r="D288" s="413" t="s">
        <v>199</v>
      </c>
      <c r="E288" s="364"/>
      <c r="F288" s="339" t="s">
        <v>19</v>
      </c>
      <c r="G288" s="331">
        <v>0</v>
      </c>
      <c r="H288" s="633">
        <v>0</v>
      </c>
      <c r="I288" s="655"/>
      <c r="J288" s="12"/>
      <c r="K288" s="12"/>
      <c r="L288" s="362" t="s">
        <v>181</v>
      </c>
      <c r="M288" s="40">
        <v>0</v>
      </c>
      <c r="N288" s="40" t="s">
        <v>484</v>
      </c>
      <c r="O288" s="40" t="s">
        <v>1012</v>
      </c>
      <c r="P288" s="40"/>
      <c r="Q288" s="252"/>
      <c r="R288" s="407"/>
      <c r="S288" s="20" t="s">
        <v>181</v>
      </c>
      <c r="T288" s="40">
        <v>0</v>
      </c>
      <c r="U288" s="2" t="s">
        <v>1001</v>
      </c>
      <c r="V288" s="25" t="s">
        <v>1001</v>
      </c>
      <c r="W288" s="374"/>
      <c r="X288" s="347"/>
      <c r="Y288" s="348"/>
      <c r="Z288" s="349"/>
      <c r="AA288" s="349"/>
      <c r="AB288" s="643"/>
    </row>
    <row r="289" spans="1:28" ht="99.75" x14ac:dyDescent="0.25">
      <c r="A289" s="1"/>
      <c r="B289" s="72"/>
      <c r="C289" s="339">
        <v>91100</v>
      </c>
      <c r="D289" s="413" t="s">
        <v>200</v>
      </c>
      <c r="E289" s="364"/>
      <c r="F289" s="339" t="s">
        <v>19</v>
      </c>
      <c r="G289" s="331">
        <v>186.78</v>
      </c>
      <c r="H289" s="633">
        <v>2157683</v>
      </c>
      <c r="I289" s="655"/>
      <c r="J289" s="12"/>
      <c r="K289" s="12"/>
      <c r="L289" s="362" t="s">
        <v>181</v>
      </c>
      <c r="M289" s="40">
        <v>40</v>
      </c>
      <c r="N289" s="40" t="s">
        <v>484</v>
      </c>
      <c r="O289" s="40" t="s">
        <v>1012</v>
      </c>
      <c r="P289" s="40"/>
      <c r="Q289" s="252"/>
      <c r="R289" s="407"/>
      <c r="S289" s="20" t="s">
        <v>181</v>
      </c>
      <c r="T289" s="40">
        <v>40</v>
      </c>
      <c r="U289" s="2" t="s">
        <v>1001</v>
      </c>
      <c r="V289" s="25" t="s">
        <v>1001</v>
      </c>
      <c r="W289" s="374"/>
      <c r="X289" s="74"/>
      <c r="Y289" s="348"/>
      <c r="Z289" s="349"/>
      <c r="AA289" s="349"/>
      <c r="AB289" s="643"/>
    </row>
    <row r="290" spans="1:28" ht="99.75" x14ac:dyDescent="0.25">
      <c r="A290" s="1"/>
      <c r="B290" s="72"/>
      <c r="C290" s="339">
        <v>91101</v>
      </c>
      <c r="D290" s="413" t="s">
        <v>201</v>
      </c>
      <c r="E290" s="364"/>
      <c r="F290" s="339" t="s">
        <v>19</v>
      </c>
      <c r="G290" s="331">
        <v>233.48</v>
      </c>
      <c r="H290" s="633">
        <v>2697161</v>
      </c>
      <c r="I290" s="655"/>
      <c r="J290" s="12"/>
      <c r="K290" s="12"/>
      <c r="L290" s="362" t="s">
        <v>181</v>
      </c>
      <c r="M290" s="40">
        <v>50</v>
      </c>
      <c r="N290" s="40" t="s">
        <v>484</v>
      </c>
      <c r="O290" s="40" t="s">
        <v>1012</v>
      </c>
      <c r="P290" s="40"/>
      <c r="Q290" s="252"/>
      <c r="R290" s="407"/>
      <c r="S290" s="20" t="s">
        <v>181</v>
      </c>
      <c r="T290" s="40">
        <v>50</v>
      </c>
      <c r="U290" s="2" t="s">
        <v>1001</v>
      </c>
      <c r="V290" s="25" t="s">
        <v>1001</v>
      </c>
      <c r="W290" s="374"/>
      <c r="X290" s="74"/>
      <c r="Y290" s="348"/>
      <c r="Z290" s="349"/>
      <c r="AA290" s="349"/>
      <c r="AB290" s="643"/>
    </row>
    <row r="291" spans="1:28" ht="114" x14ac:dyDescent="0.25">
      <c r="A291" s="1"/>
      <c r="B291" s="72"/>
      <c r="C291" s="339">
        <v>91102</v>
      </c>
      <c r="D291" s="413" t="s">
        <v>202</v>
      </c>
      <c r="E291" s="364"/>
      <c r="F291" s="339" t="s">
        <v>19</v>
      </c>
      <c r="G291" s="331">
        <v>280.17</v>
      </c>
      <c r="H291" s="633">
        <v>3236524</v>
      </c>
      <c r="I291" s="655"/>
      <c r="J291" s="12"/>
      <c r="K291" s="12"/>
      <c r="L291" s="362" t="s">
        <v>181</v>
      </c>
      <c r="M291" s="40">
        <v>60</v>
      </c>
      <c r="N291" s="40" t="s">
        <v>484</v>
      </c>
      <c r="O291" s="40" t="s">
        <v>1012</v>
      </c>
      <c r="P291" s="40"/>
      <c r="Q291" s="252"/>
      <c r="R291" s="407"/>
      <c r="S291" s="20" t="s">
        <v>181</v>
      </c>
      <c r="T291" s="40">
        <v>60</v>
      </c>
      <c r="U291" s="2" t="s">
        <v>1001</v>
      </c>
      <c r="V291" s="25" t="s">
        <v>1001</v>
      </c>
      <c r="W291" s="374"/>
      <c r="X291" s="74"/>
      <c r="Y291" s="348"/>
      <c r="Z291" s="349"/>
      <c r="AA291" s="349"/>
      <c r="AB291" s="643"/>
    </row>
    <row r="292" spans="1:28" ht="99.75" x14ac:dyDescent="0.25">
      <c r="A292" s="1"/>
      <c r="B292" s="72"/>
      <c r="C292" s="26">
        <v>92100</v>
      </c>
      <c r="D292" s="413" t="s">
        <v>203</v>
      </c>
      <c r="E292" s="364"/>
      <c r="F292" s="339" t="s">
        <v>19</v>
      </c>
      <c r="G292" s="331">
        <v>326.87</v>
      </c>
      <c r="H292" s="633">
        <v>3776002</v>
      </c>
      <c r="I292" s="655"/>
      <c r="J292" s="12"/>
      <c r="K292" s="12"/>
      <c r="L292" s="362" t="s">
        <v>181</v>
      </c>
      <c r="M292" s="40">
        <v>70</v>
      </c>
      <c r="N292" s="40" t="s">
        <v>484</v>
      </c>
      <c r="O292" s="40" t="s">
        <v>1012</v>
      </c>
      <c r="P292" s="40"/>
      <c r="Q292" s="252"/>
      <c r="R292" s="407"/>
      <c r="S292" s="20" t="s">
        <v>181</v>
      </c>
      <c r="T292" s="40">
        <v>70</v>
      </c>
      <c r="U292" s="2" t="s">
        <v>1001</v>
      </c>
      <c r="V292" s="25" t="s">
        <v>1001</v>
      </c>
      <c r="W292" s="374"/>
      <c r="X292" s="74"/>
      <c r="Y292" s="348"/>
      <c r="Z292" s="349"/>
      <c r="AA292" s="349"/>
      <c r="AB292" s="643"/>
    </row>
    <row r="293" spans="1:28" ht="99.75" x14ac:dyDescent="0.25">
      <c r="A293" s="1"/>
      <c r="B293" s="72"/>
      <c r="C293" s="26">
        <v>92101</v>
      </c>
      <c r="D293" s="413" t="s">
        <v>204</v>
      </c>
      <c r="E293" s="364"/>
      <c r="F293" s="339" t="s">
        <v>19</v>
      </c>
      <c r="G293" s="331">
        <v>373.56</v>
      </c>
      <c r="H293" s="633">
        <v>4315365</v>
      </c>
      <c r="I293" s="655"/>
      <c r="J293" s="12"/>
      <c r="K293" s="12"/>
      <c r="L293" s="362" t="s">
        <v>181</v>
      </c>
      <c r="M293" s="40">
        <v>80</v>
      </c>
      <c r="N293" s="40" t="s">
        <v>484</v>
      </c>
      <c r="O293" s="40" t="s">
        <v>1012</v>
      </c>
      <c r="P293" s="40"/>
      <c r="Q293" s="252"/>
      <c r="R293" s="407"/>
      <c r="S293" s="20" t="s">
        <v>181</v>
      </c>
      <c r="T293" s="40">
        <v>80</v>
      </c>
      <c r="U293" s="2" t="s">
        <v>1001</v>
      </c>
      <c r="V293" s="25" t="s">
        <v>1001</v>
      </c>
      <c r="W293" s="374"/>
      <c r="X293" s="74"/>
      <c r="Y293" s="348"/>
      <c r="Z293" s="349"/>
      <c r="AA293" s="349"/>
      <c r="AB293" s="643"/>
    </row>
    <row r="294" spans="1:28" ht="100.5"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40" t="s">
        <v>1012</v>
      </c>
      <c r="P294" s="250"/>
      <c r="Q294" s="424"/>
      <c r="R294" s="474"/>
      <c r="S294" s="475" t="s">
        <v>181</v>
      </c>
      <c r="T294" s="250">
        <v>90</v>
      </c>
      <c r="U294" s="2" t="s">
        <v>1001</v>
      </c>
      <c r="V294" s="25" t="s">
        <v>1001</v>
      </c>
      <c r="W294" s="375"/>
      <c r="X294" s="74"/>
      <c r="Y294" s="348"/>
      <c r="Z294" s="349"/>
      <c r="AA294" s="349"/>
      <c r="AB294" s="643"/>
    </row>
    <row r="295" spans="1:28" ht="30" customHeight="1" x14ac:dyDescent="0.25">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40" t="s">
        <v>1012</v>
      </c>
      <c r="P295" s="257"/>
      <c r="Q295" s="259"/>
      <c r="R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S295" s="261" t="s">
        <v>181</v>
      </c>
      <c r="T295" s="385">
        <v>0</v>
      </c>
      <c r="U295" s="2" t="s">
        <v>1001</v>
      </c>
      <c r="V295" s="25" t="s">
        <v>1001</v>
      </c>
      <c r="W295" s="626"/>
    </row>
    <row r="296" spans="1:28" ht="37.5" customHeight="1" x14ac:dyDescent="0.25">
      <c r="A296" s="1">
        <v>90086</v>
      </c>
      <c r="B296" s="72"/>
      <c r="C296" s="737"/>
      <c r="D296" s="740"/>
      <c r="E296" s="364">
        <v>2</v>
      </c>
      <c r="F296" s="339" t="s">
        <v>209</v>
      </c>
      <c r="G296" s="331">
        <v>0</v>
      </c>
      <c r="H296" s="639">
        <v>0</v>
      </c>
      <c r="I296" s="655"/>
      <c r="J296" s="12"/>
      <c r="K296" s="12">
        <v>0</v>
      </c>
      <c r="L296" s="362" t="s">
        <v>181</v>
      </c>
      <c r="M296" s="24">
        <v>0</v>
      </c>
      <c r="N296" s="40" t="s">
        <v>484</v>
      </c>
      <c r="O296" s="40" t="s">
        <v>1012</v>
      </c>
      <c r="P296" s="24"/>
      <c r="Q296" s="252"/>
      <c r="R296" s="32"/>
      <c r="S296" s="18"/>
      <c r="T296" s="476"/>
      <c r="U296" s="2" t="s">
        <v>1001</v>
      </c>
      <c r="V296" s="25"/>
      <c r="W296" s="626"/>
    </row>
    <row r="297" spans="1:28" ht="49.5"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40" t="s">
        <v>1012</v>
      </c>
      <c r="P297" s="265"/>
      <c r="Q297" s="267"/>
      <c r="R297" s="268"/>
      <c r="S297" s="477"/>
      <c r="T297" s="478"/>
      <c r="U297" s="2" t="s">
        <v>1001</v>
      </c>
      <c r="V297" s="25"/>
      <c r="W297" s="629">
        <v>11552</v>
      </c>
      <c r="AA297" s="628">
        <f>+ROUND(G302*W5,0)</f>
        <v>10000566</v>
      </c>
    </row>
    <row r="298" spans="1:28" customFormat="1" ht="15"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344" t="s">
        <v>42</v>
      </c>
      <c r="Q298" s="427"/>
      <c r="R298" s="428"/>
      <c r="S298" s="449" t="s">
        <v>42</v>
      </c>
      <c r="T298" s="449" t="s">
        <v>42</v>
      </c>
      <c r="U298" s="449" t="s">
        <v>42</v>
      </c>
      <c r="V298" s="378" t="s">
        <v>41</v>
      </c>
      <c r="W298" s="206"/>
      <c r="X298" s="239">
        <v>11552</v>
      </c>
    </row>
    <row r="299" spans="1:28" customFormat="1" ht="26.45"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8" t="s">
        <v>42</v>
      </c>
      <c r="Q299" s="379"/>
      <c r="R299" s="425"/>
      <c r="S299" s="451" t="s">
        <v>42</v>
      </c>
      <c r="T299" s="451" t="s">
        <v>42</v>
      </c>
      <c r="U299" s="451" t="s">
        <v>42</v>
      </c>
      <c r="V299" s="378" t="s">
        <v>41</v>
      </c>
      <c r="W299" s="396" t="s">
        <v>5</v>
      </c>
      <c r="X299" s="209" t="s">
        <v>6</v>
      </c>
      <c r="Y299" s="242" t="s">
        <v>211</v>
      </c>
    </row>
    <row r="300" spans="1:28" s="177" customFormat="1" ht="18.75" customHeight="1" thickBo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1010</v>
      </c>
      <c r="P300" s="258" t="s">
        <v>213</v>
      </c>
      <c r="Q300" s="259"/>
      <c r="R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S300" s="384" t="s">
        <v>181</v>
      </c>
      <c r="T300" s="385">
        <v>100</v>
      </c>
      <c r="U300" s="667" t="s">
        <v>1000</v>
      </c>
      <c r="V300" s="667" t="s">
        <v>1000</v>
      </c>
      <c r="W300" s="393"/>
      <c r="X300" s="299"/>
      <c r="Y300" s="321"/>
      <c r="Z300" s="322"/>
      <c r="AA300" s="806"/>
    </row>
    <row r="301" spans="1:28" s="177" customFormat="1" ht="23.25" customHeight="1" thickBo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258" t="s">
        <v>1010</v>
      </c>
      <c r="P301" s="40" t="s">
        <v>213</v>
      </c>
      <c r="Q301" s="252"/>
      <c r="R301" s="407"/>
      <c r="S301" s="376"/>
      <c r="T301" s="386"/>
      <c r="U301" s="667" t="s">
        <v>1000</v>
      </c>
      <c r="V301" s="25"/>
      <c r="W301" s="393"/>
      <c r="X301" s="299"/>
      <c r="Y301" s="321"/>
      <c r="Z301" s="322"/>
      <c r="AA301" s="807"/>
    </row>
    <row r="302" spans="1:28" s="177" customFormat="1" ht="20.25"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8" t="s">
        <v>1010</v>
      </c>
      <c r="P302" s="250" t="s">
        <v>213</v>
      </c>
      <c r="Q302" s="424"/>
      <c r="R302" s="474"/>
      <c r="S302" s="484"/>
      <c r="T302" s="444"/>
      <c r="U302" s="667" t="s">
        <v>1000</v>
      </c>
      <c r="V302" s="25"/>
      <c r="W302" s="393"/>
      <c r="X302" s="299"/>
      <c r="Y302" s="321"/>
      <c r="Z302" s="322"/>
      <c r="AA302" s="808"/>
    </row>
    <row r="303" spans="1:28" s="177" customFormat="1" ht="31.5" customHeight="1" thickBot="1" x14ac:dyDescent="0.3">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1010</v>
      </c>
      <c r="P303" s="258" t="s">
        <v>213</v>
      </c>
      <c r="Q303" s="259"/>
      <c r="R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S303" s="338" t="s">
        <v>181</v>
      </c>
      <c r="T303" s="455">
        <v>0</v>
      </c>
      <c r="U303" s="667" t="s">
        <v>1000</v>
      </c>
      <c r="V303" s="667" t="s">
        <v>1000</v>
      </c>
      <c r="W303" s="393">
        <v>0</v>
      </c>
      <c r="X303" s="299"/>
      <c r="Y303" s="306"/>
    </row>
    <row r="304" spans="1:28" s="177" customFormat="1" ht="40.5" customHeight="1" thickBot="1" x14ac:dyDescent="0.3">
      <c r="A304" s="323">
        <v>90040</v>
      </c>
      <c r="B304" s="184"/>
      <c r="C304" s="764"/>
      <c r="D304" s="767"/>
      <c r="E304" s="107">
        <v>2</v>
      </c>
      <c r="F304" s="107" t="s">
        <v>214</v>
      </c>
      <c r="G304" s="108">
        <v>0</v>
      </c>
      <c r="H304" s="327">
        <v>0</v>
      </c>
      <c r="I304" s="655"/>
      <c r="J304" s="362"/>
      <c r="K304" s="362">
        <v>0</v>
      </c>
      <c r="L304" s="362" t="s">
        <v>181</v>
      </c>
      <c r="M304" s="40">
        <v>0</v>
      </c>
      <c r="N304" s="40" t="s">
        <v>484</v>
      </c>
      <c r="O304" s="258" t="s">
        <v>1010</v>
      </c>
      <c r="P304" s="40" t="s">
        <v>213</v>
      </c>
      <c r="Q304" s="252"/>
      <c r="R304" s="407"/>
      <c r="S304" s="376"/>
      <c r="T304" s="386"/>
      <c r="U304" s="667" t="s">
        <v>1000</v>
      </c>
      <c r="V304" s="25"/>
      <c r="W304" s="393">
        <v>0</v>
      </c>
      <c r="X304" s="299"/>
      <c r="Y304" s="306"/>
    </row>
    <row r="305" spans="1:27" s="177" customFormat="1" ht="49.5"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58" t="s">
        <v>1010</v>
      </c>
      <c r="P305" s="266" t="s">
        <v>213</v>
      </c>
      <c r="Q305" s="267"/>
      <c r="R305" s="472"/>
      <c r="S305" s="390"/>
      <c r="T305" s="391"/>
      <c r="U305" s="667" t="s">
        <v>1000</v>
      </c>
      <c r="V305" s="25"/>
      <c r="W305" s="395">
        <v>0</v>
      </c>
      <c r="X305" s="307"/>
      <c r="Y305" s="308"/>
    </row>
    <row r="306" spans="1:27" customFormat="1" ht="71.25" customHeight="1" thickBot="1" x14ac:dyDescent="0.3">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1010</v>
      </c>
      <c r="P306" s="258" t="s">
        <v>213</v>
      </c>
      <c r="Q306" s="259"/>
      <c r="R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S306" s="454" t="s">
        <v>181</v>
      </c>
      <c r="T306" s="455">
        <v>40</v>
      </c>
      <c r="U306" s="667" t="s">
        <v>1000</v>
      </c>
      <c r="V306" s="667" t="s">
        <v>1000</v>
      </c>
      <c r="W306" s="393"/>
      <c r="X306" s="240"/>
      <c r="Y306" s="244"/>
      <c r="Z306" s="194"/>
      <c r="AA306" s="806" t="s">
        <v>216</v>
      </c>
    </row>
    <row r="307" spans="1:27" customFormat="1" ht="57" customHeight="1" thickBot="1" x14ac:dyDescent="0.3">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258" t="s">
        <v>1010</v>
      </c>
      <c r="P307" s="40" t="s">
        <v>213</v>
      </c>
      <c r="Q307" s="252"/>
      <c r="R307" s="32"/>
      <c r="S307" s="370"/>
      <c r="T307" s="386"/>
      <c r="U307" s="667" t="s">
        <v>1000</v>
      </c>
      <c r="V307" s="25"/>
      <c r="W307" s="393"/>
      <c r="X307" s="240"/>
      <c r="Y307" s="244"/>
      <c r="Z307" s="194"/>
      <c r="AA307" s="807"/>
    </row>
    <row r="308" spans="1:27" customFormat="1" ht="49.5"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58" t="s">
        <v>1010</v>
      </c>
      <c r="P308" s="266" t="s">
        <v>213</v>
      </c>
      <c r="Q308" s="267"/>
      <c r="R308" s="268"/>
      <c r="S308" s="371"/>
      <c r="T308" s="391"/>
      <c r="U308" s="667" t="s">
        <v>1000</v>
      </c>
      <c r="V308" s="25"/>
      <c r="W308" s="395"/>
      <c r="X308" s="243"/>
      <c r="Y308" s="247">
        <f>+X308-H308</f>
        <v>-4000227</v>
      </c>
      <c r="AA308" s="808"/>
    </row>
    <row r="309" spans="1:27" customFormat="1" ht="54.75" customHeight="1" thickBot="1" x14ac:dyDescent="0.3">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1010</v>
      </c>
      <c r="P309" s="258" t="s">
        <v>213</v>
      </c>
      <c r="Q309" s="259"/>
      <c r="R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S309" s="454" t="s">
        <v>181</v>
      </c>
      <c r="T309" s="455">
        <v>50</v>
      </c>
      <c r="U309" s="667" t="s">
        <v>1000</v>
      </c>
      <c r="V309" s="667" t="s">
        <v>1000</v>
      </c>
      <c r="W309" s="393"/>
      <c r="X309" s="240"/>
      <c r="Y309" s="241"/>
      <c r="AA309" s="807"/>
    </row>
    <row r="310" spans="1:27" customFormat="1" ht="54.75" customHeight="1" thickBot="1" x14ac:dyDescent="0.3">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258" t="s">
        <v>1010</v>
      </c>
      <c r="P310" s="40" t="s">
        <v>213</v>
      </c>
      <c r="Q310" s="252"/>
      <c r="R310" s="32"/>
      <c r="S310" s="370"/>
      <c r="T310" s="386"/>
      <c r="U310" s="667" t="s">
        <v>1000</v>
      </c>
      <c r="V310" s="25"/>
      <c r="W310" s="393"/>
      <c r="X310" s="240"/>
      <c r="Y310" s="241"/>
      <c r="AA310" s="807"/>
    </row>
    <row r="311" spans="1:27" customFormat="1" ht="54"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58" t="s">
        <v>1010</v>
      </c>
      <c r="P311" s="266" t="s">
        <v>213</v>
      </c>
      <c r="Q311" s="267"/>
      <c r="R311" s="268"/>
      <c r="S311" s="371"/>
      <c r="T311" s="391"/>
      <c r="U311" s="667" t="s">
        <v>1000</v>
      </c>
      <c r="V311" s="25"/>
      <c r="W311" s="393"/>
      <c r="X311" s="240"/>
      <c r="Y311" s="241"/>
      <c r="AA311" s="808"/>
    </row>
    <row r="312" spans="1:27" customFormat="1" ht="56.25" customHeight="1" thickBot="1" x14ac:dyDescent="0.3">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1010</v>
      </c>
      <c r="P312" s="258" t="s">
        <v>213</v>
      </c>
      <c r="Q312" s="259"/>
      <c r="R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S312" s="454" t="s">
        <v>181</v>
      </c>
      <c r="T312" s="455">
        <v>60</v>
      </c>
      <c r="U312" s="667" t="s">
        <v>1000</v>
      </c>
      <c r="V312" s="667" t="s">
        <v>1000</v>
      </c>
      <c r="W312" s="397"/>
      <c r="X312" s="208"/>
      <c r="Y312" s="185">
        <f t="shared" ref="Y312:Y326" si="0">+X312-H312</f>
        <v>-4680524</v>
      </c>
    </row>
    <row r="313" spans="1:27" customFormat="1" ht="54" customHeight="1" thickBot="1" x14ac:dyDescent="0.3">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258" t="s">
        <v>1010</v>
      </c>
      <c r="P313" s="40" t="s">
        <v>213</v>
      </c>
      <c r="Q313" s="252"/>
      <c r="R313" s="32"/>
      <c r="S313" s="370"/>
      <c r="T313" s="386"/>
      <c r="U313" s="667" t="s">
        <v>1000</v>
      </c>
      <c r="V313" s="25"/>
      <c r="W313" s="393"/>
      <c r="X313" s="208"/>
      <c r="Y313" s="185">
        <f t="shared" si="0"/>
        <v>-5236753</v>
      </c>
    </row>
    <row r="314" spans="1:27" customFormat="1" ht="67.5"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58" t="s">
        <v>1010</v>
      </c>
      <c r="P314" s="266" t="s">
        <v>213</v>
      </c>
      <c r="Q314" s="267"/>
      <c r="R314" s="268"/>
      <c r="S314" s="371"/>
      <c r="T314" s="391"/>
      <c r="U314" s="667" t="s">
        <v>1000</v>
      </c>
      <c r="V314" s="25"/>
      <c r="W314" s="398"/>
      <c r="X314" s="208"/>
      <c r="Y314" s="185">
        <f t="shared" si="0"/>
        <v>-6000340</v>
      </c>
    </row>
    <row r="315" spans="1:27" customFormat="1" ht="71.25" customHeight="1" thickBot="1" x14ac:dyDescent="0.3">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1010</v>
      </c>
      <c r="P315" s="258" t="s">
        <v>213</v>
      </c>
      <c r="Q315" s="259"/>
      <c r="R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S315" s="454" t="s">
        <v>181</v>
      </c>
      <c r="T315" s="455">
        <v>70</v>
      </c>
      <c r="U315" s="667" t="s">
        <v>1000</v>
      </c>
      <c r="V315" s="667" t="s">
        <v>1000</v>
      </c>
      <c r="W315" s="397"/>
      <c r="X315" s="208"/>
      <c r="Y315" s="185">
        <f t="shared" si="0"/>
        <v>-5460630</v>
      </c>
      <c r="AA315" s="809" t="s">
        <v>217</v>
      </c>
    </row>
    <row r="316" spans="1:27" customFormat="1" ht="66" customHeight="1" thickBot="1" x14ac:dyDescent="0.3">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258" t="s">
        <v>1010</v>
      </c>
      <c r="P316" s="40" t="s">
        <v>213</v>
      </c>
      <c r="Q316" s="252"/>
      <c r="R316" s="32"/>
      <c r="S316" s="370"/>
      <c r="T316" s="386"/>
      <c r="U316" s="667" t="s">
        <v>1000</v>
      </c>
      <c r="V316" s="25"/>
      <c r="W316" s="393"/>
      <c r="X316" s="208"/>
      <c r="Y316" s="185">
        <f t="shared" si="0"/>
        <v>-6109622</v>
      </c>
      <c r="AA316" s="810"/>
    </row>
    <row r="317" spans="1:27" customFormat="1" ht="45"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58" t="s">
        <v>1010</v>
      </c>
      <c r="P317" s="266" t="s">
        <v>213</v>
      </c>
      <c r="Q317" s="267"/>
      <c r="R317" s="268"/>
      <c r="S317" s="371"/>
      <c r="T317" s="391"/>
      <c r="U317" s="667" t="s">
        <v>1000</v>
      </c>
      <c r="V317" s="25"/>
      <c r="W317" s="398"/>
      <c r="X317" s="208"/>
      <c r="Y317" s="185">
        <f t="shared" si="0"/>
        <v>-7000396</v>
      </c>
      <c r="AA317" s="811"/>
    </row>
    <row r="318" spans="1:27" customFormat="1" ht="57.75" customHeight="1" thickBot="1" x14ac:dyDescent="0.3">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1010</v>
      </c>
      <c r="P318" s="258" t="s">
        <v>213</v>
      </c>
      <c r="Q318" s="259"/>
      <c r="R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S318" s="454" t="s">
        <v>181</v>
      </c>
      <c r="T318" s="455">
        <v>80</v>
      </c>
      <c r="U318" s="667" t="s">
        <v>1000</v>
      </c>
      <c r="V318" s="667" t="s">
        <v>1000</v>
      </c>
      <c r="W318" s="394">
        <v>560.35</v>
      </c>
      <c r="X318" s="245">
        <v>6473163</v>
      </c>
      <c r="Y318" s="185">
        <f t="shared" si="0"/>
        <v>232542</v>
      </c>
      <c r="AA318" s="807" t="s">
        <v>218</v>
      </c>
    </row>
    <row r="319" spans="1:27" customFormat="1" ht="57.75" customHeight="1" thickBot="1" x14ac:dyDescent="0.3">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258" t="s">
        <v>1010</v>
      </c>
      <c r="P319" s="40" t="s">
        <v>213</v>
      </c>
      <c r="Q319" s="252"/>
      <c r="R319" s="32"/>
      <c r="S319" s="370"/>
      <c r="T319" s="386"/>
      <c r="U319" s="667" t="s">
        <v>1000</v>
      </c>
      <c r="V319" s="25"/>
      <c r="W319" s="393">
        <v>611.28</v>
      </c>
      <c r="X319" s="208">
        <v>7061507</v>
      </c>
      <c r="Y319" s="185">
        <f t="shared" si="0"/>
        <v>79132</v>
      </c>
      <c r="AA319" s="807"/>
    </row>
    <row r="320" spans="1:27" customFormat="1" ht="58.5"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58" t="s">
        <v>1010</v>
      </c>
      <c r="P320" s="266" t="s">
        <v>213</v>
      </c>
      <c r="Q320" s="267"/>
      <c r="R320" s="268"/>
      <c r="S320" s="371"/>
      <c r="T320" s="391"/>
      <c r="U320" s="667" t="s">
        <v>1000</v>
      </c>
      <c r="V320" s="25"/>
      <c r="W320" s="398">
        <v>696.24</v>
      </c>
      <c r="X320" s="208">
        <v>8042964</v>
      </c>
      <c r="Y320" s="185">
        <f t="shared" si="0"/>
        <v>42511</v>
      </c>
      <c r="AA320" s="808"/>
    </row>
    <row r="321" spans="1:27" customFormat="1" ht="66" customHeight="1" thickBot="1" x14ac:dyDescent="0.3">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1010</v>
      </c>
      <c r="P321" s="258" t="s">
        <v>213</v>
      </c>
      <c r="Q321" s="259"/>
      <c r="R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S321" s="454" t="s">
        <v>181</v>
      </c>
      <c r="T321" s="455">
        <v>90</v>
      </c>
      <c r="U321" s="667" t="s">
        <v>1000</v>
      </c>
      <c r="V321" s="667" t="s">
        <v>1000</v>
      </c>
      <c r="W321" s="397"/>
      <c r="X321" s="208"/>
      <c r="Y321" s="185">
        <f t="shared" si="0"/>
        <v>-7020728</v>
      </c>
      <c r="AA321" s="806" t="s">
        <v>219</v>
      </c>
    </row>
    <row r="322" spans="1:27" customFormat="1" ht="60" customHeight="1" thickBot="1" x14ac:dyDescent="0.3">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258" t="s">
        <v>1010</v>
      </c>
      <c r="P322" s="40" t="s">
        <v>213</v>
      </c>
      <c r="Q322" s="252"/>
      <c r="R322" s="32"/>
      <c r="S322" s="370"/>
      <c r="T322" s="386"/>
      <c r="U322" s="667" t="s">
        <v>1000</v>
      </c>
      <c r="V322" s="25"/>
      <c r="W322" s="393"/>
      <c r="X322" s="208"/>
      <c r="Y322" s="185">
        <f t="shared" si="0"/>
        <v>-7855244</v>
      </c>
      <c r="AA322" s="807"/>
    </row>
    <row r="323" spans="1:27" customFormat="1" ht="52.5"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58" t="s">
        <v>1010</v>
      </c>
      <c r="P323" s="266" t="s">
        <v>213</v>
      </c>
      <c r="Q323" s="267"/>
      <c r="R323" s="268"/>
      <c r="S323" s="371"/>
      <c r="T323" s="391"/>
      <c r="U323" s="667" t="s">
        <v>1000</v>
      </c>
      <c r="V323" s="25"/>
      <c r="W323" s="395"/>
      <c r="X323" s="208"/>
      <c r="Y323" s="185">
        <f t="shared" si="0"/>
        <v>-9000510</v>
      </c>
      <c r="AA323" s="808"/>
    </row>
    <row r="324" spans="1:27" customFormat="1" ht="21.75" customHeight="1" thickBo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1013</v>
      </c>
      <c r="P324" s="258" t="s">
        <v>213</v>
      </c>
      <c r="Q324" s="259"/>
      <c r="R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S324" s="261" t="s">
        <v>181</v>
      </c>
      <c r="T324" s="385">
        <v>100</v>
      </c>
      <c r="U324" s="667" t="s">
        <v>1000</v>
      </c>
      <c r="V324" s="667" t="s">
        <v>1000</v>
      </c>
      <c r="W324" s="399"/>
      <c r="X324" s="208">
        <v>6048396</v>
      </c>
      <c r="Y324" s="185">
        <f t="shared" si="0"/>
        <v>92993</v>
      </c>
      <c r="Z324" s="120">
        <f>+G325-G324</f>
        <v>57.259999999999991</v>
      </c>
      <c r="AA324" s="806" t="s">
        <v>220</v>
      </c>
    </row>
    <row r="325" spans="1:27" customFormat="1" ht="21.75" customHeight="1" thickBot="1" x14ac:dyDescent="0.3">
      <c r="A325" s="41">
        <v>2201</v>
      </c>
      <c r="B325" s="64"/>
      <c r="C325" s="764"/>
      <c r="D325" s="767"/>
      <c r="E325" s="339">
        <v>2</v>
      </c>
      <c r="F325" s="339" t="s">
        <v>214</v>
      </c>
      <c r="G325" s="331">
        <v>572.79</v>
      </c>
      <c r="H325" s="332">
        <v>6616870</v>
      </c>
      <c r="I325" s="137">
        <f>+W325-W324</f>
        <v>0</v>
      </c>
      <c r="J325" s="253"/>
      <c r="K325" s="251">
        <v>0</v>
      </c>
      <c r="L325" s="251" t="s">
        <v>181</v>
      </c>
      <c r="M325" s="24">
        <v>100</v>
      </c>
      <c r="N325" s="40" t="s">
        <v>484</v>
      </c>
      <c r="O325" s="258" t="s">
        <v>1013</v>
      </c>
      <c r="P325" s="40" t="s">
        <v>213</v>
      </c>
      <c r="Q325" s="252"/>
      <c r="R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S325" s="370"/>
      <c r="T325" s="386"/>
      <c r="U325" s="667" t="s">
        <v>1000</v>
      </c>
      <c r="V325" s="25"/>
      <c r="W325" s="400"/>
      <c r="X325" s="208">
        <v>6701893</v>
      </c>
      <c r="Y325" s="185">
        <f t="shared" si="0"/>
        <v>85023</v>
      </c>
      <c r="Z325" s="120">
        <f>+G326-G324</f>
        <v>163.20000000000005</v>
      </c>
      <c r="AA325" s="807"/>
    </row>
    <row r="326" spans="1:27" customFormat="1" ht="21.75" customHeight="1" thickBot="1" x14ac:dyDescent="0.3">
      <c r="A326" s="43">
        <v>2202</v>
      </c>
      <c r="B326" s="64"/>
      <c r="C326" s="765"/>
      <c r="D326" s="768"/>
      <c r="E326" s="340">
        <v>3</v>
      </c>
      <c r="F326" s="340" t="s">
        <v>215</v>
      </c>
      <c r="G326" s="333">
        <v>678.73</v>
      </c>
      <c r="H326" s="334">
        <v>7840689</v>
      </c>
      <c r="I326" s="487">
        <f>+W326-W324</f>
        <v>0</v>
      </c>
      <c r="J326" s="262"/>
      <c r="K326" s="263">
        <v>0</v>
      </c>
      <c r="L326" s="263" t="s">
        <v>181</v>
      </c>
      <c r="M326" s="265">
        <v>100</v>
      </c>
      <c r="N326" s="266" t="s">
        <v>484</v>
      </c>
      <c r="O326" s="258" t="s">
        <v>1013</v>
      </c>
      <c r="P326" s="266" t="s">
        <v>213</v>
      </c>
      <c r="Q326" s="267"/>
      <c r="R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S326" s="371"/>
      <c r="T326" s="391"/>
      <c r="U326" s="667" t="s">
        <v>1000</v>
      </c>
      <c r="V326" s="25"/>
      <c r="W326" s="401"/>
      <c r="X326" s="208">
        <v>7927791</v>
      </c>
      <c r="Y326" s="185">
        <f t="shared" si="0"/>
        <v>87102</v>
      </c>
      <c r="AA326" s="808"/>
    </row>
    <row r="327" spans="1:27" s="177" customFormat="1" ht="48" customHeight="1" thickBot="1" x14ac:dyDescent="0.3">
      <c r="A327" s="181"/>
      <c r="B327" s="341"/>
      <c r="C327" s="763" t="s">
        <v>958</v>
      </c>
      <c r="D327" s="766" t="s">
        <v>969</v>
      </c>
      <c r="E327" s="127">
        <v>1</v>
      </c>
      <c r="F327" s="127" t="s">
        <v>212</v>
      </c>
      <c r="G327" s="128">
        <v>0</v>
      </c>
      <c r="H327" s="335">
        <v>0</v>
      </c>
      <c r="I327" s="431"/>
      <c r="J327" s="382"/>
      <c r="K327" s="383">
        <v>0</v>
      </c>
      <c r="L327" s="256" t="s">
        <v>181</v>
      </c>
      <c r="M327" s="257">
        <v>0</v>
      </c>
      <c r="N327" s="258" t="s">
        <v>484</v>
      </c>
      <c r="O327" s="258" t="s">
        <v>1013</v>
      </c>
      <c r="P327" s="490" t="s">
        <v>213</v>
      </c>
      <c r="Q327" s="259"/>
      <c r="R327" s="471"/>
      <c r="S327" s="256" t="s">
        <v>181</v>
      </c>
      <c r="T327" s="434">
        <v>0</v>
      </c>
      <c r="U327" s="667" t="s">
        <v>1000</v>
      </c>
      <c r="V327" s="667" t="s">
        <v>1000</v>
      </c>
      <c r="W327" s="289"/>
    </row>
    <row r="328" spans="1:27" s="177" customFormat="1" ht="47.45" customHeight="1" thickBot="1" x14ac:dyDescent="0.3">
      <c r="A328" s="181"/>
      <c r="B328" s="341"/>
      <c r="C328" s="764"/>
      <c r="D328" s="767"/>
      <c r="E328" s="107">
        <v>2</v>
      </c>
      <c r="F328" s="107" t="s">
        <v>214</v>
      </c>
      <c r="G328" s="108">
        <v>0</v>
      </c>
      <c r="H328" s="336">
        <v>0</v>
      </c>
      <c r="I328" s="139"/>
      <c r="J328" s="12"/>
      <c r="K328" s="16">
        <v>0</v>
      </c>
      <c r="L328" s="251" t="s">
        <v>181</v>
      </c>
      <c r="M328" s="24">
        <v>0</v>
      </c>
      <c r="N328" s="40" t="s">
        <v>484</v>
      </c>
      <c r="O328" s="258" t="s">
        <v>1013</v>
      </c>
      <c r="P328" s="287" t="s">
        <v>213</v>
      </c>
      <c r="Q328" s="252"/>
      <c r="R328" s="407"/>
      <c r="S328" s="376"/>
      <c r="T328" s="386"/>
      <c r="U328" s="667" t="s">
        <v>1000</v>
      </c>
      <c r="V328" s="25"/>
      <c r="W328" s="289"/>
    </row>
    <row r="329" spans="1:27" s="177" customFormat="1" ht="57"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258" t="s">
        <v>1013</v>
      </c>
      <c r="P329" s="491" t="s">
        <v>213</v>
      </c>
      <c r="Q329" s="267"/>
      <c r="R329" s="472"/>
      <c r="S329" s="390"/>
      <c r="T329" s="391"/>
      <c r="U329" s="667" t="s">
        <v>1000</v>
      </c>
      <c r="V329" s="25"/>
      <c r="W329" s="289"/>
    </row>
    <row r="330" spans="1:27" s="349" customFormat="1" ht="19.5" customHeight="1" x14ac:dyDescent="0.25">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1014</v>
      </c>
      <c r="P330" s="258" t="s">
        <v>213</v>
      </c>
      <c r="Q330" s="259"/>
      <c r="R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S330" s="384" t="s">
        <v>181</v>
      </c>
      <c r="T330" s="385">
        <v>100</v>
      </c>
      <c r="U330" s="667" t="s">
        <v>1000</v>
      </c>
      <c r="V330" s="667" t="s">
        <v>1000</v>
      </c>
      <c r="W330" s="373"/>
      <c r="X330" s="347"/>
      <c r="Y330" s="348">
        <f>+X330-H330</f>
        <v>-3956907</v>
      </c>
    </row>
    <row r="331" spans="1:27" s="349" customFormat="1" ht="26.25" customHeight="1" x14ac:dyDescent="0.25">
      <c r="A331" s="350">
        <v>2301</v>
      </c>
      <c r="B331" s="346"/>
      <c r="C331" s="770"/>
      <c r="D331" s="773"/>
      <c r="E331" s="339">
        <v>2</v>
      </c>
      <c r="F331" s="339" t="s">
        <v>214</v>
      </c>
      <c r="G331" s="331">
        <v>377.93</v>
      </c>
      <c r="H331" s="332">
        <v>4365847</v>
      </c>
      <c r="I331" s="351">
        <f>+W331-W330</f>
        <v>0</v>
      </c>
      <c r="J331" s="12"/>
      <c r="K331" s="12">
        <v>0</v>
      </c>
      <c r="L331" s="251" t="s">
        <v>181</v>
      </c>
      <c r="M331" s="24">
        <v>100</v>
      </c>
      <c r="N331" s="40" t="s">
        <v>484</v>
      </c>
      <c r="O331" s="40" t="s">
        <v>1014</v>
      </c>
      <c r="P331" s="40" t="s">
        <v>213</v>
      </c>
      <c r="Q331" s="252"/>
      <c r="R331" s="407"/>
      <c r="S331" s="376"/>
      <c r="T331" s="386"/>
      <c r="U331" s="667" t="s">
        <v>1000</v>
      </c>
      <c r="V331" s="25"/>
      <c r="W331" s="374"/>
      <c r="X331" s="347"/>
      <c r="Y331" s="348">
        <f>+X331-H331</f>
        <v>-4365847</v>
      </c>
    </row>
    <row r="332" spans="1:27" s="349" customFormat="1" ht="27.75" customHeight="1" thickBot="1" x14ac:dyDescent="0.3">
      <c r="A332" s="352">
        <v>2302</v>
      </c>
      <c r="B332" s="346"/>
      <c r="C332" s="771"/>
      <c r="D332" s="774"/>
      <c r="E332" s="340">
        <v>3</v>
      </c>
      <c r="F332" s="340" t="s">
        <v>215</v>
      </c>
      <c r="G332" s="333">
        <v>453.39</v>
      </c>
      <c r="H332" s="334">
        <v>5237561</v>
      </c>
      <c r="I332" s="387">
        <f>+W332-W330</f>
        <v>0</v>
      </c>
      <c r="J332" s="388"/>
      <c r="K332" s="388">
        <v>0</v>
      </c>
      <c r="L332" s="263" t="s">
        <v>181</v>
      </c>
      <c r="M332" s="265">
        <v>100</v>
      </c>
      <c r="N332" s="266" t="s">
        <v>484</v>
      </c>
      <c r="O332" s="40" t="s">
        <v>1014</v>
      </c>
      <c r="P332" s="266" t="s">
        <v>213</v>
      </c>
      <c r="Q332" s="267"/>
      <c r="R332" s="472"/>
      <c r="S332" s="390"/>
      <c r="T332" s="391"/>
      <c r="U332" s="667" t="s">
        <v>1000</v>
      </c>
      <c r="V332" s="25"/>
      <c r="W332" s="375"/>
      <c r="X332" s="347"/>
      <c r="Y332" s="348">
        <f>+X332-H332</f>
        <v>-5237561</v>
      </c>
    </row>
    <row r="333" spans="1:27" s="177" customFormat="1" ht="57" customHeight="1" x14ac:dyDescent="0.25">
      <c r="A333" s="181"/>
      <c r="B333" s="341"/>
      <c r="C333" s="763" t="s">
        <v>960</v>
      </c>
      <c r="D333" s="766" t="s">
        <v>971</v>
      </c>
      <c r="E333" s="338">
        <v>1</v>
      </c>
      <c r="F333" s="338" t="s">
        <v>212</v>
      </c>
      <c r="G333" s="329">
        <v>0</v>
      </c>
      <c r="H333" s="492">
        <v>0</v>
      </c>
      <c r="I333" s="431"/>
      <c r="J333" s="382"/>
      <c r="K333" s="383">
        <v>0</v>
      </c>
      <c r="L333" s="256" t="s">
        <v>181</v>
      </c>
      <c r="M333" s="257">
        <v>0</v>
      </c>
      <c r="N333" s="258" t="s">
        <v>484</v>
      </c>
      <c r="O333" s="40" t="s">
        <v>1014</v>
      </c>
      <c r="P333" s="258" t="s">
        <v>213</v>
      </c>
      <c r="Q333" s="259"/>
      <c r="R333" s="471"/>
      <c r="S333" s="495"/>
      <c r="T333" s="434">
        <v>0</v>
      </c>
      <c r="U333" s="667" t="s">
        <v>1000</v>
      </c>
      <c r="V333" s="667" t="s">
        <v>1000</v>
      </c>
      <c r="W333" s="289"/>
    </row>
    <row r="334" spans="1:27" s="177" customFormat="1" ht="53.25" customHeight="1" x14ac:dyDescent="0.25">
      <c r="A334" s="181"/>
      <c r="B334" s="341"/>
      <c r="C334" s="764"/>
      <c r="D334" s="767"/>
      <c r="E334" s="339">
        <v>2</v>
      </c>
      <c r="F334" s="339" t="s">
        <v>214</v>
      </c>
      <c r="G334" s="331">
        <v>0</v>
      </c>
      <c r="H334" s="493">
        <v>0</v>
      </c>
      <c r="I334" s="139"/>
      <c r="J334" s="12"/>
      <c r="K334" s="16">
        <v>0</v>
      </c>
      <c r="L334" s="251" t="s">
        <v>181</v>
      </c>
      <c r="M334" s="24">
        <v>0</v>
      </c>
      <c r="N334" s="40" t="s">
        <v>484</v>
      </c>
      <c r="O334" s="40" t="s">
        <v>1014</v>
      </c>
      <c r="P334" s="40" t="s">
        <v>213</v>
      </c>
      <c r="Q334" s="252"/>
      <c r="R334" s="407"/>
      <c r="S334" s="376"/>
      <c r="T334" s="386"/>
      <c r="U334" s="667" t="s">
        <v>1000</v>
      </c>
      <c r="V334" s="25"/>
      <c r="W334" s="289"/>
    </row>
    <row r="335" spans="1:27" s="177" customFormat="1" ht="54"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40" t="s">
        <v>1014</v>
      </c>
      <c r="P335" s="266" t="s">
        <v>213</v>
      </c>
      <c r="Q335" s="267"/>
      <c r="R335" s="472"/>
      <c r="S335" s="390"/>
      <c r="T335" s="391"/>
      <c r="U335" s="667" t="s">
        <v>1000</v>
      </c>
      <c r="V335" s="25"/>
      <c r="W335" s="289"/>
    </row>
    <row r="336" spans="1:27" s="177" customFormat="1" ht="17.45"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344" t="s">
        <v>42</v>
      </c>
      <c r="Q336" s="427"/>
      <c r="R336" s="468"/>
      <c r="S336" s="449" t="s">
        <v>42</v>
      </c>
      <c r="T336" s="449" t="s">
        <v>42</v>
      </c>
      <c r="U336" s="449" t="s">
        <v>42</v>
      </c>
      <c r="V336" s="378" t="s">
        <v>41</v>
      </c>
      <c r="W336" s="289"/>
    </row>
    <row r="337" spans="1:23" s="177" customFormat="1" ht="17.45" customHeight="1" thickBot="1" x14ac:dyDescent="0.3">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378" t="s">
        <v>42</v>
      </c>
      <c r="Q337" s="424"/>
      <c r="R337" s="474"/>
      <c r="S337" s="451" t="s">
        <v>42</v>
      </c>
      <c r="T337" s="451" t="s">
        <v>42</v>
      </c>
      <c r="U337" s="451" t="s">
        <v>42</v>
      </c>
      <c r="V337" s="378" t="s">
        <v>41</v>
      </c>
      <c r="W337" s="289"/>
    </row>
    <row r="338" spans="1:23" customFormat="1" ht="26.45" customHeight="1" x14ac:dyDescent="0.25">
      <c r="A338" s="290"/>
      <c r="B338" s="282">
        <v>2100</v>
      </c>
      <c r="C338" s="775">
        <v>2100</v>
      </c>
      <c r="D338" s="706" t="s">
        <v>979</v>
      </c>
      <c r="E338" s="300">
        <v>1</v>
      </c>
      <c r="F338" s="300" t="s">
        <v>212</v>
      </c>
      <c r="G338" s="304">
        <v>700.43</v>
      </c>
      <c r="H338" s="355">
        <v>8091367</v>
      </c>
      <c r="I338" s="496"/>
      <c r="J338" s="497"/>
      <c r="K338" s="498">
        <v>0</v>
      </c>
      <c r="L338" s="256" t="s">
        <v>181</v>
      </c>
      <c r="M338" s="499">
        <v>100</v>
      </c>
      <c r="N338" s="258" t="s">
        <v>484</v>
      </c>
      <c r="O338" s="258" t="s">
        <v>1011</v>
      </c>
      <c r="P338" s="490" t="s">
        <v>213</v>
      </c>
      <c r="Q338" s="500"/>
      <c r="R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38" s="502" t="s">
        <v>181</v>
      </c>
      <c r="T338" s="503">
        <v>100</v>
      </c>
      <c r="U338" s="25" t="s">
        <v>1001</v>
      </c>
      <c r="V338" s="25" t="s">
        <v>1001</v>
      </c>
      <c r="W338" s="206"/>
    </row>
    <row r="339" spans="1:23" customFormat="1" ht="26.45" customHeight="1" x14ac:dyDescent="0.25">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40" t="s">
        <v>1011</v>
      </c>
      <c r="P339" s="287" t="s">
        <v>213</v>
      </c>
      <c r="Q339" s="411"/>
      <c r="R339" s="412"/>
      <c r="S339" s="392"/>
      <c r="T339" s="504"/>
      <c r="U339" s="25" t="s">
        <v>1001</v>
      </c>
      <c r="V339" s="25"/>
      <c r="W339" s="206"/>
    </row>
    <row r="340" spans="1:23" customFormat="1" ht="26.45"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0" t="s">
        <v>1011</v>
      </c>
      <c r="P340" s="491" t="s">
        <v>213</v>
      </c>
      <c r="Q340" s="508"/>
      <c r="R340" s="509"/>
      <c r="S340" s="510"/>
      <c r="T340" s="511"/>
      <c r="U340" s="25" t="s">
        <v>1001</v>
      </c>
      <c r="V340" s="25"/>
      <c r="W340" s="206"/>
    </row>
    <row r="341" spans="1:23" customFormat="1" ht="26.45"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0" t="s">
        <v>1011</v>
      </c>
      <c r="P341" s="490" t="s">
        <v>213</v>
      </c>
      <c r="Q341" s="500"/>
      <c r="R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41" s="517" t="s">
        <v>181</v>
      </c>
      <c r="T341" s="518">
        <v>0</v>
      </c>
      <c r="U341" s="25" t="s">
        <v>1001</v>
      </c>
      <c r="V341" s="25" t="s">
        <v>1001</v>
      </c>
      <c r="W341" s="206"/>
    </row>
    <row r="342" spans="1:23" customFormat="1" ht="26.45"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40" t="s">
        <v>1011</v>
      </c>
      <c r="P342" s="287" t="s">
        <v>213</v>
      </c>
      <c r="Q342" s="411"/>
      <c r="R342" s="412"/>
      <c r="S342" s="392"/>
      <c r="T342" s="504"/>
      <c r="U342" s="25" t="s">
        <v>1001</v>
      </c>
      <c r="V342" s="25"/>
      <c r="W342" s="206"/>
    </row>
    <row r="343" spans="1:23" customFormat="1" ht="26.45"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0" t="s">
        <v>1011</v>
      </c>
      <c r="P343" s="491" t="s">
        <v>213</v>
      </c>
      <c r="Q343" s="508"/>
      <c r="R343" s="509"/>
      <c r="S343" s="510"/>
      <c r="T343" s="511"/>
      <c r="U343" s="25" t="s">
        <v>1001</v>
      </c>
      <c r="V343" s="25"/>
      <c r="W343" s="206"/>
    </row>
    <row r="344" spans="1:23" customFormat="1" ht="26.45" customHeight="1" x14ac:dyDescent="0.25">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0" t="s">
        <v>1011</v>
      </c>
      <c r="P344" s="490" t="s">
        <v>213</v>
      </c>
      <c r="Q344" s="500"/>
      <c r="R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44" s="502" t="s">
        <v>181</v>
      </c>
      <c r="T344" s="503">
        <v>100</v>
      </c>
      <c r="U344" s="25" t="s">
        <v>1001</v>
      </c>
      <c r="V344" s="25" t="s">
        <v>1001</v>
      </c>
      <c r="W344" s="206"/>
    </row>
    <row r="345" spans="1:23" customFormat="1" ht="26.45" customHeight="1" x14ac:dyDescent="0.25">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40" t="s">
        <v>1011</v>
      </c>
      <c r="P345" s="287" t="s">
        <v>213</v>
      </c>
      <c r="Q345" s="411"/>
      <c r="R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S345" s="392"/>
      <c r="T345" s="504"/>
      <c r="U345" s="25" t="s">
        <v>1001</v>
      </c>
      <c r="V345" s="25"/>
      <c r="W345" s="206"/>
    </row>
    <row r="346" spans="1:23" customFormat="1" ht="28.5"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0" t="s">
        <v>1011</v>
      </c>
      <c r="P346" s="491" t="s">
        <v>213</v>
      </c>
      <c r="Q346" s="508"/>
      <c r="R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S346" s="510"/>
      <c r="T346" s="511"/>
      <c r="U346" s="25" t="s">
        <v>1001</v>
      </c>
      <c r="V346" s="25"/>
      <c r="W346" s="206"/>
    </row>
    <row r="347" spans="1:23" customFormat="1" ht="42"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0" t="s">
        <v>1011</v>
      </c>
      <c r="P347" s="490" t="s">
        <v>213</v>
      </c>
      <c r="Q347" s="500"/>
      <c r="R347" s="501"/>
      <c r="S347" s="256" t="s">
        <v>181</v>
      </c>
      <c r="T347" s="526">
        <v>0</v>
      </c>
      <c r="U347" s="25" t="s">
        <v>1001</v>
      </c>
      <c r="V347" s="25" t="s">
        <v>1001</v>
      </c>
      <c r="W347" s="206"/>
    </row>
    <row r="348" spans="1:23" customFormat="1" ht="33.75"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40" t="s">
        <v>1011</v>
      </c>
      <c r="P348" s="287" t="s">
        <v>213</v>
      </c>
      <c r="Q348" s="411"/>
      <c r="R348" s="412"/>
      <c r="S348" s="392"/>
      <c r="T348" s="504"/>
      <c r="U348" s="25" t="s">
        <v>1001</v>
      </c>
      <c r="V348" s="25"/>
      <c r="W348" s="206"/>
    </row>
    <row r="349" spans="1:23" customFormat="1" ht="34.5"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0" t="s">
        <v>1011</v>
      </c>
      <c r="P349" s="491" t="s">
        <v>213</v>
      </c>
      <c r="Q349" s="508"/>
      <c r="R349" s="509"/>
      <c r="S349" s="510"/>
      <c r="T349" s="511"/>
      <c r="U349" s="25" t="s">
        <v>1001</v>
      </c>
      <c r="V349" s="25"/>
      <c r="W349" s="206"/>
    </row>
    <row r="350" spans="1:23" customFormat="1" ht="26.45" customHeight="1" x14ac:dyDescent="0.25">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0" t="s">
        <v>1011</v>
      </c>
      <c r="P350" s="490" t="s">
        <v>213</v>
      </c>
      <c r="Q350" s="500"/>
      <c r="R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S350" s="502" t="s">
        <v>181</v>
      </c>
      <c r="T350" s="503">
        <v>100</v>
      </c>
      <c r="U350" s="25" t="s">
        <v>1001</v>
      </c>
      <c r="V350" s="25" t="s">
        <v>1001</v>
      </c>
      <c r="W350" s="206"/>
    </row>
    <row r="351" spans="1:23" customFormat="1" ht="26.45" customHeight="1" x14ac:dyDescent="0.25">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40" t="s">
        <v>1011</v>
      </c>
      <c r="P351" s="287" t="s">
        <v>213</v>
      </c>
      <c r="Q351" s="411"/>
      <c r="R351" s="412"/>
      <c r="S351" s="392"/>
      <c r="T351" s="504"/>
      <c r="U351" s="25" t="s">
        <v>1001</v>
      </c>
      <c r="V351" s="25"/>
      <c r="W351" s="206"/>
    </row>
    <row r="352" spans="1:23" customFormat="1" ht="26.45"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0" t="s">
        <v>1011</v>
      </c>
      <c r="P352" s="491" t="s">
        <v>213</v>
      </c>
      <c r="Q352" s="508"/>
      <c r="R352" s="509"/>
      <c r="S352" s="510"/>
      <c r="T352" s="511"/>
      <c r="U352" s="25" t="s">
        <v>1001</v>
      </c>
      <c r="V352" s="25"/>
      <c r="W352" s="206"/>
    </row>
    <row r="353" spans="1:23" customFormat="1" ht="33.75"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0" t="s">
        <v>1011</v>
      </c>
      <c r="P353" s="490" t="s">
        <v>213</v>
      </c>
      <c r="Q353" s="500"/>
      <c r="R353" s="501"/>
      <c r="S353" s="502" t="s">
        <v>181</v>
      </c>
      <c r="T353" s="526">
        <v>0</v>
      </c>
      <c r="U353" s="25" t="s">
        <v>1001</v>
      </c>
      <c r="V353" s="25" t="s">
        <v>1001</v>
      </c>
      <c r="W353" s="206"/>
    </row>
    <row r="354" spans="1:23" customFormat="1" ht="36"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40" t="s">
        <v>1011</v>
      </c>
      <c r="P354" s="287" t="s">
        <v>213</v>
      </c>
      <c r="Q354" s="411"/>
      <c r="R354" s="412"/>
      <c r="S354" s="392"/>
      <c r="T354" s="504"/>
      <c r="U354" s="25" t="s">
        <v>1001</v>
      </c>
      <c r="V354" s="25"/>
      <c r="W354" s="206"/>
    </row>
    <row r="355" spans="1:23" customFormat="1" ht="36.75"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0" t="s">
        <v>1011</v>
      </c>
      <c r="P355" s="491" t="s">
        <v>213</v>
      </c>
      <c r="Q355" s="508"/>
      <c r="R355" s="509"/>
      <c r="S355" s="510"/>
      <c r="T355" s="511"/>
      <c r="U355" s="25" t="s">
        <v>1001</v>
      </c>
      <c r="V355" s="25"/>
      <c r="W355" s="206"/>
    </row>
    <row r="356" spans="1:23" customFormat="1" ht="15"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344" t="s">
        <v>42</v>
      </c>
      <c r="Q356" s="427"/>
      <c r="R356" s="428"/>
      <c r="S356" s="449" t="s">
        <v>42</v>
      </c>
      <c r="T356" s="449" t="s">
        <v>42</v>
      </c>
      <c r="U356" s="449" t="s">
        <v>42</v>
      </c>
      <c r="V356" s="378" t="s">
        <v>41</v>
      </c>
      <c r="W356" s="206"/>
    </row>
    <row r="357" spans="1:23" customFormat="1" ht="15.75"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378" t="s">
        <v>42</v>
      </c>
      <c r="Q357" s="424"/>
      <c r="R357" s="425"/>
      <c r="S357" s="451" t="s">
        <v>42</v>
      </c>
      <c r="T357" s="451" t="s">
        <v>42</v>
      </c>
      <c r="U357" s="451" t="s">
        <v>42</v>
      </c>
      <c r="V357" s="378" t="s">
        <v>41</v>
      </c>
      <c r="W357" s="206"/>
    </row>
    <row r="358" spans="1:23" customFormat="1" ht="30.75" customHeight="1" thickBo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258" t="s">
        <v>1010</v>
      </c>
      <c r="P358" s="338" t="s">
        <v>225</v>
      </c>
      <c r="Q358" s="530"/>
      <c r="R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S358" s="532" t="s">
        <v>20</v>
      </c>
      <c r="T358" s="533">
        <v>100</v>
      </c>
      <c r="U358" s="25" t="s">
        <v>1001</v>
      </c>
      <c r="V358" s="25" t="s">
        <v>1001</v>
      </c>
      <c r="W358" s="206"/>
    </row>
    <row r="359" spans="1:23" customFormat="1" ht="30.75" customHeight="1" thickBo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258" t="s">
        <v>1010</v>
      </c>
      <c r="P359" s="339" t="s">
        <v>225</v>
      </c>
      <c r="Q359" s="413"/>
      <c r="R359" s="414"/>
      <c r="S359" s="415"/>
      <c r="T359" s="534"/>
      <c r="U359" s="25" t="s">
        <v>1001</v>
      </c>
      <c r="V359" s="25"/>
      <c r="W359" s="206"/>
    </row>
    <row r="360" spans="1:23" customFormat="1" ht="30.75"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258" t="s">
        <v>1010</v>
      </c>
      <c r="P360" s="340" t="s">
        <v>225</v>
      </c>
      <c r="Q360" s="537"/>
      <c r="R360" s="538"/>
      <c r="S360" s="539"/>
      <c r="T360" s="540"/>
      <c r="U360" s="25" t="s">
        <v>1001</v>
      </c>
      <c r="V360" s="25"/>
      <c r="W360" s="206"/>
    </row>
    <row r="361" spans="1:23" customFormat="1" ht="42.75" customHeight="1" thickBot="1" x14ac:dyDescent="0.3">
      <c r="A361" s="78"/>
      <c r="B361" s="64"/>
      <c r="C361" s="703">
        <v>90014</v>
      </c>
      <c r="D361" s="706" t="s">
        <v>229</v>
      </c>
      <c r="E361" s="127">
        <v>1</v>
      </c>
      <c r="F361" s="127" t="s">
        <v>78</v>
      </c>
      <c r="G361" s="128">
        <v>0</v>
      </c>
      <c r="H361" s="317">
        <v>0</v>
      </c>
      <c r="I361" s="189"/>
      <c r="J361" s="382"/>
      <c r="K361" s="383">
        <v>0</v>
      </c>
      <c r="L361" s="433" t="s">
        <v>20</v>
      </c>
      <c r="M361" s="258">
        <v>0</v>
      </c>
      <c r="N361" s="258" t="s">
        <v>484</v>
      </c>
      <c r="O361" s="258" t="s">
        <v>1010</v>
      </c>
      <c r="P361" s="338" t="s">
        <v>225</v>
      </c>
      <c r="Q361" s="259"/>
      <c r="R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S361" s="454" t="s">
        <v>20</v>
      </c>
      <c r="T361" s="455">
        <v>0</v>
      </c>
      <c r="U361" s="25" t="s">
        <v>1001</v>
      </c>
      <c r="V361" s="25" t="s">
        <v>1001</v>
      </c>
      <c r="W361" s="206"/>
    </row>
    <row r="362" spans="1:23" customFormat="1" ht="42.75" customHeight="1" thickBot="1" x14ac:dyDescent="0.3">
      <c r="A362" s="21">
        <v>90013</v>
      </c>
      <c r="B362" s="64"/>
      <c r="C362" s="704"/>
      <c r="D362" s="707"/>
      <c r="E362" s="107">
        <v>2</v>
      </c>
      <c r="F362" s="107" t="s">
        <v>226</v>
      </c>
      <c r="G362" s="108">
        <v>0</v>
      </c>
      <c r="H362" s="318">
        <v>0</v>
      </c>
      <c r="I362" s="142"/>
      <c r="J362" s="12"/>
      <c r="K362" s="16">
        <v>0</v>
      </c>
      <c r="L362" s="17" t="s">
        <v>20</v>
      </c>
      <c r="M362" s="40">
        <v>0</v>
      </c>
      <c r="N362" s="40" t="s">
        <v>484</v>
      </c>
      <c r="O362" s="258" t="s">
        <v>1010</v>
      </c>
      <c r="P362" s="339" t="s">
        <v>225</v>
      </c>
      <c r="Q362" s="252"/>
      <c r="R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2" s="370"/>
      <c r="T362" s="386"/>
      <c r="U362" s="25" t="s">
        <v>1001</v>
      </c>
      <c r="V362" s="25"/>
      <c r="W362" s="206"/>
    </row>
    <row r="363" spans="1:23" customFormat="1" ht="42.75"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258" t="s">
        <v>1010</v>
      </c>
      <c r="P363" s="340" t="s">
        <v>225</v>
      </c>
      <c r="Q363" s="267"/>
      <c r="R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3" s="371"/>
      <c r="T363" s="391"/>
      <c r="U363" s="25" t="s">
        <v>1001</v>
      </c>
      <c r="V363" s="25"/>
      <c r="W363" s="206"/>
    </row>
    <row r="364" spans="1:23" customFormat="1" ht="74.25" customHeight="1" thickBot="1" x14ac:dyDescent="0.3">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258" t="s">
        <v>1010</v>
      </c>
      <c r="P364" s="338" t="s">
        <v>225</v>
      </c>
      <c r="Q364" s="259"/>
      <c r="R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4" s="454" t="s">
        <v>20</v>
      </c>
      <c r="T364" s="455">
        <v>40</v>
      </c>
      <c r="U364" s="25" t="s">
        <v>1001</v>
      </c>
      <c r="V364" s="25" t="s">
        <v>1001</v>
      </c>
      <c r="W364" s="206"/>
    </row>
    <row r="365" spans="1:23" customFormat="1" ht="74.25" customHeight="1" thickBot="1" x14ac:dyDescent="0.3">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258" t="s">
        <v>1010</v>
      </c>
      <c r="P365" s="339" t="s">
        <v>225</v>
      </c>
      <c r="Q365" s="252"/>
      <c r="R365" s="32"/>
      <c r="S365" s="370"/>
      <c r="T365" s="386"/>
      <c r="U365" s="25" t="s">
        <v>1001</v>
      </c>
      <c r="V365" s="25"/>
      <c r="W365" s="206"/>
    </row>
    <row r="366" spans="1:23" customFormat="1" ht="74.25"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258" t="s">
        <v>1010</v>
      </c>
      <c r="P366" s="340" t="s">
        <v>225</v>
      </c>
      <c r="Q366" s="267"/>
      <c r="R366" s="268"/>
      <c r="S366" s="371"/>
      <c r="T366" s="391"/>
      <c r="U366" s="25" t="s">
        <v>1001</v>
      </c>
      <c r="V366" s="25"/>
      <c r="W366" s="206"/>
    </row>
    <row r="367" spans="1:23" customFormat="1" ht="72.75" customHeight="1" thickBot="1" x14ac:dyDescent="0.3">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258" t="s">
        <v>1010</v>
      </c>
      <c r="P367" s="338" t="s">
        <v>225</v>
      </c>
      <c r="Q367" s="259"/>
      <c r="R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7" s="454" t="s">
        <v>20</v>
      </c>
      <c r="T367" s="455">
        <v>50</v>
      </c>
      <c r="U367" s="25" t="s">
        <v>1001</v>
      </c>
      <c r="V367" s="25" t="s">
        <v>1001</v>
      </c>
      <c r="W367" s="206"/>
    </row>
    <row r="368" spans="1:23" customFormat="1" ht="72.75" customHeight="1" thickBot="1" x14ac:dyDescent="0.3">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258" t="s">
        <v>1010</v>
      </c>
      <c r="P368" s="339" t="s">
        <v>225</v>
      </c>
      <c r="Q368" s="252"/>
      <c r="R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68" s="370"/>
      <c r="T368" s="386"/>
      <c r="U368" s="25" t="s">
        <v>1001</v>
      </c>
      <c r="V368" s="25"/>
      <c r="W368" s="206"/>
    </row>
    <row r="369" spans="1:23" customFormat="1" ht="72.75"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258" t="s">
        <v>1010</v>
      </c>
      <c r="P369" s="340" t="s">
        <v>225</v>
      </c>
      <c r="Q369" s="267"/>
      <c r="R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69" s="371"/>
      <c r="T369" s="391"/>
      <c r="U369" s="25" t="s">
        <v>1001</v>
      </c>
      <c r="V369" s="25"/>
      <c r="W369" s="206"/>
    </row>
    <row r="370" spans="1:23" customFormat="1" ht="66" customHeight="1" thickBot="1" x14ac:dyDescent="0.3">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258" t="s">
        <v>1010</v>
      </c>
      <c r="P370" s="338" t="s">
        <v>225</v>
      </c>
      <c r="Q370" s="259"/>
      <c r="R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70" s="454" t="s">
        <v>20</v>
      </c>
      <c r="T370" s="455">
        <v>60</v>
      </c>
      <c r="U370" s="25" t="s">
        <v>1001</v>
      </c>
      <c r="V370" s="25" t="s">
        <v>1001</v>
      </c>
      <c r="W370" s="206"/>
    </row>
    <row r="371" spans="1:23" customFormat="1" ht="66" customHeight="1" thickBot="1" x14ac:dyDescent="0.3">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258" t="s">
        <v>1010</v>
      </c>
      <c r="P371" s="339" t="s">
        <v>225</v>
      </c>
      <c r="Q371" s="252"/>
      <c r="R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71" s="370"/>
      <c r="T371" s="386"/>
      <c r="U371" s="25" t="s">
        <v>1001</v>
      </c>
      <c r="V371" s="25"/>
      <c r="W371" s="206"/>
    </row>
    <row r="372" spans="1:23" customFormat="1" ht="87"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258" t="s">
        <v>1010</v>
      </c>
      <c r="P372" s="340" t="s">
        <v>225</v>
      </c>
      <c r="Q372" s="267"/>
      <c r="R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2" s="371"/>
      <c r="T372" s="391"/>
      <c r="U372" s="25" t="s">
        <v>1001</v>
      </c>
      <c r="V372" s="25"/>
      <c r="W372" s="206"/>
    </row>
    <row r="373" spans="1:23" customFormat="1" ht="66" customHeight="1" thickBot="1" x14ac:dyDescent="0.3">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258" t="s">
        <v>1010</v>
      </c>
      <c r="P373" s="338" t="s">
        <v>225</v>
      </c>
      <c r="Q373" s="259"/>
      <c r="R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3" s="454" t="s">
        <v>20</v>
      </c>
      <c r="T373" s="455">
        <v>70</v>
      </c>
      <c r="U373" s="25" t="s">
        <v>1001</v>
      </c>
      <c r="V373" s="25" t="s">
        <v>1001</v>
      </c>
      <c r="W373" s="206"/>
    </row>
    <row r="374" spans="1:23" customFormat="1" ht="66" customHeight="1" thickBot="1" x14ac:dyDescent="0.3">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258" t="s">
        <v>1010</v>
      </c>
      <c r="P374" s="339" t="s">
        <v>225</v>
      </c>
      <c r="Q374" s="252"/>
      <c r="R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4" s="370"/>
      <c r="T374" s="386"/>
      <c r="U374" s="25" t="s">
        <v>1001</v>
      </c>
      <c r="V374" s="25"/>
      <c r="W374" s="206"/>
    </row>
    <row r="375" spans="1:23" customFormat="1" ht="66"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258" t="s">
        <v>1010</v>
      </c>
      <c r="P375" s="340" t="s">
        <v>225</v>
      </c>
      <c r="Q375" s="267"/>
      <c r="R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75" s="371"/>
      <c r="T375" s="391"/>
      <c r="U375" s="25" t="s">
        <v>1001</v>
      </c>
      <c r="V375" s="25"/>
      <c r="W375" s="206"/>
    </row>
    <row r="376" spans="1:23" customFormat="1" ht="69" customHeight="1" thickBot="1" x14ac:dyDescent="0.3">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258" t="s">
        <v>1010</v>
      </c>
      <c r="P376" s="354" t="s">
        <v>225</v>
      </c>
      <c r="Q376" s="427"/>
      <c r="R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6" s="452" t="s">
        <v>20</v>
      </c>
      <c r="T376" s="363">
        <v>80</v>
      </c>
      <c r="U376" s="25" t="s">
        <v>1001</v>
      </c>
      <c r="V376" s="25" t="s">
        <v>1001</v>
      </c>
      <c r="W376" s="206"/>
    </row>
    <row r="377" spans="1:23" customFormat="1" ht="69" customHeight="1" thickBot="1" x14ac:dyDescent="0.3">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258" t="s">
        <v>1010</v>
      </c>
      <c r="P377" s="339" t="s">
        <v>225</v>
      </c>
      <c r="Q377" s="252"/>
      <c r="R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7" s="370"/>
      <c r="T377" s="26"/>
      <c r="U377" s="25" t="s">
        <v>1001</v>
      </c>
      <c r="V377" s="25"/>
      <c r="W377" s="206"/>
    </row>
    <row r="378" spans="1:23" customFormat="1" ht="69"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258" t="s">
        <v>1010</v>
      </c>
      <c r="P378" s="543" t="s">
        <v>225</v>
      </c>
      <c r="Q378" s="424"/>
      <c r="R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8" s="443"/>
      <c r="T378" s="544"/>
      <c r="U378" s="25" t="s">
        <v>1001</v>
      </c>
      <c r="V378" s="25"/>
      <c r="W378" s="206"/>
    </row>
    <row r="379" spans="1:23" customFormat="1" ht="68.25" customHeight="1" thickBot="1" x14ac:dyDescent="0.3">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258" t="s">
        <v>1010</v>
      </c>
      <c r="P379" s="338" t="s">
        <v>225</v>
      </c>
      <c r="Q379" s="259"/>
      <c r="R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9" s="454" t="s">
        <v>20</v>
      </c>
      <c r="T379" s="455">
        <v>90</v>
      </c>
      <c r="U379" s="25" t="s">
        <v>1001</v>
      </c>
      <c r="V379" s="25" t="s">
        <v>1001</v>
      </c>
      <c r="W379" s="206"/>
    </row>
    <row r="380" spans="1:23" customFormat="1" ht="68.25" customHeight="1" thickBot="1" x14ac:dyDescent="0.3">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258" t="s">
        <v>1010</v>
      </c>
      <c r="P380" s="339" t="s">
        <v>225</v>
      </c>
      <c r="Q380" s="252"/>
      <c r="R380" s="32"/>
      <c r="S380" s="370"/>
      <c r="T380" s="386"/>
      <c r="U380" s="25" t="s">
        <v>1001</v>
      </c>
      <c r="V380" s="25"/>
      <c r="W380" s="206"/>
    </row>
    <row r="381" spans="1:23" customFormat="1" ht="68.25"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258" t="s">
        <v>1010</v>
      </c>
      <c r="P381" s="340" t="s">
        <v>225</v>
      </c>
      <c r="Q381" s="267"/>
      <c r="R381" s="268"/>
      <c r="S381" s="371"/>
      <c r="T381" s="391"/>
      <c r="U381" s="25" t="s">
        <v>1001</v>
      </c>
      <c r="V381" s="25"/>
      <c r="W381" s="206"/>
    </row>
    <row r="382" spans="1:23" customFormat="1" ht="35.25"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344" t="s">
        <v>42</v>
      </c>
      <c r="Q382" s="427"/>
      <c r="R382" s="428"/>
      <c r="S382" s="449" t="s">
        <v>42</v>
      </c>
      <c r="T382" s="449" t="s">
        <v>42</v>
      </c>
      <c r="U382" s="449" t="s">
        <v>42</v>
      </c>
      <c r="V382" s="378" t="s">
        <v>41</v>
      </c>
      <c r="W382" s="206"/>
    </row>
    <row r="383" spans="1:23" customFormat="1" x14ac:dyDescent="0.25">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378" t="s">
        <v>42</v>
      </c>
      <c r="Q383" s="424"/>
      <c r="R383" s="425"/>
      <c r="S383" s="451" t="s">
        <v>42</v>
      </c>
      <c r="T383" s="451" t="s">
        <v>42</v>
      </c>
      <c r="U383" s="451" t="s">
        <v>42</v>
      </c>
      <c r="V383" s="378" t="s">
        <v>41</v>
      </c>
      <c r="W383" s="206"/>
    </row>
    <row r="384" spans="1:23" customFormat="1" ht="42.75" hidden="1" customHeight="1" thickBot="1" x14ac:dyDescent="0.25">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546" t="s">
        <v>1015</v>
      </c>
      <c r="P384" s="257">
        <v>975</v>
      </c>
      <c r="Q384" s="259"/>
      <c r="R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S384" s="261" t="s">
        <v>239</v>
      </c>
      <c r="T384" s="385">
        <v>100</v>
      </c>
      <c r="U384" s="25" t="s">
        <v>1001</v>
      </c>
      <c r="V384" s="25" t="s">
        <v>1001</v>
      </c>
      <c r="W384" s="206"/>
    </row>
    <row r="385" spans="1:23" customFormat="1" ht="57" hidden="1" customHeight="1" thickBot="1" x14ac:dyDescent="0.25">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546" t="s">
        <v>1015</v>
      </c>
      <c r="P385" s="24">
        <v>975</v>
      </c>
      <c r="Q385" s="252"/>
      <c r="R385" s="32"/>
      <c r="S385" s="370"/>
      <c r="T385" s="386"/>
      <c r="U385" s="25" t="s">
        <v>1001</v>
      </c>
      <c r="V385" s="25"/>
      <c r="W385" s="206"/>
    </row>
    <row r="386" spans="1:23" customFormat="1" ht="30.75" hidden="1"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546" t="s">
        <v>1015</v>
      </c>
      <c r="P386" s="265">
        <v>975</v>
      </c>
      <c r="Q386" s="267"/>
      <c r="R386" s="268"/>
      <c r="S386" s="371"/>
      <c r="T386" s="391"/>
      <c r="U386" s="25" t="s">
        <v>1001</v>
      </c>
      <c r="V386" s="25"/>
      <c r="W386" s="206"/>
    </row>
    <row r="387" spans="1:23" customFormat="1" ht="31.5" hidden="1" x14ac:dyDescent="0.25">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546" t="s">
        <v>1015</v>
      </c>
      <c r="P387" s="463">
        <v>975</v>
      </c>
      <c r="Q387" s="465"/>
      <c r="R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S387" s="467" t="s">
        <v>239</v>
      </c>
      <c r="T387" s="463">
        <v>100</v>
      </c>
      <c r="U387" s="25" t="s">
        <v>1001</v>
      </c>
      <c r="V387" s="25" t="s">
        <v>1001</v>
      </c>
      <c r="W387" s="206"/>
    </row>
    <row r="388" spans="1:23" customFormat="1" ht="78" hidden="1" customHeight="1" thickBot="1" x14ac:dyDescent="0.25">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546" t="s">
        <v>1015</v>
      </c>
      <c r="P388" s="257">
        <v>975</v>
      </c>
      <c r="Q388" s="259"/>
      <c r="R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S388" s="261" t="s">
        <v>239</v>
      </c>
      <c r="T388" s="385">
        <v>100</v>
      </c>
      <c r="U388" s="25" t="s">
        <v>1001</v>
      </c>
      <c r="V388" s="25" t="s">
        <v>1001</v>
      </c>
      <c r="W388" s="206"/>
    </row>
    <row r="389" spans="1:23" customFormat="1" ht="42.75" hidden="1" customHeight="1" thickBot="1" x14ac:dyDescent="0.25">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546" t="s">
        <v>1015</v>
      </c>
      <c r="P389" s="24">
        <v>975</v>
      </c>
      <c r="Q389" s="252"/>
      <c r="R389" s="32"/>
      <c r="S389" s="370"/>
      <c r="T389" s="386"/>
      <c r="U389" s="25" t="s">
        <v>1001</v>
      </c>
      <c r="V389" s="25"/>
      <c r="W389" s="206">
        <f>G388+10.61</f>
        <v>258.25</v>
      </c>
    </row>
    <row r="390" spans="1:23" customFormat="1" ht="57.75" hidden="1"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546" t="s">
        <v>1015</v>
      </c>
      <c r="P390" s="265">
        <v>975</v>
      </c>
      <c r="Q390" s="267"/>
      <c r="R390" s="268"/>
      <c r="S390" s="371"/>
      <c r="T390" s="391"/>
      <c r="U390" s="25" t="s">
        <v>1001</v>
      </c>
      <c r="V390" s="25"/>
      <c r="W390" s="206"/>
    </row>
    <row r="391" spans="1:23" customFormat="1" ht="20.25" hidden="1" customHeight="1" thickBot="1" x14ac:dyDescent="0.25">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546" t="s">
        <v>1015</v>
      </c>
      <c r="P391" s="344">
        <v>975</v>
      </c>
      <c r="Q391" s="427"/>
      <c r="R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S391" s="429" t="s">
        <v>239</v>
      </c>
      <c r="T391" s="344">
        <v>100</v>
      </c>
      <c r="U391" s="25" t="s">
        <v>1001</v>
      </c>
      <c r="V391" s="25" t="s">
        <v>1001</v>
      </c>
      <c r="W391" s="206"/>
    </row>
    <row r="392" spans="1:23" customFormat="1" ht="31.5" hidden="1" x14ac:dyDescent="0.25">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546" t="s">
        <v>1015</v>
      </c>
      <c r="P392" s="378">
        <v>975</v>
      </c>
      <c r="Q392" s="424"/>
      <c r="R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S392" s="551" t="s">
        <v>239</v>
      </c>
      <c r="T392" s="378">
        <v>100</v>
      </c>
      <c r="U392" s="25" t="s">
        <v>1001</v>
      </c>
      <c r="V392" s="25" t="s">
        <v>1001</v>
      </c>
      <c r="W392" s="206"/>
    </row>
    <row r="393" spans="1:23" customFormat="1" ht="45" hidden="1" customHeight="1" thickBot="1" x14ac:dyDescent="0.25">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546" t="s">
        <v>1015</v>
      </c>
      <c r="P393" s="257">
        <v>975</v>
      </c>
      <c r="Q393" s="259"/>
      <c r="R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S393" s="261" t="s">
        <v>239</v>
      </c>
      <c r="T393" s="385">
        <v>100</v>
      </c>
      <c r="U393" s="25" t="s">
        <v>1001</v>
      </c>
      <c r="V393" s="25" t="s">
        <v>1001</v>
      </c>
      <c r="W393" s="206"/>
    </row>
    <row r="394" spans="1:23" customFormat="1" ht="40.5" hidden="1"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546" t="s">
        <v>1015</v>
      </c>
      <c r="P394" s="265">
        <v>975</v>
      </c>
      <c r="Q394" s="267"/>
      <c r="R394" s="268"/>
      <c r="S394" s="371"/>
      <c r="T394" s="391"/>
      <c r="U394" s="25" t="s">
        <v>1001</v>
      </c>
      <c r="V394" s="25"/>
      <c r="W394" s="206"/>
    </row>
    <row r="395" spans="1:23" customFormat="1" ht="31.5" hidden="1" x14ac:dyDescent="0.25">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546" t="s">
        <v>1015</v>
      </c>
      <c r="P395" s="344">
        <v>975</v>
      </c>
      <c r="Q395" s="427"/>
      <c r="R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S395" s="429" t="s">
        <v>239</v>
      </c>
      <c r="T395" s="344">
        <v>100</v>
      </c>
      <c r="U395" s="25" t="s">
        <v>1001</v>
      </c>
      <c r="V395" s="25" t="s">
        <v>1001</v>
      </c>
      <c r="W395" s="206"/>
    </row>
    <row r="396" spans="1:23" customFormat="1" ht="31.5" hidden="1" x14ac:dyDescent="0.25">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546" t="s">
        <v>1015</v>
      </c>
      <c r="P396" s="378">
        <v>975</v>
      </c>
      <c r="Q396" s="424"/>
      <c r="R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S396" s="551" t="s">
        <v>239</v>
      </c>
      <c r="T396" s="378">
        <v>100</v>
      </c>
      <c r="U396" s="25" t="s">
        <v>1001</v>
      </c>
      <c r="V396" s="25" t="s">
        <v>1001</v>
      </c>
      <c r="W396" s="206"/>
    </row>
    <row r="397" spans="1:23" customFormat="1" ht="57" hidden="1" customHeight="1" thickBot="1" x14ac:dyDescent="0.25">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546" t="s">
        <v>1015</v>
      </c>
      <c r="P397" s="257">
        <v>975</v>
      </c>
      <c r="Q397" s="259"/>
      <c r="R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S397" s="261" t="s">
        <v>239</v>
      </c>
      <c r="T397" s="385">
        <v>100</v>
      </c>
      <c r="U397" s="25" t="s">
        <v>1001</v>
      </c>
      <c r="V397" s="25" t="s">
        <v>1001</v>
      </c>
      <c r="W397" s="206"/>
    </row>
    <row r="398" spans="1:23" customFormat="1" ht="28.5" hidden="1"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546" t="s">
        <v>1015</v>
      </c>
      <c r="P398" s="265">
        <v>975</v>
      </c>
      <c r="Q398" s="267"/>
      <c r="R398" s="268"/>
      <c r="S398" s="371"/>
      <c r="T398" s="391"/>
      <c r="U398" s="25" t="s">
        <v>1001</v>
      </c>
      <c r="V398" s="25"/>
      <c r="W398" s="206"/>
    </row>
    <row r="399" spans="1:23" customFormat="1" ht="57" hidden="1" customHeight="1" thickBot="1" x14ac:dyDescent="0.25">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546" t="s">
        <v>1015</v>
      </c>
      <c r="P399" s="257">
        <v>975</v>
      </c>
      <c r="Q399" s="259"/>
      <c r="R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S399" s="261" t="s">
        <v>239</v>
      </c>
      <c r="T399" s="385">
        <v>100</v>
      </c>
      <c r="U399" s="25" t="s">
        <v>1001</v>
      </c>
      <c r="V399" s="25" t="s">
        <v>1001</v>
      </c>
      <c r="W399" s="206"/>
    </row>
    <row r="400" spans="1:23" customFormat="1" ht="22.5" hidden="1" customHeight="1" thickBot="1" x14ac:dyDescent="0.25">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546" t="s">
        <v>1015</v>
      </c>
      <c r="P400" s="24">
        <v>975</v>
      </c>
      <c r="Q400" s="252"/>
      <c r="R400" s="32"/>
      <c r="S400" s="370"/>
      <c r="T400" s="386"/>
      <c r="U400" s="25" t="s">
        <v>1001</v>
      </c>
      <c r="V400" s="25"/>
      <c r="W400" s="206"/>
    </row>
    <row r="401" spans="1:23" customFormat="1" ht="24" hidden="1"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546" t="s">
        <v>1015</v>
      </c>
      <c r="P401" s="265">
        <v>975</v>
      </c>
      <c r="Q401" s="267"/>
      <c r="R401" s="268"/>
      <c r="S401" s="371"/>
      <c r="T401" s="391"/>
      <c r="U401" s="25" t="s">
        <v>1001</v>
      </c>
      <c r="V401" s="25"/>
      <c r="W401" s="206"/>
    </row>
    <row r="402" spans="1:23" customFormat="1" ht="37.15" hidden="1" customHeight="1" thickBot="1" x14ac:dyDescent="0.25">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546" t="s">
        <v>1015</v>
      </c>
      <c r="P402" s="669">
        <v>975</v>
      </c>
      <c r="Q402" s="259"/>
      <c r="R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S402" s="261" t="s">
        <v>239</v>
      </c>
      <c r="T402" s="385">
        <v>100</v>
      </c>
      <c r="U402" s="25" t="s">
        <v>1001</v>
      </c>
      <c r="V402" s="25" t="s">
        <v>1001</v>
      </c>
      <c r="W402" s="206"/>
    </row>
    <row r="403" spans="1:23" customFormat="1" ht="30" hidden="1" customHeight="1" thickBot="1" x14ac:dyDescent="0.25">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546" t="s">
        <v>1015</v>
      </c>
      <c r="P403" s="312">
        <v>975</v>
      </c>
      <c r="Q403" s="252"/>
      <c r="R403" s="32"/>
      <c r="S403" s="370"/>
      <c r="T403" s="386"/>
      <c r="U403" s="25" t="s">
        <v>1001</v>
      </c>
      <c r="V403" s="25"/>
      <c r="W403" s="206"/>
    </row>
    <row r="404" spans="1:23" customFormat="1" ht="30" hidden="1" customHeight="1" thickBot="1" x14ac:dyDescent="0.25">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546" t="s">
        <v>1015</v>
      </c>
      <c r="P404" s="312">
        <v>975</v>
      </c>
      <c r="Q404" s="252"/>
      <c r="R404" s="32"/>
      <c r="S404" s="370"/>
      <c r="T404" s="386"/>
      <c r="U404" s="25" t="s">
        <v>1001</v>
      </c>
      <c r="V404" s="25"/>
      <c r="W404" s="206"/>
    </row>
    <row r="405" spans="1:23" customFormat="1" ht="33.6" hidden="1" customHeight="1" thickBot="1" x14ac:dyDescent="0.25">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546" t="s">
        <v>1015</v>
      </c>
      <c r="P405" s="312">
        <v>975</v>
      </c>
      <c r="Q405" s="252"/>
      <c r="R405" s="32"/>
      <c r="S405" s="370"/>
      <c r="T405" s="386"/>
      <c r="U405" s="25" t="s">
        <v>1001</v>
      </c>
      <c r="V405" s="25"/>
      <c r="W405" s="206"/>
    </row>
    <row r="406" spans="1:23" customFormat="1" ht="35.450000000000003" hidden="1" customHeight="1" thickBot="1" x14ac:dyDescent="0.25">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546" t="s">
        <v>1015</v>
      </c>
      <c r="P406" s="312">
        <v>975</v>
      </c>
      <c r="Q406" s="252"/>
      <c r="R406" s="32"/>
      <c r="S406" s="370"/>
      <c r="T406" s="386"/>
      <c r="U406" s="25" t="s">
        <v>1001</v>
      </c>
      <c r="V406" s="25"/>
      <c r="W406" s="206"/>
    </row>
    <row r="407" spans="1:23" customFormat="1" ht="27" hidden="1" customHeight="1" thickBot="1" x14ac:dyDescent="0.25">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546" t="s">
        <v>1015</v>
      </c>
      <c r="P407" s="312">
        <v>975</v>
      </c>
      <c r="Q407" s="252"/>
      <c r="R407" s="32"/>
      <c r="S407" s="370"/>
      <c r="T407" s="386"/>
      <c r="U407" s="25" t="s">
        <v>1001</v>
      </c>
      <c r="V407" s="25"/>
      <c r="W407" s="206"/>
    </row>
    <row r="408" spans="1:23" customFormat="1" ht="28.9" hidden="1" customHeight="1" thickBot="1" x14ac:dyDescent="0.25">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546" t="s">
        <v>1015</v>
      </c>
      <c r="P408" s="312">
        <v>975</v>
      </c>
      <c r="Q408" s="252"/>
      <c r="R408" s="32"/>
      <c r="S408" s="370"/>
      <c r="T408" s="386"/>
      <c r="U408" s="25" t="s">
        <v>1001</v>
      </c>
      <c r="V408" s="25"/>
      <c r="W408" s="206"/>
    </row>
    <row r="409" spans="1:23" customFormat="1" ht="58.15" hidden="1" customHeight="1" thickBot="1" x14ac:dyDescent="0.25">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546" t="s">
        <v>1015</v>
      </c>
      <c r="P409" s="312">
        <v>975</v>
      </c>
      <c r="Q409" s="252"/>
      <c r="R409" s="32"/>
      <c r="S409" s="370"/>
      <c r="T409" s="386"/>
      <c r="U409" s="25" t="s">
        <v>1001</v>
      </c>
      <c r="V409" s="25"/>
      <c r="W409" s="206"/>
    </row>
    <row r="410" spans="1:23" customFormat="1" ht="48" hidden="1"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546" t="s">
        <v>1015</v>
      </c>
      <c r="P410" s="673">
        <v>975</v>
      </c>
      <c r="Q410" s="267"/>
      <c r="R410" s="268"/>
      <c r="S410" s="371"/>
      <c r="T410" s="391"/>
      <c r="U410" s="25" t="s">
        <v>1001</v>
      </c>
      <c r="V410" s="25"/>
      <c r="W410" s="206"/>
    </row>
    <row r="411" spans="1:23" customFormat="1" ht="31.5" hidden="1" x14ac:dyDescent="0.25">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546" t="s">
        <v>1015</v>
      </c>
      <c r="P411" s="463">
        <v>975</v>
      </c>
      <c r="Q411" s="465"/>
      <c r="R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S411" s="467" t="s">
        <v>239</v>
      </c>
      <c r="T411" s="463">
        <v>100</v>
      </c>
      <c r="U411" s="25" t="s">
        <v>1001</v>
      </c>
      <c r="V411" s="25" t="s">
        <v>1001</v>
      </c>
      <c r="W411" s="206"/>
    </row>
    <row r="412" spans="1:23" customFormat="1" ht="36.6" hidden="1" customHeight="1" thickBot="1" x14ac:dyDescent="0.25">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546" t="s">
        <v>1015</v>
      </c>
      <c r="P412" s="257">
        <v>975</v>
      </c>
      <c r="Q412" s="259"/>
      <c r="R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S412" s="261" t="s">
        <v>239</v>
      </c>
      <c r="T412" s="385">
        <v>100</v>
      </c>
      <c r="U412" s="25" t="s">
        <v>1001</v>
      </c>
      <c r="V412" s="25" t="s">
        <v>1001</v>
      </c>
      <c r="W412" s="206"/>
    </row>
    <row r="413" spans="1:23" customFormat="1" ht="33.6" hidden="1" customHeight="1" thickBot="1" x14ac:dyDescent="0.25">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546" t="s">
        <v>1015</v>
      </c>
      <c r="P413" s="24">
        <v>975</v>
      </c>
      <c r="Q413" s="252"/>
      <c r="R413" s="32"/>
      <c r="S413" s="370"/>
      <c r="T413" s="386"/>
      <c r="U413" s="25" t="s">
        <v>1001</v>
      </c>
      <c r="V413" s="25"/>
      <c r="W413" s="206"/>
    </row>
    <row r="414" spans="1:23" customFormat="1" ht="15" hidden="1" customHeight="1" thickBot="1" x14ac:dyDescent="0.25">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546" t="s">
        <v>1015</v>
      </c>
      <c r="P414" s="24">
        <v>975</v>
      </c>
      <c r="Q414" s="252"/>
      <c r="R414" s="32"/>
      <c r="S414" s="370"/>
      <c r="T414" s="386"/>
      <c r="U414" s="25" t="s">
        <v>1001</v>
      </c>
      <c r="V414" s="25"/>
      <c r="W414" s="206"/>
    </row>
    <row r="415" spans="1:23" customFormat="1" ht="62.45" hidden="1"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546" t="s">
        <v>1015</v>
      </c>
      <c r="P415" s="265">
        <v>975</v>
      </c>
      <c r="Q415" s="267"/>
      <c r="R415" s="268"/>
      <c r="S415" s="371"/>
      <c r="T415" s="391"/>
      <c r="U415" s="25" t="s">
        <v>1001</v>
      </c>
      <c r="V415" s="25"/>
      <c r="W415" s="206"/>
    </row>
    <row r="416" spans="1:23" customFormat="1" ht="42.75" hidden="1" x14ac:dyDescent="0.25">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546" t="s">
        <v>1015</v>
      </c>
      <c r="P416" s="344">
        <v>975</v>
      </c>
      <c r="Q416" s="427"/>
      <c r="R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S416" s="429" t="s">
        <v>239</v>
      </c>
      <c r="T416" s="344">
        <v>100</v>
      </c>
      <c r="U416" s="25" t="s">
        <v>1001</v>
      </c>
      <c r="V416" s="25" t="s">
        <v>1001</v>
      </c>
      <c r="W416" s="206"/>
    </row>
    <row r="417" spans="1:23" customFormat="1" ht="31.5" hidden="1" x14ac:dyDescent="0.25">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546" t="s">
        <v>1015</v>
      </c>
      <c r="P417" s="378">
        <v>975</v>
      </c>
      <c r="Q417" s="424"/>
      <c r="R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S417" s="551" t="s">
        <v>239</v>
      </c>
      <c r="T417" s="378">
        <v>100</v>
      </c>
      <c r="U417" s="25" t="s">
        <v>1001</v>
      </c>
      <c r="V417" s="25" t="s">
        <v>1001</v>
      </c>
      <c r="W417" s="206"/>
    </row>
    <row r="418" spans="1:23" customFormat="1" ht="36" hidden="1" customHeight="1" thickBot="1" x14ac:dyDescent="0.25">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546" t="s">
        <v>1015</v>
      </c>
      <c r="P418" s="257">
        <v>975</v>
      </c>
      <c r="Q418" s="259"/>
      <c r="R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S418" s="261" t="s">
        <v>239</v>
      </c>
      <c r="T418" s="385">
        <v>100</v>
      </c>
      <c r="U418" s="25" t="s">
        <v>1001</v>
      </c>
      <c r="V418" s="25" t="s">
        <v>1001</v>
      </c>
      <c r="W418" s="206"/>
    </row>
    <row r="419" spans="1:23" customFormat="1" ht="96" hidden="1"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546" t="s">
        <v>1015</v>
      </c>
      <c r="P419" s="265">
        <v>975</v>
      </c>
      <c r="Q419" s="267"/>
      <c r="R419" s="268"/>
      <c r="S419" s="371"/>
      <c r="T419" s="391"/>
      <c r="U419" s="25" t="s">
        <v>1001</v>
      </c>
      <c r="V419" s="25"/>
      <c r="W419" s="206"/>
    </row>
    <row r="420" spans="1:23" customFormat="1" ht="31.5" hidden="1" x14ac:dyDescent="0.25">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546" t="s">
        <v>1015</v>
      </c>
      <c r="P420" s="344">
        <v>975</v>
      </c>
      <c r="Q420" s="427"/>
      <c r="R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S420" s="429" t="s">
        <v>239</v>
      </c>
      <c r="T420" s="344">
        <v>100</v>
      </c>
      <c r="U420" s="25" t="s">
        <v>1001</v>
      </c>
      <c r="V420" s="25" t="s">
        <v>1001</v>
      </c>
      <c r="W420" s="206"/>
    </row>
    <row r="421" spans="1:23" customFormat="1" ht="57" hidden="1" customHeight="1" thickBot="1" x14ac:dyDescent="0.25">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546" t="s">
        <v>1015</v>
      </c>
      <c r="P421" s="24">
        <v>975</v>
      </c>
      <c r="Q421" s="252"/>
      <c r="R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S421" s="18" t="s">
        <v>239</v>
      </c>
      <c r="T421" s="24">
        <v>100</v>
      </c>
      <c r="U421" s="25" t="s">
        <v>1001</v>
      </c>
      <c r="V421" s="25" t="s">
        <v>1001</v>
      </c>
      <c r="W421" s="206"/>
    </row>
    <row r="422" spans="1:23" customFormat="1" ht="31.5" hidden="1"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546" t="s">
        <v>1015</v>
      </c>
      <c r="P422" s="24">
        <v>975</v>
      </c>
      <c r="Q422" s="252"/>
      <c r="R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S422" s="18" t="s">
        <v>239</v>
      </c>
      <c r="T422" s="24">
        <v>100</v>
      </c>
      <c r="U422" s="25" t="s">
        <v>1001</v>
      </c>
      <c r="V422" s="25" t="s">
        <v>1001</v>
      </c>
      <c r="W422" s="206"/>
    </row>
    <row r="423" spans="1:23" ht="34.5" customHeight="1" x14ac:dyDescent="0.25">
      <c r="A423" s="1"/>
      <c r="B423" s="5"/>
      <c r="C423" s="817" t="s">
        <v>285</v>
      </c>
      <c r="D423" s="818"/>
      <c r="E423" s="818"/>
      <c r="F423" s="818"/>
      <c r="G423" s="690"/>
      <c r="H423" s="690"/>
      <c r="I423" s="137"/>
      <c r="J423" s="79"/>
      <c r="K423" s="16">
        <v>0</v>
      </c>
      <c r="L423" s="251" t="s">
        <v>42</v>
      </c>
      <c r="M423" s="24" t="s">
        <v>42</v>
      </c>
      <c r="N423" s="24" t="s">
        <v>42</v>
      </c>
      <c r="O423" s="251" t="s">
        <v>42</v>
      </c>
      <c r="P423" s="251" t="s">
        <v>42</v>
      </c>
      <c r="Q423" s="252"/>
      <c r="R423" s="32"/>
      <c r="S423" s="251" t="s">
        <v>42</v>
      </c>
      <c r="T423" s="251" t="s">
        <v>42</v>
      </c>
      <c r="U423" s="251" t="s">
        <v>42</v>
      </c>
      <c r="V423" s="378" t="s">
        <v>41</v>
      </c>
      <c r="W423" s="626"/>
    </row>
    <row r="424" spans="1:23"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51" t="s">
        <v>42</v>
      </c>
      <c r="P424" s="251" t="s">
        <v>42</v>
      </c>
      <c r="Q424" s="252"/>
      <c r="R424" s="32"/>
      <c r="S424" s="251" t="s">
        <v>42</v>
      </c>
      <c r="T424" s="251" t="s">
        <v>42</v>
      </c>
      <c r="U424" s="251" t="s">
        <v>42</v>
      </c>
      <c r="V424" s="378" t="s">
        <v>41</v>
      </c>
      <c r="W424" s="626"/>
    </row>
    <row r="425" spans="1:23" customFormat="1" ht="28.5"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40" t="s">
        <v>1012</v>
      </c>
      <c r="P425" s="24">
        <v>136</v>
      </c>
      <c r="Q425" s="252"/>
      <c r="R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S425" s="18" t="s">
        <v>287</v>
      </c>
      <c r="T425" s="24">
        <v>100</v>
      </c>
      <c r="U425" s="25" t="s">
        <v>1001</v>
      </c>
      <c r="V425" s="25" t="s">
        <v>1001</v>
      </c>
      <c r="W425" s="206"/>
    </row>
    <row r="426" spans="1:23" customFormat="1" ht="29.45"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1" t="s">
        <v>42</v>
      </c>
      <c r="Q426" s="252"/>
      <c r="R426" s="32"/>
      <c r="S426" s="251" t="s">
        <v>42</v>
      </c>
      <c r="T426" s="251" t="s">
        <v>42</v>
      </c>
      <c r="U426" s="251" t="s">
        <v>42</v>
      </c>
      <c r="V426" s="378" t="s">
        <v>41</v>
      </c>
      <c r="W426" s="206"/>
    </row>
    <row r="427" spans="1:23" customFormat="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1" t="s">
        <v>42</v>
      </c>
      <c r="Q427" s="252"/>
      <c r="R427" s="32"/>
      <c r="S427" s="251" t="s">
        <v>42</v>
      </c>
      <c r="T427" s="251" t="s">
        <v>42</v>
      </c>
      <c r="U427" s="251" t="s">
        <v>42</v>
      </c>
      <c r="V427" s="378" t="s">
        <v>41</v>
      </c>
      <c r="W427" s="206"/>
    </row>
    <row r="428" spans="1:23" customFormat="1" ht="28.5"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40" t="s">
        <v>1012</v>
      </c>
      <c r="P428" s="24">
        <v>5248</v>
      </c>
      <c r="Q428" s="252"/>
      <c r="R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S428" s="18" t="s">
        <v>290</v>
      </c>
      <c r="T428" s="24">
        <v>100</v>
      </c>
      <c r="U428" s="25" t="s">
        <v>1001</v>
      </c>
      <c r="V428" s="25" t="s">
        <v>1001</v>
      </c>
      <c r="W428" s="206"/>
    </row>
    <row r="429" spans="1:23" customFormat="1" ht="57" x14ac:dyDescent="0.25">
      <c r="A429" s="1"/>
      <c r="B429" s="64"/>
      <c r="C429" s="107">
        <v>90091</v>
      </c>
      <c r="D429" s="124" t="s">
        <v>291</v>
      </c>
      <c r="E429" s="107"/>
      <c r="F429" s="107" t="s">
        <v>19</v>
      </c>
      <c r="G429" s="108">
        <v>0</v>
      </c>
      <c r="H429" s="208">
        <v>0</v>
      </c>
      <c r="I429" s="137"/>
      <c r="J429" s="16"/>
      <c r="K429" s="16">
        <v>0</v>
      </c>
      <c r="L429" s="26" t="s">
        <v>290</v>
      </c>
      <c r="M429" s="40">
        <v>0</v>
      </c>
      <c r="N429" s="40" t="s">
        <v>484</v>
      </c>
      <c r="O429" s="40" t="s">
        <v>1012</v>
      </c>
      <c r="P429" s="24">
        <v>5248</v>
      </c>
      <c r="Q429" s="252"/>
      <c r="R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S429" s="20" t="s">
        <v>290</v>
      </c>
      <c r="T429" s="40">
        <v>0</v>
      </c>
      <c r="U429" s="25" t="s">
        <v>1001</v>
      </c>
      <c r="V429" s="25" t="s">
        <v>1001</v>
      </c>
      <c r="W429" s="206"/>
    </row>
    <row r="430" spans="1:23" customFormat="1" ht="114"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40" t="s">
        <v>1010</v>
      </c>
      <c r="P430" s="24">
        <v>5248</v>
      </c>
      <c r="Q430" s="252"/>
      <c r="R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S430" s="20" t="s">
        <v>290</v>
      </c>
      <c r="T430" s="40">
        <v>40</v>
      </c>
      <c r="U430" s="25" t="s">
        <v>1001</v>
      </c>
      <c r="V430" s="25" t="s">
        <v>1001</v>
      </c>
      <c r="W430" s="206"/>
    </row>
    <row r="431" spans="1:23" customFormat="1" ht="114"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40" t="s">
        <v>1010</v>
      </c>
      <c r="P431" s="24">
        <v>5248</v>
      </c>
      <c r="Q431" s="252"/>
      <c r="R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S431" s="20" t="s">
        <v>290</v>
      </c>
      <c r="T431" s="40">
        <v>50</v>
      </c>
      <c r="U431" s="25" t="s">
        <v>1001</v>
      </c>
      <c r="V431" s="25" t="s">
        <v>1001</v>
      </c>
      <c r="W431" s="206"/>
    </row>
    <row r="432" spans="1:23" customFormat="1" ht="128.25"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40" t="s">
        <v>1010</v>
      </c>
      <c r="P432" s="24">
        <v>5248</v>
      </c>
      <c r="Q432" s="252"/>
      <c r="R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S432" s="20" t="s">
        <v>290</v>
      </c>
      <c r="T432" s="40">
        <v>60</v>
      </c>
      <c r="U432" s="25" t="s">
        <v>1001</v>
      </c>
      <c r="V432" s="25" t="s">
        <v>1001</v>
      </c>
      <c r="W432" s="206"/>
    </row>
    <row r="433" spans="1:23" customFormat="1" ht="114"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40" t="s">
        <v>1010</v>
      </c>
      <c r="P433" s="24">
        <v>5248</v>
      </c>
      <c r="Q433" s="252"/>
      <c r="R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S433" s="20" t="s">
        <v>290</v>
      </c>
      <c r="T433" s="40">
        <v>70</v>
      </c>
      <c r="U433" s="25" t="s">
        <v>1001</v>
      </c>
      <c r="V433" s="25" t="s">
        <v>1001</v>
      </c>
      <c r="W433" s="206"/>
    </row>
    <row r="434" spans="1:23" customFormat="1" ht="114"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40" t="s">
        <v>1010</v>
      </c>
      <c r="P434" s="24">
        <v>5248</v>
      </c>
      <c r="Q434" s="252"/>
      <c r="R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S434" s="20" t="s">
        <v>290</v>
      </c>
      <c r="T434" s="40">
        <v>80</v>
      </c>
      <c r="U434" s="25" t="s">
        <v>1001</v>
      </c>
      <c r="V434" s="25" t="s">
        <v>1001</v>
      </c>
      <c r="W434" s="206"/>
    </row>
    <row r="435" spans="1:23" customFormat="1" ht="114"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40" t="s">
        <v>1010</v>
      </c>
      <c r="P435" s="24">
        <v>5248</v>
      </c>
      <c r="Q435" s="252"/>
      <c r="R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S435" s="20" t="s">
        <v>290</v>
      </c>
      <c r="T435" s="40">
        <v>90</v>
      </c>
      <c r="U435" s="25" t="s">
        <v>1001</v>
      </c>
      <c r="V435" s="25" t="s">
        <v>1001</v>
      </c>
      <c r="W435" s="206"/>
    </row>
    <row r="436" spans="1:23" customFormat="1" ht="28.5"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40" t="s">
        <v>1010</v>
      </c>
      <c r="P436" s="24">
        <v>5249</v>
      </c>
      <c r="Q436" s="252"/>
      <c r="R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S436" s="18" t="s">
        <v>290</v>
      </c>
      <c r="T436" s="24">
        <v>100</v>
      </c>
      <c r="U436" s="25" t="s">
        <v>1001</v>
      </c>
      <c r="V436" s="25" t="s">
        <v>1001</v>
      </c>
      <c r="W436" s="206"/>
    </row>
    <row r="437" spans="1:23" customFormat="1" ht="62.25"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40" t="s">
        <v>1010</v>
      </c>
      <c r="P437" s="24">
        <v>5249</v>
      </c>
      <c r="Q437" s="252"/>
      <c r="R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S437" s="20" t="s">
        <v>290</v>
      </c>
      <c r="T437" s="40">
        <v>0</v>
      </c>
      <c r="U437" s="25" t="s">
        <v>1001</v>
      </c>
      <c r="V437" s="25" t="s">
        <v>1001</v>
      </c>
      <c r="W437" s="206"/>
    </row>
    <row r="438" spans="1:23" customFormat="1" ht="99.75"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40" t="s">
        <v>1010</v>
      </c>
      <c r="P438" s="24">
        <v>5249</v>
      </c>
      <c r="Q438" s="252"/>
      <c r="R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S438" s="20" t="s">
        <v>290</v>
      </c>
      <c r="T438" s="40">
        <v>40</v>
      </c>
      <c r="U438" s="25" t="s">
        <v>1001</v>
      </c>
      <c r="V438" s="25" t="s">
        <v>1001</v>
      </c>
      <c r="W438" s="206"/>
    </row>
    <row r="439" spans="1:23" customFormat="1" ht="99.75"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40" t="s">
        <v>1010</v>
      </c>
      <c r="P439" s="24">
        <v>5249</v>
      </c>
      <c r="Q439" s="252"/>
      <c r="R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S439" s="20" t="s">
        <v>290</v>
      </c>
      <c r="T439" s="40">
        <v>50</v>
      </c>
      <c r="U439" s="25" t="s">
        <v>1001</v>
      </c>
      <c r="V439" s="25" t="s">
        <v>1001</v>
      </c>
      <c r="W439" s="206"/>
    </row>
    <row r="440" spans="1:23" customFormat="1" ht="114"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40" t="s">
        <v>1010</v>
      </c>
      <c r="P440" s="24">
        <v>5249</v>
      </c>
      <c r="Q440" s="252"/>
      <c r="R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S440" s="20" t="s">
        <v>290</v>
      </c>
      <c r="T440" s="40">
        <v>60</v>
      </c>
      <c r="U440" s="25" t="s">
        <v>1001</v>
      </c>
      <c r="V440" s="25" t="s">
        <v>1001</v>
      </c>
      <c r="W440" s="206"/>
    </row>
    <row r="441" spans="1:23" customFormat="1" ht="99.75"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40" t="s">
        <v>1010</v>
      </c>
      <c r="P441" s="24">
        <v>5249</v>
      </c>
      <c r="Q441" s="252"/>
      <c r="R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S441" s="20" t="s">
        <v>290</v>
      </c>
      <c r="T441" s="40">
        <v>70</v>
      </c>
      <c r="U441" s="25" t="s">
        <v>1001</v>
      </c>
      <c r="V441" s="25" t="s">
        <v>1001</v>
      </c>
      <c r="W441" s="206"/>
    </row>
    <row r="442" spans="1:23" customFormat="1" ht="99.75"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40" t="s">
        <v>1010</v>
      </c>
      <c r="P442" s="24">
        <v>5249</v>
      </c>
      <c r="Q442" s="252"/>
      <c r="R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S442" s="20" t="s">
        <v>290</v>
      </c>
      <c r="T442" s="40">
        <v>80</v>
      </c>
      <c r="U442" s="25" t="s">
        <v>1001</v>
      </c>
      <c r="V442" s="25" t="s">
        <v>1001</v>
      </c>
      <c r="W442" s="206"/>
    </row>
    <row r="443" spans="1:23" customFormat="1" ht="100.5" thickBot="1" x14ac:dyDescent="0.3">
      <c r="A443" s="1"/>
      <c r="B443" s="72"/>
      <c r="C443" s="115">
        <v>92126</v>
      </c>
      <c r="D443" s="124" t="s">
        <v>305</v>
      </c>
      <c r="E443" s="107"/>
      <c r="F443" s="107" t="s">
        <v>19</v>
      </c>
      <c r="G443" s="108">
        <v>327.93</v>
      </c>
      <c r="H443" s="208">
        <v>3788247</v>
      </c>
      <c r="I443" s="137"/>
      <c r="J443" s="12"/>
      <c r="K443" s="16">
        <v>0</v>
      </c>
      <c r="L443" s="26" t="s">
        <v>290</v>
      </c>
      <c r="M443" s="40">
        <v>90</v>
      </c>
      <c r="N443" s="40" t="s">
        <v>484</v>
      </c>
      <c r="O443" s="40" t="s">
        <v>1010</v>
      </c>
      <c r="P443" s="24">
        <v>5249</v>
      </c>
      <c r="Q443" s="252"/>
      <c r="R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S443" s="20" t="s">
        <v>290</v>
      </c>
      <c r="T443" s="40">
        <v>90</v>
      </c>
      <c r="U443" s="25" t="s">
        <v>1001</v>
      </c>
      <c r="V443" s="25" t="s">
        <v>1001</v>
      </c>
      <c r="W443" s="206"/>
    </row>
    <row r="444" spans="1:23" customFormat="1" ht="28.5"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58" t="s">
        <v>1013</v>
      </c>
      <c r="P444" s="24">
        <v>1880</v>
      </c>
      <c r="Q444" s="252"/>
      <c r="R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S444" s="18" t="s">
        <v>290</v>
      </c>
      <c r="T444" s="24">
        <v>100</v>
      </c>
      <c r="U444" s="25" t="s">
        <v>1001</v>
      </c>
      <c r="V444" s="25" t="s">
        <v>1001</v>
      </c>
      <c r="W444" s="206"/>
    </row>
    <row r="445" spans="1:23" customFormat="1" ht="29.25"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1" t="s">
        <v>42</v>
      </c>
      <c r="Q445" s="252"/>
      <c r="R445" s="32"/>
      <c r="S445" s="251" t="s">
        <v>42</v>
      </c>
      <c r="T445" s="251" t="s">
        <v>42</v>
      </c>
      <c r="U445" s="251" t="s">
        <v>42</v>
      </c>
      <c r="V445" s="378" t="s">
        <v>41</v>
      </c>
      <c r="W445" s="206"/>
    </row>
    <row r="446" spans="1:23" customFormat="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1" t="s">
        <v>42</v>
      </c>
      <c r="Q446" s="252"/>
      <c r="R446" s="32"/>
      <c r="S446" s="251" t="s">
        <v>42</v>
      </c>
      <c r="T446" s="251" t="s">
        <v>42</v>
      </c>
      <c r="U446" s="251" t="s">
        <v>42</v>
      </c>
      <c r="V446" s="378" t="s">
        <v>41</v>
      </c>
      <c r="W446" s="206"/>
    </row>
    <row r="447" spans="1:23" customFormat="1" ht="28.5"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40" t="s">
        <v>1012</v>
      </c>
      <c r="P447" s="24">
        <v>944</v>
      </c>
      <c r="Q447" s="252"/>
      <c r="R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S447" s="18" t="s">
        <v>176</v>
      </c>
      <c r="T447" s="24">
        <v>100</v>
      </c>
      <c r="U447" s="25" t="s">
        <v>1001</v>
      </c>
      <c r="V447" s="25" t="s">
        <v>1001</v>
      </c>
      <c r="W447" s="206"/>
    </row>
    <row r="448" spans="1:23" customFormat="1" ht="42.75"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40" t="s">
        <v>1012</v>
      </c>
      <c r="P448" s="24">
        <v>944</v>
      </c>
      <c r="Q448" s="252"/>
      <c r="R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S448" s="18" t="s">
        <v>176</v>
      </c>
      <c r="T448" s="40">
        <v>0</v>
      </c>
      <c r="U448" s="25" t="s">
        <v>1001</v>
      </c>
      <c r="V448" s="25" t="s">
        <v>1001</v>
      </c>
      <c r="W448" s="206"/>
    </row>
    <row r="449" spans="1:26" customFormat="1" ht="114"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40" t="s">
        <v>1010</v>
      </c>
      <c r="P449" s="24">
        <v>944</v>
      </c>
      <c r="Q449" s="252"/>
      <c r="R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S449" s="18" t="s">
        <v>176</v>
      </c>
      <c r="T449" s="40">
        <v>40</v>
      </c>
      <c r="U449" s="25" t="s">
        <v>1001</v>
      </c>
      <c r="V449" s="25" t="s">
        <v>1001</v>
      </c>
      <c r="W449" s="272">
        <v>270.27</v>
      </c>
    </row>
    <row r="450" spans="1:26" customFormat="1" ht="117"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40" t="s">
        <v>1010</v>
      </c>
      <c r="P450" s="24">
        <v>944</v>
      </c>
      <c r="Q450" s="252"/>
      <c r="R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S450" s="18" t="s">
        <v>176</v>
      </c>
      <c r="T450" s="40">
        <v>50</v>
      </c>
      <c r="U450" s="25" t="s">
        <v>1001</v>
      </c>
      <c r="V450" s="25" t="s">
        <v>1001</v>
      </c>
      <c r="W450" s="272">
        <f>G447*0.5</f>
        <v>337.83499999999998</v>
      </c>
      <c r="Z450">
        <f>+ROUND(G447*50%,2)</f>
        <v>337.84</v>
      </c>
    </row>
    <row r="451" spans="1:26" customFormat="1" ht="117.75"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40" t="s">
        <v>1010</v>
      </c>
      <c r="P451" s="24">
        <v>944</v>
      </c>
      <c r="Q451" s="252"/>
      <c r="R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S451" s="18" t="s">
        <v>176</v>
      </c>
      <c r="T451" s="40">
        <v>60</v>
      </c>
      <c r="U451" s="25" t="s">
        <v>1001</v>
      </c>
      <c r="V451" s="25" t="s">
        <v>1001</v>
      </c>
      <c r="W451" s="272">
        <f>G447*0.6</f>
        <v>405.40199999999999</v>
      </c>
    </row>
    <row r="452" spans="1:26" customFormat="1" ht="114"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40" t="s">
        <v>1010</v>
      </c>
      <c r="P452" s="24">
        <v>944</v>
      </c>
      <c r="Q452" s="252"/>
      <c r="R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S452" s="18" t="s">
        <v>176</v>
      </c>
      <c r="T452" s="40">
        <v>70</v>
      </c>
      <c r="U452" s="25" t="s">
        <v>1001</v>
      </c>
      <c r="V452" s="25" t="s">
        <v>1001</v>
      </c>
      <c r="W452" s="206"/>
    </row>
    <row r="453" spans="1:26" customFormat="1" ht="114"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40" t="s">
        <v>1010</v>
      </c>
      <c r="P453" s="24">
        <v>944</v>
      </c>
      <c r="Q453" s="252"/>
      <c r="R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S453" s="18" t="s">
        <v>176</v>
      </c>
      <c r="T453" s="40">
        <v>80</v>
      </c>
      <c r="U453" s="25" t="s">
        <v>1001</v>
      </c>
      <c r="V453" s="25" t="s">
        <v>1001</v>
      </c>
      <c r="W453" s="206"/>
    </row>
    <row r="454" spans="1:26" customFormat="1" ht="114"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40" t="s">
        <v>1010</v>
      </c>
      <c r="P454" s="24">
        <v>944</v>
      </c>
      <c r="Q454" s="252"/>
      <c r="R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S454" s="18" t="s">
        <v>176</v>
      </c>
      <c r="T454" s="40">
        <v>90</v>
      </c>
      <c r="U454" s="25" t="s">
        <v>1001</v>
      </c>
      <c r="V454" s="25" t="s">
        <v>1001</v>
      </c>
      <c r="W454" s="206"/>
    </row>
    <row r="455" spans="1:26" customFormat="1" ht="15"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1" t="s">
        <v>42</v>
      </c>
      <c r="Q455" s="252"/>
      <c r="R455" s="32"/>
      <c r="S455" s="251" t="s">
        <v>42</v>
      </c>
      <c r="T455" s="251" t="s">
        <v>42</v>
      </c>
      <c r="U455" s="251" t="s">
        <v>42</v>
      </c>
      <c r="V455" s="378" t="s">
        <v>41</v>
      </c>
      <c r="W455" s="206"/>
    </row>
    <row r="456" spans="1:26" customFormat="1" ht="15.75"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51" t="s">
        <v>42</v>
      </c>
      <c r="Q456" s="424"/>
      <c r="R456" s="425"/>
      <c r="S456" s="451" t="s">
        <v>42</v>
      </c>
      <c r="T456" s="451" t="s">
        <v>42</v>
      </c>
      <c r="U456" s="451" t="s">
        <v>42</v>
      </c>
      <c r="V456" s="378" t="s">
        <v>41</v>
      </c>
      <c r="W456" s="206"/>
    </row>
    <row r="457" spans="1:26" customFormat="1" ht="14.25" customHeight="1" thickBo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1012</v>
      </c>
      <c r="P457" s="258" t="s">
        <v>319</v>
      </c>
      <c r="Q457" s="259"/>
      <c r="R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S457" s="454" t="s">
        <v>290</v>
      </c>
      <c r="T457" s="385">
        <v>100</v>
      </c>
      <c r="U457" s="25" t="s">
        <v>1001</v>
      </c>
      <c r="V457" s="25" t="s">
        <v>1001</v>
      </c>
      <c r="W457" s="206"/>
    </row>
    <row r="458" spans="1:26" customFormat="1" ht="14.25" customHeight="1" thickBo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258" t="s">
        <v>1012</v>
      </c>
      <c r="P458" s="40" t="s">
        <v>319</v>
      </c>
      <c r="Q458" s="252"/>
      <c r="R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58" s="370"/>
      <c r="T458" s="386"/>
      <c r="U458" s="25" t="s">
        <v>1001</v>
      </c>
      <c r="V458" s="25"/>
      <c r="W458" s="206"/>
    </row>
    <row r="459" spans="1:26" customFormat="1" ht="14.25" customHeight="1" thickBo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258" t="s">
        <v>1012</v>
      </c>
      <c r="P459" s="40" t="s">
        <v>319</v>
      </c>
      <c r="Q459" s="252"/>
      <c r="R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59" s="370"/>
      <c r="T459" s="386"/>
      <c r="U459" s="25" t="s">
        <v>1001</v>
      </c>
      <c r="V459" s="25"/>
      <c r="W459" s="206"/>
    </row>
    <row r="460" spans="1:26" customFormat="1" ht="14.25" customHeight="1" thickBo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258" t="s">
        <v>1012</v>
      </c>
      <c r="P460" s="40" t="s">
        <v>319</v>
      </c>
      <c r="Q460" s="252"/>
      <c r="R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460" s="370"/>
      <c r="T460" s="386"/>
      <c r="U460" s="25" t="s">
        <v>1001</v>
      </c>
      <c r="V460" s="25"/>
      <c r="W460" s="206"/>
    </row>
    <row r="461" spans="1:26" customFormat="1" ht="14.25" customHeight="1" thickBo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258" t="s">
        <v>1012</v>
      </c>
      <c r="P461" s="40" t="s">
        <v>319</v>
      </c>
      <c r="Q461" s="252"/>
      <c r="R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461" s="370"/>
      <c r="T461" s="386"/>
      <c r="U461" s="25" t="s">
        <v>1001</v>
      </c>
      <c r="V461" s="25"/>
      <c r="W461" s="206"/>
    </row>
    <row r="462" spans="1:26" customFormat="1" ht="14.25" customHeight="1" thickBo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258" t="s">
        <v>1012</v>
      </c>
      <c r="P462" s="40" t="s">
        <v>319</v>
      </c>
      <c r="Q462" s="252"/>
      <c r="R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462" s="370"/>
      <c r="T462" s="386"/>
      <c r="U462" s="25" t="s">
        <v>1001</v>
      </c>
      <c r="V462" s="25"/>
      <c r="W462" s="206"/>
    </row>
    <row r="463" spans="1:26" customFormat="1" ht="14.25" customHeight="1" thickBo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258" t="s">
        <v>1012</v>
      </c>
      <c r="P463" s="40" t="s">
        <v>319</v>
      </c>
      <c r="Q463" s="252"/>
      <c r="R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463" s="370"/>
      <c r="T463" s="386"/>
      <c r="U463" s="25" t="s">
        <v>1001</v>
      </c>
      <c r="V463" s="25"/>
      <c r="W463" s="206"/>
    </row>
    <row r="464" spans="1:26" customFormat="1" ht="14.25" customHeight="1" thickBo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258" t="s">
        <v>1012</v>
      </c>
      <c r="P464" s="40" t="s">
        <v>319</v>
      </c>
      <c r="Q464" s="252"/>
      <c r="R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464" s="370"/>
      <c r="T464" s="386"/>
      <c r="U464" s="25" t="s">
        <v>1001</v>
      </c>
      <c r="V464" s="25"/>
      <c r="W464" s="206"/>
    </row>
    <row r="465" spans="1:23" customFormat="1" ht="14.25" customHeight="1" thickBo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258" t="s">
        <v>1012</v>
      </c>
      <c r="P465" s="40" t="s">
        <v>319</v>
      </c>
      <c r="Q465" s="252"/>
      <c r="R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S465" s="370"/>
      <c r="T465" s="386"/>
      <c r="U465" s="25" t="s">
        <v>1001</v>
      </c>
      <c r="V465" s="25"/>
      <c r="W465" s="206"/>
    </row>
    <row r="466" spans="1:23" customFormat="1" ht="14.25" customHeight="1" thickBo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258" t="s">
        <v>1012</v>
      </c>
      <c r="P466" s="40" t="s">
        <v>319</v>
      </c>
      <c r="Q466" s="252"/>
      <c r="R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S466" s="370"/>
      <c r="T466" s="386"/>
      <c r="U466" s="25" t="s">
        <v>1001</v>
      </c>
      <c r="V466" s="25"/>
      <c r="W466" s="206"/>
    </row>
    <row r="467" spans="1:23" customFormat="1" ht="14.25" customHeight="1" thickBo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258" t="s">
        <v>1012</v>
      </c>
      <c r="P467" s="40" t="s">
        <v>319</v>
      </c>
      <c r="Q467" s="252"/>
      <c r="R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S467" s="370"/>
      <c r="T467" s="386"/>
      <c r="U467" s="25" t="s">
        <v>1001</v>
      </c>
      <c r="V467" s="25"/>
      <c r="W467" s="206"/>
    </row>
    <row r="468" spans="1:23" customFormat="1" ht="14.25" customHeight="1" thickBo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258" t="s">
        <v>1012</v>
      </c>
      <c r="P468" s="40" t="s">
        <v>319</v>
      </c>
      <c r="Q468" s="252"/>
      <c r="R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S468" s="370"/>
      <c r="T468" s="386"/>
      <c r="U468" s="25" t="s">
        <v>1001</v>
      </c>
      <c r="V468" s="25"/>
      <c r="W468" s="206"/>
    </row>
    <row r="469" spans="1:23" customFormat="1" ht="14.25" customHeight="1" thickBo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258" t="s">
        <v>1012</v>
      </c>
      <c r="P469" s="40" t="s">
        <v>319</v>
      </c>
      <c r="Q469" s="252"/>
      <c r="R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S469" s="370"/>
      <c r="T469" s="386"/>
      <c r="U469" s="25" t="s">
        <v>1001</v>
      </c>
      <c r="V469" s="25"/>
      <c r="W469" s="206"/>
    </row>
    <row r="470" spans="1:23" customFormat="1" ht="14.25" customHeight="1" thickBo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258" t="s">
        <v>1012</v>
      </c>
      <c r="P470" s="40" t="s">
        <v>319</v>
      </c>
      <c r="Q470" s="252"/>
      <c r="R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S470" s="370"/>
      <c r="T470" s="386"/>
      <c r="U470" s="25" t="s">
        <v>1001</v>
      </c>
      <c r="V470" s="25"/>
      <c r="W470" s="206"/>
    </row>
    <row r="471" spans="1:23" customFormat="1" ht="14.25"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58" t="s">
        <v>1012</v>
      </c>
      <c r="P471" s="266" t="s">
        <v>319</v>
      </c>
      <c r="Q471" s="267"/>
      <c r="R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S471" s="371"/>
      <c r="T471" s="391"/>
      <c r="U471" s="25" t="s">
        <v>1001</v>
      </c>
      <c r="V471" s="25"/>
      <c r="W471" s="206"/>
    </row>
    <row r="472" spans="1:23" customFormat="1" ht="12" customHeight="1" thickBot="1" x14ac:dyDescent="0.3">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1012</v>
      </c>
      <c r="P472" s="258" t="s">
        <v>319</v>
      </c>
      <c r="Q472" s="259"/>
      <c r="R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72" s="454" t="s">
        <v>290</v>
      </c>
      <c r="T472" s="455">
        <v>0</v>
      </c>
      <c r="U472" s="25" t="s">
        <v>1001</v>
      </c>
      <c r="V472" s="25" t="s">
        <v>1001</v>
      </c>
      <c r="W472" s="206"/>
    </row>
    <row r="473" spans="1:23" customFormat="1" ht="12" customHeight="1" thickBot="1" x14ac:dyDescent="0.3">
      <c r="A473" s="21">
        <v>90050</v>
      </c>
      <c r="B473" s="64"/>
      <c r="C473" s="704"/>
      <c r="D473" s="707"/>
      <c r="E473" s="107">
        <v>2</v>
      </c>
      <c r="F473" s="107" t="s">
        <v>320</v>
      </c>
      <c r="G473" s="108">
        <v>0</v>
      </c>
      <c r="H473" s="318">
        <v>0</v>
      </c>
      <c r="I473" s="142"/>
      <c r="J473" s="22"/>
      <c r="K473" s="16">
        <v>0</v>
      </c>
      <c r="L473" s="26" t="s">
        <v>290</v>
      </c>
      <c r="M473" s="40">
        <v>0</v>
      </c>
      <c r="N473" s="40" t="s">
        <v>484</v>
      </c>
      <c r="O473" s="258" t="s">
        <v>1012</v>
      </c>
      <c r="P473" s="40" t="s">
        <v>319</v>
      </c>
      <c r="Q473" s="252"/>
      <c r="R473" s="32"/>
      <c r="S473" s="370"/>
      <c r="T473" s="386"/>
      <c r="U473" s="25" t="s">
        <v>1001</v>
      </c>
      <c r="V473" s="25"/>
      <c r="W473" s="206"/>
    </row>
    <row r="474" spans="1:23" customFormat="1" ht="12" customHeight="1" thickBot="1" x14ac:dyDescent="0.3">
      <c r="A474" s="21">
        <v>90051</v>
      </c>
      <c r="B474" s="64"/>
      <c r="C474" s="704"/>
      <c r="D474" s="707"/>
      <c r="E474" s="107">
        <v>3</v>
      </c>
      <c r="F474" s="107" t="s">
        <v>321</v>
      </c>
      <c r="G474" s="108">
        <v>0</v>
      </c>
      <c r="H474" s="318">
        <v>0</v>
      </c>
      <c r="I474" s="142"/>
      <c r="J474" s="22"/>
      <c r="K474" s="16">
        <v>0</v>
      </c>
      <c r="L474" s="26" t="s">
        <v>290</v>
      </c>
      <c r="M474" s="40">
        <v>0</v>
      </c>
      <c r="N474" s="40" t="s">
        <v>484</v>
      </c>
      <c r="O474" s="258" t="s">
        <v>1012</v>
      </c>
      <c r="P474" s="40" t="s">
        <v>319</v>
      </c>
      <c r="Q474" s="252"/>
      <c r="R474" s="32"/>
      <c r="S474" s="370"/>
      <c r="T474" s="386"/>
      <c r="U474" s="25" t="s">
        <v>1001</v>
      </c>
      <c r="V474" s="25"/>
      <c r="W474" s="206"/>
    </row>
    <row r="475" spans="1:23" customFormat="1" ht="12" customHeight="1" thickBot="1" x14ac:dyDescent="0.3">
      <c r="A475" s="21">
        <v>90052</v>
      </c>
      <c r="B475" s="64"/>
      <c r="C475" s="704"/>
      <c r="D475" s="707"/>
      <c r="E475" s="107">
        <v>4</v>
      </c>
      <c r="F475" s="107" t="s">
        <v>322</v>
      </c>
      <c r="G475" s="108">
        <v>0</v>
      </c>
      <c r="H475" s="318">
        <v>0</v>
      </c>
      <c r="I475" s="142"/>
      <c r="J475" s="22"/>
      <c r="K475" s="16">
        <v>0</v>
      </c>
      <c r="L475" s="26" t="s">
        <v>290</v>
      </c>
      <c r="M475" s="40">
        <v>0</v>
      </c>
      <c r="N475" s="40" t="s">
        <v>484</v>
      </c>
      <c r="O475" s="258" t="s">
        <v>1012</v>
      </c>
      <c r="P475" s="40" t="s">
        <v>319</v>
      </c>
      <c r="Q475" s="252"/>
      <c r="R475" s="32"/>
      <c r="S475" s="370"/>
      <c r="T475" s="386"/>
      <c r="U475" s="25" t="s">
        <v>1001</v>
      </c>
      <c r="V475" s="25"/>
      <c r="W475" s="206"/>
    </row>
    <row r="476" spans="1:23" customFormat="1" ht="12" customHeight="1" thickBot="1" x14ac:dyDescent="0.3">
      <c r="A476" s="21">
        <v>90053</v>
      </c>
      <c r="B476" s="64"/>
      <c r="C476" s="704"/>
      <c r="D476" s="707"/>
      <c r="E476" s="107">
        <v>5</v>
      </c>
      <c r="F476" s="107" t="s">
        <v>323</v>
      </c>
      <c r="G476" s="108">
        <v>0</v>
      </c>
      <c r="H476" s="318">
        <v>0</v>
      </c>
      <c r="I476" s="142"/>
      <c r="J476" s="22"/>
      <c r="K476" s="16">
        <v>0</v>
      </c>
      <c r="L476" s="26" t="s">
        <v>290</v>
      </c>
      <c r="M476" s="40">
        <v>0</v>
      </c>
      <c r="N476" s="40" t="s">
        <v>484</v>
      </c>
      <c r="O476" s="258" t="s">
        <v>1012</v>
      </c>
      <c r="P476" s="40" t="s">
        <v>319</v>
      </c>
      <c r="Q476" s="252"/>
      <c r="R476" s="32"/>
      <c r="S476" s="370"/>
      <c r="T476" s="386"/>
      <c r="U476" s="25" t="s">
        <v>1001</v>
      </c>
      <c r="V476" s="25"/>
      <c r="W476" s="206"/>
    </row>
    <row r="477" spans="1:23" customFormat="1" ht="12" customHeight="1" thickBot="1" x14ac:dyDescent="0.3">
      <c r="A477" s="21">
        <v>90054</v>
      </c>
      <c r="B477" s="64"/>
      <c r="C477" s="704"/>
      <c r="D477" s="707"/>
      <c r="E477" s="107">
        <v>6</v>
      </c>
      <c r="F477" s="107" t="s">
        <v>324</v>
      </c>
      <c r="G477" s="108">
        <v>0</v>
      </c>
      <c r="H477" s="318">
        <v>0</v>
      </c>
      <c r="I477" s="142"/>
      <c r="J477" s="22"/>
      <c r="K477" s="16">
        <v>0</v>
      </c>
      <c r="L477" s="26" t="s">
        <v>290</v>
      </c>
      <c r="M477" s="40">
        <v>0</v>
      </c>
      <c r="N477" s="40" t="s">
        <v>484</v>
      </c>
      <c r="O477" s="258" t="s">
        <v>1012</v>
      </c>
      <c r="P477" s="40" t="s">
        <v>319</v>
      </c>
      <c r="Q477" s="252"/>
      <c r="R477" s="32"/>
      <c r="S477" s="370"/>
      <c r="T477" s="386"/>
      <c r="U477" s="25" t="s">
        <v>1001</v>
      </c>
      <c r="V477" s="25"/>
      <c r="W477" s="206"/>
    </row>
    <row r="478" spans="1:23" customFormat="1" ht="12" customHeight="1" thickBot="1" x14ac:dyDescent="0.3">
      <c r="A478" s="21">
        <v>90055</v>
      </c>
      <c r="B478" s="64"/>
      <c r="C478" s="704"/>
      <c r="D478" s="707"/>
      <c r="E478" s="107">
        <v>7</v>
      </c>
      <c r="F478" s="107" t="s">
        <v>325</v>
      </c>
      <c r="G478" s="108">
        <v>0</v>
      </c>
      <c r="H478" s="318">
        <v>0</v>
      </c>
      <c r="I478" s="142"/>
      <c r="J478" s="22"/>
      <c r="K478" s="16">
        <v>0</v>
      </c>
      <c r="L478" s="26" t="s">
        <v>290</v>
      </c>
      <c r="M478" s="40">
        <v>0</v>
      </c>
      <c r="N478" s="40" t="s">
        <v>484</v>
      </c>
      <c r="O478" s="258" t="s">
        <v>1012</v>
      </c>
      <c r="P478" s="40" t="s">
        <v>319</v>
      </c>
      <c r="Q478" s="252"/>
      <c r="R478" s="32"/>
      <c r="S478" s="370"/>
      <c r="T478" s="386"/>
      <c r="U478" s="25" t="s">
        <v>1001</v>
      </c>
      <c r="V478" s="25"/>
      <c r="W478" s="206"/>
    </row>
    <row r="479" spans="1:23" customFormat="1" ht="12" customHeight="1" thickBot="1" x14ac:dyDescent="0.3">
      <c r="A479" s="21">
        <v>90056</v>
      </c>
      <c r="B479" s="64"/>
      <c r="C479" s="704"/>
      <c r="D479" s="707"/>
      <c r="E479" s="107">
        <v>8</v>
      </c>
      <c r="F479" s="107" t="s">
        <v>326</v>
      </c>
      <c r="G479" s="108">
        <v>0</v>
      </c>
      <c r="H479" s="318">
        <v>0</v>
      </c>
      <c r="I479" s="142"/>
      <c r="J479" s="22"/>
      <c r="K479" s="16">
        <v>0</v>
      </c>
      <c r="L479" s="26" t="s">
        <v>290</v>
      </c>
      <c r="M479" s="40">
        <v>0</v>
      </c>
      <c r="N479" s="40" t="s">
        <v>484</v>
      </c>
      <c r="O479" s="258" t="s">
        <v>1012</v>
      </c>
      <c r="P479" s="40" t="s">
        <v>319</v>
      </c>
      <c r="Q479" s="252"/>
      <c r="R479" s="32"/>
      <c r="S479" s="370"/>
      <c r="T479" s="386"/>
      <c r="U479" s="25" t="s">
        <v>1001</v>
      </c>
      <c r="V479" s="25"/>
      <c r="W479" s="206"/>
    </row>
    <row r="480" spans="1:23" customFormat="1" ht="12" customHeight="1" thickBot="1" x14ac:dyDescent="0.3">
      <c r="A480" s="21">
        <v>90057</v>
      </c>
      <c r="B480" s="64"/>
      <c r="C480" s="704"/>
      <c r="D480" s="707"/>
      <c r="E480" s="107">
        <v>9</v>
      </c>
      <c r="F480" s="107" t="s">
        <v>327</v>
      </c>
      <c r="G480" s="108">
        <v>0</v>
      </c>
      <c r="H480" s="318">
        <v>0</v>
      </c>
      <c r="I480" s="142"/>
      <c r="J480" s="22"/>
      <c r="K480" s="16">
        <v>0</v>
      </c>
      <c r="L480" s="26" t="s">
        <v>290</v>
      </c>
      <c r="M480" s="40">
        <v>0</v>
      </c>
      <c r="N480" s="40" t="s">
        <v>484</v>
      </c>
      <c r="O480" s="258" t="s">
        <v>1012</v>
      </c>
      <c r="P480" s="40" t="s">
        <v>319</v>
      </c>
      <c r="Q480" s="252"/>
      <c r="R480" s="32"/>
      <c r="S480" s="370"/>
      <c r="T480" s="386"/>
      <c r="U480" s="25" t="s">
        <v>1001</v>
      </c>
      <c r="V480" s="25"/>
      <c r="W480" s="206"/>
    </row>
    <row r="481" spans="1:23" customFormat="1" ht="12" customHeight="1" thickBot="1" x14ac:dyDescent="0.3">
      <c r="A481" s="21">
        <v>90058</v>
      </c>
      <c r="B481" s="64"/>
      <c r="C481" s="704"/>
      <c r="D481" s="707"/>
      <c r="E481" s="107">
        <v>10</v>
      </c>
      <c r="F481" s="107" t="s">
        <v>328</v>
      </c>
      <c r="G481" s="108">
        <v>0</v>
      </c>
      <c r="H481" s="318">
        <v>0</v>
      </c>
      <c r="I481" s="142"/>
      <c r="J481" s="22"/>
      <c r="K481" s="16">
        <v>0</v>
      </c>
      <c r="L481" s="26" t="s">
        <v>290</v>
      </c>
      <c r="M481" s="40">
        <v>0</v>
      </c>
      <c r="N481" s="40" t="s">
        <v>484</v>
      </c>
      <c r="O481" s="258" t="s">
        <v>1012</v>
      </c>
      <c r="P481" s="40" t="s">
        <v>319</v>
      </c>
      <c r="Q481" s="252"/>
      <c r="R481" s="32"/>
      <c r="S481" s="370"/>
      <c r="T481" s="386"/>
      <c r="U481" s="25" t="s">
        <v>1001</v>
      </c>
      <c r="V481" s="25"/>
      <c r="W481" s="206"/>
    </row>
    <row r="482" spans="1:23" customFormat="1" ht="12" customHeight="1" thickBot="1" x14ac:dyDescent="0.3">
      <c r="A482" s="21">
        <v>90059</v>
      </c>
      <c r="B482" s="64"/>
      <c r="C482" s="704"/>
      <c r="D482" s="707"/>
      <c r="E482" s="107">
        <v>11</v>
      </c>
      <c r="F482" s="107" t="s">
        <v>329</v>
      </c>
      <c r="G482" s="108">
        <v>0</v>
      </c>
      <c r="H482" s="318">
        <v>0</v>
      </c>
      <c r="I482" s="142"/>
      <c r="J482" s="22"/>
      <c r="K482" s="16">
        <v>0</v>
      </c>
      <c r="L482" s="26" t="s">
        <v>290</v>
      </c>
      <c r="M482" s="40">
        <v>0</v>
      </c>
      <c r="N482" s="40" t="s">
        <v>484</v>
      </c>
      <c r="O482" s="258" t="s">
        <v>1012</v>
      </c>
      <c r="P482" s="40" t="s">
        <v>319</v>
      </c>
      <c r="Q482" s="252"/>
      <c r="R482" s="32"/>
      <c r="S482" s="370"/>
      <c r="T482" s="386"/>
      <c r="U482" s="25" t="s">
        <v>1001</v>
      </c>
      <c r="V482" s="25"/>
      <c r="W482" s="206"/>
    </row>
    <row r="483" spans="1:23" customFormat="1" ht="12" customHeight="1" thickBot="1" x14ac:dyDescent="0.3">
      <c r="A483" s="21">
        <v>90060</v>
      </c>
      <c r="B483" s="64"/>
      <c r="C483" s="704"/>
      <c r="D483" s="707"/>
      <c r="E483" s="107">
        <v>12</v>
      </c>
      <c r="F483" s="107" t="s">
        <v>330</v>
      </c>
      <c r="G483" s="108">
        <v>0</v>
      </c>
      <c r="H483" s="318">
        <v>0</v>
      </c>
      <c r="I483" s="142"/>
      <c r="J483" s="22"/>
      <c r="K483" s="16">
        <v>0</v>
      </c>
      <c r="L483" s="26" t="s">
        <v>290</v>
      </c>
      <c r="M483" s="40">
        <v>0</v>
      </c>
      <c r="N483" s="40" t="s">
        <v>484</v>
      </c>
      <c r="O483" s="258" t="s">
        <v>1012</v>
      </c>
      <c r="P483" s="40" t="s">
        <v>319</v>
      </c>
      <c r="Q483" s="252"/>
      <c r="R483" s="32"/>
      <c r="S483" s="370"/>
      <c r="T483" s="386"/>
      <c r="U483" s="25" t="s">
        <v>1001</v>
      </c>
      <c r="V483" s="25"/>
      <c r="W483" s="206"/>
    </row>
    <row r="484" spans="1:23" customFormat="1" ht="12" customHeight="1" thickBot="1" x14ac:dyDescent="0.3">
      <c r="A484" s="21">
        <v>90061</v>
      </c>
      <c r="B484" s="64"/>
      <c r="C484" s="704"/>
      <c r="D484" s="707"/>
      <c r="E484" s="107">
        <v>13</v>
      </c>
      <c r="F484" s="107" t="s">
        <v>331</v>
      </c>
      <c r="G484" s="108">
        <v>0</v>
      </c>
      <c r="H484" s="318">
        <v>0</v>
      </c>
      <c r="I484" s="142"/>
      <c r="J484" s="22"/>
      <c r="K484" s="16">
        <v>0</v>
      </c>
      <c r="L484" s="26" t="s">
        <v>290</v>
      </c>
      <c r="M484" s="40">
        <v>0</v>
      </c>
      <c r="N484" s="40" t="s">
        <v>484</v>
      </c>
      <c r="O484" s="258" t="s">
        <v>1012</v>
      </c>
      <c r="P484" s="40" t="s">
        <v>319</v>
      </c>
      <c r="Q484" s="252"/>
      <c r="R484" s="32"/>
      <c r="S484" s="370"/>
      <c r="T484" s="386"/>
      <c r="U484" s="25" t="s">
        <v>1001</v>
      </c>
      <c r="V484" s="25"/>
      <c r="W484" s="206"/>
    </row>
    <row r="485" spans="1:23" customFormat="1" ht="12" customHeight="1" thickBot="1" x14ac:dyDescent="0.3">
      <c r="A485" s="21">
        <v>90062</v>
      </c>
      <c r="B485" s="64"/>
      <c r="C485" s="704"/>
      <c r="D485" s="707"/>
      <c r="E485" s="107">
        <v>14</v>
      </c>
      <c r="F485" s="107" t="s">
        <v>332</v>
      </c>
      <c r="G485" s="108">
        <v>0</v>
      </c>
      <c r="H485" s="318">
        <v>0</v>
      </c>
      <c r="I485" s="142"/>
      <c r="J485" s="22"/>
      <c r="K485" s="16">
        <v>0</v>
      </c>
      <c r="L485" s="26" t="s">
        <v>290</v>
      </c>
      <c r="M485" s="40">
        <v>0</v>
      </c>
      <c r="N485" s="40" t="s">
        <v>484</v>
      </c>
      <c r="O485" s="258" t="s">
        <v>1012</v>
      </c>
      <c r="P485" s="40" t="s">
        <v>319</v>
      </c>
      <c r="Q485" s="252"/>
      <c r="R485" s="32"/>
      <c r="S485" s="370"/>
      <c r="T485" s="386"/>
      <c r="U485" s="25" t="s">
        <v>1001</v>
      </c>
      <c r="V485" s="25"/>
      <c r="W485" s="206"/>
    </row>
    <row r="486" spans="1:23" customFormat="1" ht="12"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58" t="s">
        <v>1012</v>
      </c>
      <c r="P486" s="266" t="s">
        <v>319</v>
      </c>
      <c r="Q486" s="267"/>
      <c r="R486" s="268"/>
      <c r="S486" s="371"/>
      <c r="T486" s="391"/>
      <c r="U486" s="25" t="s">
        <v>1001</v>
      </c>
      <c r="V486" s="25"/>
      <c r="W486" s="206"/>
    </row>
    <row r="487" spans="1:23" customFormat="1" ht="12.75" customHeight="1" thickBot="1" x14ac:dyDescent="0.3">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1012</v>
      </c>
      <c r="P487" s="258" t="s">
        <v>319</v>
      </c>
      <c r="Q487" s="259"/>
      <c r="R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87" s="454" t="s">
        <v>290</v>
      </c>
      <c r="T487" s="455">
        <v>40</v>
      </c>
      <c r="U487" s="25" t="s">
        <v>1001</v>
      </c>
      <c r="V487" s="25" t="s">
        <v>1001</v>
      </c>
      <c r="W487" s="206"/>
    </row>
    <row r="488" spans="1:23" customFormat="1" ht="12.75" customHeight="1" thickBot="1" x14ac:dyDescent="0.3">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258" t="s">
        <v>1012</v>
      </c>
      <c r="P488" s="40" t="s">
        <v>319</v>
      </c>
      <c r="Q488" s="252"/>
      <c r="R488" s="32"/>
      <c r="S488" s="370"/>
      <c r="T488" s="386"/>
      <c r="U488" s="25" t="s">
        <v>1001</v>
      </c>
      <c r="V488" s="25"/>
      <c r="W488" s="206"/>
    </row>
    <row r="489" spans="1:23" customFormat="1" ht="12.75" customHeight="1" thickBot="1" x14ac:dyDescent="0.3">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258" t="s">
        <v>1012</v>
      </c>
      <c r="P489" s="40" t="s">
        <v>319</v>
      </c>
      <c r="Q489" s="252"/>
      <c r="R489" s="32"/>
      <c r="S489" s="370"/>
      <c r="T489" s="386"/>
      <c r="U489" s="25" t="s">
        <v>1001</v>
      </c>
      <c r="V489" s="25"/>
      <c r="W489" s="206"/>
    </row>
    <row r="490" spans="1:23" customFormat="1" ht="12.75" customHeight="1" thickBot="1" x14ac:dyDescent="0.3">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258" t="s">
        <v>1012</v>
      </c>
      <c r="P490" s="40" t="s">
        <v>319</v>
      </c>
      <c r="Q490" s="252"/>
      <c r="R490" s="32"/>
      <c r="S490" s="370"/>
      <c r="T490" s="386"/>
      <c r="U490" s="25" t="s">
        <v>1001</v>
      </c>
      <c r="V490" s="25"/>
      <c r="W490" s="206"/>
    </row>
    <row r="491" spans="1:23" customFormat="1" ht="12.75" customHeight="1" thickBot="1" x14ac:dyDescent="0.3">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258" t="s">
        <v>1012</v>
      </c>
      <c r="P491" s="40" t="s">
        <v>319</v>
      </c>
      <c r="Q491" s="252"/>
      <c r="R491" s="32"/>
      <c r="S491" s="370"/>
      <c r="T491" s="386"/>
      <c r="U491" s="25" t="s">
        <v>1001</v>
      </c>
      <c r="V491" s="25"/>
      <c r="W491" s="206"/>
    </row>
    <row r="492" spans="1:23" customFormat="1" ht="12.75" customHeight="1" thickBot="1" x14ac:dyDescent="0.3">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258" t="s">
        <v>1012</v>
      </c>
      <c r="P492" s="40" t="s">
        <v>319</v>
      </c>
      <c r="Q492" s="252"/>
      <c r="R492" s="32"/>
      <c r="S492" s="370"/>
      <c r="T492" s="386"/>
      <c r="U492" s="25" t="s">
        <v>1001</v>
      </c>
      <c r="V492" s="25"/>
      <c r="W492" s="206"/>
    </row>
    <row r="493" spans="1:23" customFormat="1" ht="12.75" customHeight="1" thickBot="1" x14ac:dyDescent="0.3">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258" t="s">
        <v>1012</v>
      </c>
      <c r="P493" s="40" t="s">
        <v>319</v>
      </c>
      <c r="Q493" s="252"/>
      <c r="R493" s="32"/>
      <c r="S493" s="370"/>
      <c r="T493" s="386"/>
      <c r="U493" s="25" t="s">
        <v>1001</v>
      </c>
      <c r="V493" s="25"/>
      <c r="W493" s="206"/>
    </row>
    <row r="494" spans="1:23" customFormat="1" ht="12.75" customHeight="1" thickBot="1" x14ac:dyDescent="0.3">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258" t="s">
        <v>1012</v>
      </c>
      <c r="P494" s="40" t="s">
        <v>319</v>
      </c>
      <c r="Q494" s="252"/>
      <c r="R494" s="32"/>
      <c r="S494" s="370"/>
      <c r="T494" s="386"/>
      <c r="U494" s="25" t="s">
        <v>1001</v>
      </c>
      <c r="V494" s="25"/>
      <c r="W494" s="206"/>
    </row>
    <row r="495" spans="1:23" customFormat="1" ht="12.75" customHeight="1" thickBot="1" x14ac:dyDescent="0.3">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258" t="s">
        <v>1012</v>
      </c>
      <c r="P495" s="40" t="s">
        <v>319</v>
      </c>
      <c r="Q495" s="252"/>
      <c r="R495" s="32"/>
      <c r="S495" s="370"/>
      <c r="T495" s="386"/>
      <c r="U495" s="25" t="s">
        <v>1001</v>
      </c>
      <c r="V495" s="25"/>
      <c r="W495" s="206"/>
    </row>
    <row r="496" spans="1:23" customFormat="1" ht="12.75" customHeight="1" thickBot="1" x14ac:dyDescent="0.3">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258" t="s">
        <v>1012</v>
      </c>
      <c r="P496" s="40" t="s">
        <v>319</v>
      </c>
      <c r="Q496" s="252"/>
      <c r="R496" s="32"/>
      <c r="S496" s="370"/>
      <c r="T496" s="386"/>
      <c r="U496" s="25" t="s">
        <v>1001</v>
      </c>
      <c r="V496" s="25"/>
      <c r="W496" s="206"/>
    </row>
    <row r="497" spans="1:23" customFormat="1" ht="12.75" customHeight="1" thickBot="1" x14ac:dyDescent="0.3">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258" t="s">
        <v>1012</v>
      </c>
      <c r="P497" s="40" t="s">
        <v>319</v>
      </c>
      <c r="Q497" s="252"/>
      <c r="R497" s="32"/>
      <c r="S497" s="370"/>
      <c r="T497" s="386"/>
      <c r="U497" s="25" t="s">
        <v>1001</v>
      </c>
      <c r="V497" s="25"/>
      <c r="W497" s="206"/>
    </row>
    <row r="498" spans="1:23" customFormat="1" ht="12.75" customHeight="1" thickBot="1" x14ac:dyDescent="0.3">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258" t="s">
        <v>1012</v>
      </c>
      <c r="P498" s="40" t="s">
        <v>319</v>
      </c>
      <c r="Q498" s="252"/>
      <c r="R498" s="32"/>
      <c r="S498" s="370"/>
      <c r="T498" s="386"/>
      <c r="U498" s="25" t="s">
        <v>1001</v>
      </c>
      <c r="V498" s="25"/>
      <c r="W498" s="206"/>
    </row>
    <row r="499" spans="1:23" customFormat="1" ht="12.75" customHeight="1" thickBot="1" x14ac:dyDescent="0.3">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258" t="s">
        <v>1012</v>
      </c>
      <c r="P499" s="40" t="s">
        <v>319</v>
      </c>
      <c r="Q499" s="252"/>
      <c r="R499" s="32"/>
      <c r="S499" s="370"/>
      <c r="T499" s="386"/>
      <c r="U499" s="25" t="s">
        <v>1001</v>
      </c>
      <c r="V499" s="25"/>
      <c r="W499" s="206"/>
    </row>
    <row r="500" spans="1:23" customFormat="1" ht="12.75" customHeight="1" thickBot="1" x14ac:dyDescent="0.3">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258" t="s">
        <v>1012</v>
      </c>
      <c r="P500" s="40" t="s">
        <v>319</v>
      </c>
      <c r="Q500" s="252"/>
      <c r="R500" s="32"/>
      <c r="S500" s="370"/>
      <c r="T500" s="386"/>
      <c r="U500" s="25" t="s">
        <v>1001</v>
      </c>
      <c r="V500" s="25"/>
      <c r="W500" s="206"/>
    </row>
    <row r="501" spans="1:23" customFormat="1" ht="18"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58" t="s">
        <v>1012</v>
      </c>
      <c r="P501" s="266" t="s">
        <v>319</v>
      </c>
      <c r="Q501" s="267"/>
      <c r="R501" s="268"/>
      <c r="S501" s="371"/>
      <c r="T501" s="391"/>
      <c r="U501" s="25" t="s">
        <v>1001</v>
      </c>
      <c r="V501" s="25"/>
      <c r="W501" s="206"/>
    </row>
    <row r="502" spans="1:23" customFormat="1" ht="14.25" customHeight="1" thickBot="1" x14ac:dyDescent="0.3">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1012</v>
      </c>
      <c r="P502" s="258" t="s">
        <v>319</v>
      </c>
      <c r="Q502" s="259"/>
      <c r="R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502" s="454" t="s">
        <v>290</v>
      </c>
      <c r="T502" s="455">
        <v>50</v>
      </c>
      <c r="U502" s="25" t="s">
        <v>1001</v>
      </c>
      <c r="V502" s="25" t="s">
        <v>1001</v>
      </c>
      <c r="W502" s="206"/>
    </row>
    <row r="503" spans="1:23" customFormat="1" ht="14.25" customHeight="1" thickBot="1" x14ac:dyDescent="0.3">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258" t="s">
        <v>1012</v>
      </c>
      <c r="P503" s="40" t="s">
        <v>319</v>
      </c>
      <c r="Q503" s="252"/>
      <c r="R503" s="32"/>
      <c r="S503" s="370"/>
      <c r="T503" s="386"/>
      <c r="U503" s="25" t="s">
        <v>1001</v>
      </c>
      <c r="V503" s="25"/>
      <c r="W503" s="206"/>
    </row>
    <row r="504" spans="1:23" customFormat="1" ht="14.25" customHeight="1" thickBot="1" x14ac:dyDescent="0.3">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258" t="s">
        <v>1012</v>
      </c>
      <c r="P504" s="40" t="s">
        <v>319</v>
      </c>
      <c r="Q504" s="252"/>
      <c r="R504" s="32"/>
      <c r="S504" s="370"/>
      <c r="T504" s="386"/>
      <c r="U504" s="25" t="s">
        <v>1001</v>
      </c>
      <c r="V504" s="25"/>
      <c r="W504" s="206"/>
    </row>
    <row r="505" spans="1:23" customFormat="1" ht="14.25" customHeight="1" thickBot="1" x14ac:dyDescent="0.3">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258" t="s">
        <v>1012</v>
      </c>
      <c r="P505" s="40" t="s">
        <v>319</v>
      </c>
      <c r="Q505" s="252"/>
      <c r="R505" s="32"/>
      <c r="S505" s="370"/>
      <c r="T505" s="386"/>
      <c r="U505" s="25" t="s">
        <v>1001</v>
      </c>
      <c r="V505" s="25"/>
      <c r="W505" s="206"/>
    </row>
    <row r="506" spans="1:23" customFormat="1" ht="14.25" customHeight="1" thickBot="1" x14ac:dyDescent="0.3">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258" t="s">
        <v>1012</v>
      </c>
      <c r="P506" s="40" t="s">
        <v>319</v>
      </c>
      <c r="Q506" s="252"/>
      <c r="R506" s="32"/>
      <c r="S506" s="370"/>
      <c r="T506" s="386"/>
      <c r="U506" s="25" t="s">
        <v>1001</v>
      </c>
      <c r="V506" s="25"/>
      <c r="W506" s="206"/>
    </row>
    <row r="507" spans="1:23" customFormat="1" ht="14.25" customHeight="1" thickBot="1" x14ac:dyDescent="0.3">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258" t="s">
        <v>1012</v>
      </c>
      <c r="P507" s="40" t="s">
        <v>319</v>
      </c>
      <c r="Q507" s="252"/>
      <c r="R507" s="32"/>
      <c r="S507" s="370"/>
      <c r="T507" s="386"/>
      <c r="U507" s="25" t="s">
        <v>1001</v>
      </c>
      <c r="V507" s="25"/>
      <c r="W507" s="206"/>
    </row>
    <row r="508" spans="1:23" customFormat="1" ht="14.25" customHeight="1" thickBot="1" x14ac:dyDescent="0.3">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258" t="s">
        <v>1012</v>
      </c>
      <c r="P508" s="40" t="s">
        <v>319</v>
      </c>
      <c r="Q508" s="252"/>
      <c r="R508" s="32"/>
      <c r="S508" s="370"/>
      <c r="T508" s="386"/>
      <c r="U508" s="25" t="s">
        <v>1001</v>
      </c>
      <c r="V508" s="25"/>
      <c r="W508" s="206"/>
    </row>
    <row r="509" spans="1:23" customFormat="1" ht="14.25" customHeight="1" thickBot="1" x14ac:dyDescent="0.3">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258" t="s">
        <v>1012</v>
      </c>
      <c r="P509" s="40" t="s">
        <v>319</v>
      </c>
      <c r="Q509" s="252"/>
      <c r="R509" s="32"/>
      <c r="S509" s="370"/>
      <c r="T509" s="386"/>
      <c r="U509" s="25" t="s">
        <v>1001</v>
      </c>
      <c r="V509" s="25"/>
      <c r="W509" s="206"/>
    </row>
    <row r="510" spans="1:23" customFormat="1" ht="14.25" customHeight="1" thickBot="1" x14ac:dyDescent="0.3">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258" t="s">
        <v>1012</v>
      </c>
      <c r="P510" s="40" t="s">
        <v>319</v>
      </c>
      <c r="Q510" s="252"/>
      <c r="R510" s="32"/>
      <c r="S510" s="370"/>
      <c r="T510" s="386"/>
      <c r="U510" s="25" t="s">
        <v>1001</v>
      </c>
      <c r="V510" s="25"/>
      <c r="W510" s="206"/>
    </row>
    <row r="511" spans="1:23" customFormat="1" ht="14.25" customHeight="1" thickBot="1" x14ac:dyDescent="0.3">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258" t="s">
        <v>1012</v>
      </c>
      <c r="P511" s="40" t="s">
        <v>319</v>
      </c>
      <c r="Q511" s="252"/>
      <c r="R511" s="32"/>
      <c r="S511" s="370"/>
      <c r="T511" s="386"/>
      <c r="U511" s="25" t="s">
        <v>1001</v>
      </c>
      <c r="V511" s="25"/>
      <c r="W511" s="206"/>
    </row>
    <row r="512" spans="1:23" customFormat="1" ht="14.25" customHeight="1" thickBot="1" x14ac:dyDescent="0.3">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258" t="s">
        <v>1012</v>
      </c>
      <c r="P512" s="40" t="s">
        <v>319</v>
      </c>
      <c r="Q512" s="252"/>
      <c r="R512" s="32"/>
      <c r="S512" s="370"/>
      <c r="T512" s="386"/>
      <c r="U512" s="25" t="s">
        <v>1001</v>
      </c>
      <c r="V512" s="25"/>
      <c r="W512" s="206"/>
    </row>
    <row r="513" spans="1:23" customFormat="1" ht="14.25" customHeight="1" thickBot="1" x14ac:dyDescent="0.3">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258" t="s">
        <v>1012</v>
      </c>
      <c r="P513" s="40" t="s">
        <v>319</v>
      </c>
      <c r="Q513" s="252"/>
      <c r="R513" s="32"/>
      <c r="S513" s="370"/>
      <c r="T513" s="386"/>
      <c r="U513" s="25" t="s">
        <v>1001</v>
      </c>
      <c r="V513" s="25"/>
      <c r="W513" s="206"/>
    </row>
    <row r="514" spans="1:23" customFormat="1" ht="14.25" customHeight="1" thickBot="1" x14ac:dyDescent="0.3">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258" t="s">
        <v>1012</v>
      </c>
      <c r="P514" s="40" t="s">
        <v>319</v>
      </c>
      <c r="Q514" s="252"/>
      <c r="R514" s="32"/>
      <c r="S514" s="370"/>
      <c r="T514" s="386"/>
      <c r="U514" s="25" t="s">
        <v>1001</v>
      </c>
      <c r="V514" s="25"/>
      <c r="W514" s="206"/>
    </row>
    <row r="515" spans="1:23" customFormat="1" ht="14.25" customHeight="1" thickBot="1" x14ac:dyDescent="0.3">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258" t="s">
        <v>1012</v>
      </c>
      <c r="P515" s="40" t="s">
        <v>319</v>
      </c>
      <c r="Q515" s="252"/>
      <c r="R515" s="32"/>
      <c r="S515" s="370"/>
      <c r="T515" s="386"/>
      <c r="U515" s="25" t="s">
        <v>1001</v>
      </c>
      <c r="V515" s="25"/>
      <c r="W515" s="206"/>
    </row>
    <row r="516" spans="1:23" customFormat="1" ht="14.25"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58" t="s">
        <v>1012</v>
      </c>
      <c r="P516" s="266" t="s">
        <v>319</v>
      </c>
      <c r="Q516" s="267"/>
      <c r="R516" s="268"/>
      <c r="S516" s="371"/>
      <c r="T516" s="391"/>
      <c r="U516" s="25" t="s">
        <v>1001</v>
      </c>
      <c r="V516" s="25"/>
      <c r="W516" s="206"/>
    </row>
    <row r="517" spans="1:23" customFormat="1" ht="14.25" customHeight="1" thickBot="1" x14ac:dyDescent="0.3">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1012</v>
      </c>
      <c r="P517" s="258" t="s">
        <v>319</v>
      </c>
      <c r="Q517" s="259"/>
      <c r="R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517" s="454" t="s">
        <v>290</v>
      </c>
      <c r="T517" s="455">
        <v>60</v>
      </c>
      <c r="U517" s="25" t="s">
        <v>1001</v>
      </c>
      <c r="V517" s="25" t="s">
        <v>1001</v>
      </c>
      <c r="W517" s="206"/>
    </row>
    <row r="518" spans="1:23" customFormat="1" ht="14.25" customHeight="1" thickBot="1" x14ac:dyDescent="0.3">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258" t="s">
        <v>1012</v>
      </c>
      <c r="P518" s="40" t="s">
        <v>319</v>
      </c>
      <c r="Q518" s="252"/>
      <c r="R518" s="32"/>
      <c r="S518" s="370"/>
      <c r="T518" s="386"/>
      <c r="U518" s="25" t="s">
        <v>1001</v>
      </c>
      <c r="V518" s="25"/>
      <c r="W518" s="206"/>
    </row>
    <row r="519" spans="1:23" customFormat="1" ht="14.25" customHeight="1" thickBot="1" x14ac:dyDescent="0.3">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258" t="s">
        <v>1012</v>
      </c>
      <c r="P519" s="40" t="s">
        <v>319</v>
      </c>
      <c r="Q519" s="252"/>
      <c r="R519" s="32"/>
      <c r="S519" s="370"/>
      <c r="T519" s="386"/>
      <c r="U519" s="25" t="s">
        <v>1001</v>
      </c>
      <c r="V519" s="25"/>
      <c r="W519" s="206"/>
    </row>
    <row r="520" spans="1:23" customFormat="1" ht="14.25" customHeight="1" thickBot="1" x14ac:dyDescent="0.3">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258" t="s">
        <v>1012</v>
      </c>
      <c r="P520" s="40" t="s">
        <v>319</v>
      </c>
      <c r="Q520" s="252"/>
      <c r="R520" s="32"/>
      <c r="S520" s="370"/>
      <c r="T520" s="386"/>
      <c r="U520" s="25" t="s">
        <v>1001</v>
      </c>
      <c r="V520" s="25"/>
      <c r="W520" s="206"/>
    </row>
    <row r="521" spans="1:23" customFormat="1" ht="14.25" customHeight="1" thickBot="1" x14ac:dyDescent="0.3">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258" t="s">
        <v>1012</v>
      </c>
      <c r="P521" s="40" t="s">
        <v>319</v>
      </c>
      <c r="Q521" s="252"/>
      <c r="R521" s="32"/>
      <c r="S521" s="370"/>
      <c r="T521" s="386"/>
      <c r="U521" s="25" t="s">
        <v>1001</v>
      </c>
      <c r="V521" s="25"/>
      <c r="W521" s="206"/>
    </row>
    <row r="522" spans="1:23" customFormat="1" ht="14.25" customHeight="1" thickBot="1" x14ac:dyDescent="0.3">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258" t="s">
        <v>1012</v>
      </c>
      <c r="P522" s="40" t="s">
        <v>319</v>
      </c>
      <c r="Q522" s="252"/>
      <c r="R522" s="32"/>
      <c r="S522" s="370"/>
      <c r="T522" s="386"/>
      <c r="U522" s="25" t="s">
        <v>1001</v>
      </c>
      <c r="V522" s="25"/>
      <c r="W522" s="206"/>
    </row>
    <row r="523" spans="1:23" customFormat="1" ht="14.25" customHeight="1" thickBot="1" x14ac:dyDescent="0.3">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258" t="s">
        <v>1012</v>
      </c>
      <c r="P523" s="40" t="s">
        <v>319</v>
      </c>
      <c r="Q523" s="252"/>
      <c r="R523" s="32"/>
      <c r="S523" s="370"/>
      <c r="T523" s="386"/>
      <c r="U523" s="25" t="s">
        <v>1001</v>
      </c>
      <c r="V523" s="25"/>
      <c r="W523" s="206"/>
    </row>
    <row r="524" spans="1:23" customFormat="1" ht="14.25" customHeight="1" thickBot="1" x14ac:dyDescent="0.3">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258" t="s">
        <v>1012</v>
      </c>
      <c r="P524" s="40" t="s">
        <v>319</v>
      </c>
      <c r="Q524" s="252"/>
      <c r="R524" s="32"/>
      <c r="S524" s="370"/>
      <c r="T524" s="386"/>
      <c r="U524" s="25" t="s">
        <v>1001</v>
      </c>
      <c r="V524" s="25"/>
      <c r="W524" s="206"/>
    </row>
    <row r="525" spans="1:23" customFormat="1" ht="14.25" customHeight="1" thickBot="1" x14ac:dyDescent="0.3">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258" t="s">
        <v>1012</v>
      </c>
      <c r="P525" s="40" t="s">
        <v>319</v>
      </c>
      <c r="Q525" s="252"/>
      <c r="R525" s="32"/>
      <c r="S525" s="370"/>
      <c r="T525" s="386"/>
      <c r="U525" s="25" t="s">
        <v>1001</v>
      </c>
      <c r="V525" s="25"/>
      <c r="W525" s="206"/>
    </row>
    <row r="526" spans="1:23" customFormat="1" ht="14.25" customHeight="1" thickBot="1" x14ac:dyDescent="0.3">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258" t="s">
        <v>1012</v>
      </c>
      <c r="P526" s="40" t="s">
        <v>319</v>
      </c>
      <c r="Q526" s="252"/>
      <c r="R526" s="32"/>
      <c r="S526" s="370"/>
      <c r="T526" s="386"/>
      <c r="U526" s="25" t="s">
        <v>1001</v>
      </c>
      <c r="V526" s="25"/>
      <c r="W526" s="206"/>
    </row>
    <row r="527" spans="1:23" customFormat="1" ht="14.25" customHeight="1" thickBot="1" x14ac:dyDescent="0.3">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258" t="s">
        <v>1012</v>
      </c>
      <c r="P527" s="40" t="s">
        <v>319</v>
      </c>
      <c r="Q527" s="252"/>
      <c r="R527" s="32"/>
      <c r="S527" s="370"/>
      <c r="T527" s="386"/>
      <c r="U527" s="25" t="s">
        <v>1001</v>
      </c>
      <c r="V527" s="25"/>
      <c r="W527" s="206"/>
    </row>
    <row r="528" spans="1:23" customFormat="1" ht="14.25" customHeight="1" thickBot="1" x14ac:dyDescent="0.3">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258" t="s">
        <v>1012</v>
      </c>
      <c r="P528" s="40" t="s">
        <v>319</v>
      </c>
      <c r="Q528" s="252"/>
      <c r="R528" s="32"/>
      <c r="S528" s="370"/>
      <c r="T528" s="386"/>
      <c r="U528" s="25" t="s">
        <v>1001</v>
      </c>
      <c r="V528" s="25"/>
      <c r="W528" s="206"/>
    </row>
    <row r="529" spans="1:23" customFormat="1" ht="14.25" customHeight="1" thickBot="1" x14ac:dyDescent="0.3">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258" t="s">
        <v>1012</v>
      </c>
      <c r="P529" s="40" t="s">
        <v>319</v>
      </c>
      <c r="Q529" s="252"/>
      <c r="R529" s="32"/>
      <c r="S529" s="370"/>
      <c r="T529" s="386"/>
      <c r="U529" s="25" t="s">
        <v>1001</v>
      </c>
      <c r="V529" s="25"/>
      <c r="W529" s="206"/>
    </row>
    <row r="530" spans="1:23" customFormat="1" ht="14.25" customHeight="1" thickBot="1" x14ac:dyDescent="0.3">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258" t="s">
        <v>1012</v>
      </c>
      <c r="P530" s="40" t="s">
        <v>319</v>
      </c>
      <c r="Q530" s="252"/>
      <c r="R530" s="32"/>
      <c r="S530" s="370"/>
      <c r="T530" s="386"/>
      <c r="U530" s="25" t="s">
        <v>1001</v>
      </c>
      <c r="V530" s="25"/>
      <c r="W530" s="206"/>
    </row>
    <row r="531" spans="1:23" customFormat="1" ht="14.25"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58" t="s">
        <v>1012</v>
      </c>
      <c r="P531" s="266" t="s">
        <v>319</v>
      </c>
      <c r="Q531" s="267"/>
      <c r="R531" s="268"/>
      <c r="S531" s="371"/>
      <c r="T531" s="391"/>
      <c r="U531" s="25" t="s">
        <v>1001</v>
      </c>
      <c r="V531" s="25"/>
      <c r="W531" s="206"/>
    </row>
    <row r="532" spans="1:23" customFormat="1" ht="14.25" customHeight="1" thickBot="1" x14ac:dyDescent="0.3">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1012</v>
      </c>
      <c r="P532" s="258" t="s">
        <v>340</v>
      </c>
      <c r="Q532" s="259"/>
      <c r="R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532" s="454" t="s">
        <v>290</v>
      </c>
      <c r="T532" s="455">
        <v>70</v>
      </c>
      <c r="U532" s="25" t="s">
        <v>1001</v>
      </c>
      <c r="V532" s="25" t="s">
        <v>1001</v>
      </c>
      <c r="W532" s="206"/>
    </row>
    <row r="533" spans="1:23" customFormat="1" ht="14.25" customHeight="1" thickBot="1" x14ac:dyDescent="0.3">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258" t="s">
        <v>1012</v>
      </c>
      <c r="P533" s="40" t="s">
        <v>341</v>
      </c>
      <c r="Q533" s="252"/>
      <c r="R533" s="32"/>
      <c r="S533" s="370"/>
      <c r="T533" s="386"/>
      <c r="U533" s="25" t="s">
        <v>1001</v>
      </c>
      <c r="V533" s="25"/>
      <c r="W533" s="206"/>
    </row>
    <row r="534" spans="1:23" customFormat="1" ht="14.25" customHeight="1" thickBot="1" x14ac:dyDescent="0.3">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258" t="s">
        <v>1012</v>
      </c>
      <c r="P534" s="40" t="s">
        <v>342</v>
      </c>
      <c r="Q534" s="252"/>
      <c r="R534" s="32"/>
      <c r="S534" s="370"/>
      <c r="T534" s="386"/>
      <c r="U534" s="25" t="s">
        <v>1001</v>
      </c>
      <c r="V534" s="25"/>
      <c r="W534" s="206"/>
    </row>
    <row r="535" spans="1:23" customFormat="1" ht="14.25" customHeight="1" thickBot="1" x14ac:dyDescent="0.3">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258" t="s">
        <v>1012</v>
      </c>
      <c r="P535" s="40" t="s">
        <v>343</v>
      </c>
      <c r="Q535" s="252"/>
      <c r="R535" s="32"/>
      <c r="S535" s="370"/>
      <c r="T535" s="386"/>
      <c r="U535" s="25" t="s">
        <v>1001</v>
      </c>
      <c r="V535" s="25"/>
      <c r="W535" s="206"/>
    </row>
    <row r="536" spans="1:23" customFormat="1" ht="14.25" customHeight="1" thickBot="1" x14ac:dyDescent="0.3">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258" t="s">
        <v>1012</v>
      </c>
      <c r="P536" s="40" t="s">
        <v>344</v>
      </c>
      <c r="Q536" s="252"/>
      <c r="R536" s="32"/>
      <c r="S536" s="370"/>
      <c r="T536" s="386"/>
      <c r="U536" s="25" t="s">
        <v>1001</v>
      </c>
      <c r="V536" s="25"/>
      <c r="W536" s="206"/>
    </row>
    <row r="537" spans="1:23" customFormat="1" ht="14.25" customHeight="1" thickBot="1" x14ac:dyDescent="0.3">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258" t="s">
        <v>1012</v>
      </c>
      <c r="P537" s="40" t="s">
        <v>345</v>
      </c>
      <c r="Q537" s="252"/>
      <c r="R537" s="32"/>
      <c r="S537" s="370"/>
      <c r="T537" s="386"/>
      <c r="U537" s="25" t="s">
        <v>1001</v>
      </c>
      <c r="V537" s="25"/>
      <c r="W537" s="206"/>
    </row>
    <row r="538" spans="1:23" customFormat="1" ht="14.25" customHeight="1" thickBot="1" x14ac:dyDescent="0.3">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258" t="s">
        <v>1012</v>
      </c>
      <c r="P538" s="40" t="s">
        <v>346</v>
      </c>
      <c r="Q538" s="252"/>
      <c r="R538" s="32"/>
      <c r="S538" s="370"/>
      <c r="T538" s="386"/>
      <c r="U538" s="25" t="s">
        <v>1001</v>
      </c>
      <c r="V538" s="25"/>
      <c r="W538" s="206"/>
    </row>
    <row r="539" spans="1:23" customFormat="1" ht="14.25" customHeight="1" thickBot="1" x14ac:dyDescent="0.3">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258" t="s">
        <v>1012</v>
      </c>
      <c r="P539" s="40" t="s">
        <v>347</v>
      </c>
      <c r="Q539" s="252"/>
      <c r="R539" s="32"/>
      <c r="S539" s="370"/>
      <c r="T539" s="386"/>
      <c r="U539" s="25" t="s">
        <v>1001</v>
      </c>
      <c r="V539" s="25"/>
      <c r="W539" s="206"/>
    </row>
    <row r="540" spans="1:23" customFormat="1" ht="14.25" customHeight="1" thickBot="1" x14ac:dyDescent="0.3">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258" t="s">
        <v>1012</v>
      </c>
      <c r="P540" s="40" t="s">
        <v>348</v>
      </c>
      <c r="Q540" s="252"/>
      <c r="R540" s="32"/>
      <c r="S540" s="370"/>
      <c r="T540" s="386"/>
      <c r="U540" s="25" t="s">
        <v>1001</v>
      </c>
      <c r="V540" s="25"/>
      <c r="W540" s="206"/>
    </row>
    <row r="541" spans="1:23" customFormat="1" ht="14.25" customHeight="1" thickBot="1" x14ac:dyDescent="0.3">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258" t="s">
        <v>1012</v>
      </c>
      <c r="P541" s="40" t="s">
        <v>349</v>
      </c>
      <c r="Q541" s="252"/>
      <c r="R541" s="32"/>
      <c r="S541" s="370"/>
      <c r="T541" s="386"/>
      <c r="U541" s="25" t="s">
        <v>1001</v>
      </c>
      <c r="V541" s="25"/>
      <c r="W541" s="206"/>
    </row>
    <row r="542" spans="1:23" customFormat="1" ht="14.25" customHeight="1" thickBot="1" x14ac:dyDescent="0.3">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258" t="s">
        <v>1012</v>
      </c>
      <c r="P542" s="40" t="s">
        <v>350</v>
      </c>
      <c r="Q542" s="252"/>
      <c r="R542" s="32"/>
      <c r="S542" s="370"/>
      <c r="T542" s="386"/>
      <c r="U542" s="25" t="s">
        <v>1001</v>
      </c>
      <c r="V542" s="25"/>
      <c r="W542" s="206"/>
    </row>
    <row r="543" spans="1:23" customFormat="1" ht="14.25" customHeight="1" thickBot="1" x14ac:dyDescent="0.3">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258" t="s">
        <v>1012</v>
      </c>
      <c r="P543" s="40" t="s">
        <v>351</v>
      </c>
      <c r="Q543" s="252"/>
      <c r="R543" s="32"/>
      <c r="S543" s="370"/>
      <c r="T543" s="386"/>
      <c r="U543" s="25" t="s">
        <v>1001</v>
      </c>
      <c r="V543" s="25"/>
      <c r="W543" s="206"/>
    </row>
    <row r="544" spans="1:23" customFormat="1" ht="14.25" customHeight="1" thickBot="1" x14ac:dyDescent="0.3">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258" t="s">
        <v>1012</v>
      </c>
      <c r="P544" s="40" t="s">
        <v>352</v>
      </c>
      <c r="Q544" s="252"/>
      <c r="R544" s="32"/>
      <c r="S544" s="370"/>
      <c r="T544" s="386"/>
      <c r="U544" s="25" t="s">
        <v>1001</v>
      </c>
      <c r="V544" s="25"/>
      <c r="W544" s="206"/>
    </row>
    <row r="545" spans="1:23" customFormat="1" ht="14.25" customHeight="1" thickBot="1" x14ac:dyDescent="0.3">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258" t="s">
        <v>1012</v>
      </c>
      <c r="P545" s="40" t="s">
        <v>353</v>
      </c>
      <c r="Q545" s="252"/>
      <c r="R545" s="32"/>
      <c r="S545" s="370"/>
      <c r="T545" s="386"/>
      <c r="U545" s="25" t="s">
        <v>1001</v>
      </c>
      <c r="V545" s="25"/>
      <c r="W545" s="206"/>
    </row>
    <row r="546" spans="1:23" customFormat="1" ht="14.25"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58" t="s">
        <v>1012</v>
      </c>
      <c r="P546" s="266" t="s">
        <v>355</v>
      </c>
      <c r="Q546" s="267"/>
      <c r="R546" s="268"/>
      <c r="S546" s="371"/>
      <c r="T546" s="391"/>
      <c r="U546" s="25" t="s">
        <v>1001</v>
      </c>
      <c r="V546" s="25"/>
      <c r="W546" s="206"/>
    </row>
    <row r="547" spans="1:23" customFormat="1" ht="14.25" customHeight="1" thickBot="1" x14ac:dyDescent="0.3">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1012</v>
      </c>
      <c r="P547" s="258" t="s">
        <v>357</v>
      </c>
      <c r="Q547" s="259"/>
      <c r="R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547" s="454" t="s">
        <v>290</v>
      </c>
      <c r="T547" s="455">
        <v>80</v>
      </c>
      <c r="U547" s="25" t="s">
        <v>1001</v>
      </c>
      <c r="V547" s="25" t="s">
        <v>1001</v>
      </c>
      <c r="W547" s="206"/>
    </row>
    <row r="548" spans="1:23" customFormat="1" ht="14.25" customHeight="1" thickBot="1" x14ac:dyDescent="0.3">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258" t="s">
        <v>1012</v>
      </c>
      <c r="P548" s="40" t="s">
        <v>358</v>
      </c>
      <c r="Q548" s="252"/>
      <c r="R548" s="32"/>
      <c r="S548" s="370"/>
      <c r="T548" s="386"/>
      <c r="U548" s="25" t="s">
        <v>1001</v>
      </c>
      <c r="V548" s="25"/>
      <c r="W548" s="206"/>
    </row>
    <row r="549" spans="1:23" customFormat="1" ht="14.25" customHeight="1" thickBot="1" x14ac:dyDescent="0.3">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258" t="s">
        <v>1012</v>
      </c>
      <c r="P549" s="40" t="s">
        <v>359</v>
      </c>
      <c r="Q549" s="252"/>
      <c r="R549" s="32"/>
      <c r="S549" s="370"/>
      <c r="T549" s="386"/>
      <c r="U549" s="25" t="s">
        <v>1001</v>
      </c>
      <c r="V549" s="25"/>
      <c r="W549" s="206"/>
    </row>
    <row r="550" spans="1:23" customFormat="1" ht="14.25" customHeight="1" thickBot="1" x14ac:dyDescent="0.3">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258" t="s">
        <v>1012</v>
      </c>
      <c r="P550" s="40" t="s">
        <v>360</v>
      </c>
      <c r="Q550" s="252"/>
      <c r="R550" s="32"/>
      <c r="S550" s="370"/>
      <c r="T550" s="386"/>
      <c r="U550" s="25" t="s">
        <v>1001</v>
      </c>
      <c r="V550" s="25"/>
      <c r="W550" s="206"/>
    </row>
    <row r="551" spans="1:23" customFormat="1" ht="14.25" customHeight="1" thickBot="1" x14ac:dyDescent="0.3">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258" t="s">
        <v>1012</v>
      </c>
      <c r="P551" s="40" t="s">
        <v>361</v>
      </c>
      <c r="Q551" s="252"/>
      <c r="R551" s="32"/>
      <c r="S551" s="370"/>
      <c r="T551" s="386"/>
      <c r="U551" s="25" t="s">
        <v>1001</v>
      </c>
      <c r="V551" s="25"/>
      <c r="W551" s="206"/>
    </row>
    <row r="552" spans="1:23" customFormat="1" ht="14.25" customHeight="1" thickBot="1" x14ac:dyDescent="0.3">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258" t="s">
        <v>1012</v>
      </c>
      <c r="P552" s="40" t="s">
        <v>362</v>
      </c>
      <c r="Q552" s="252"/>
      <c r="R552" s="32"/>
      <c r="S552" s="370"/>
      <c r="T552" s="386"/>
      <c r="U552" s="25" t="s">
        <v>1001</v>
      </c>
      <c r="V552" s="25"/>
      <c r="W552" s="206"/>
    </row>
    <row r="553" spans="1:23" customFormat="1" ht="14.25" customHeight="1" thickBot="1" x14ac:dyDescent="0.3">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258" t="s">
        <v>1012</v>
      </c>
      <c r="P553" s="40" t="s">
        <v>363</v>
      </c>
      <c r="Q553" s="252"/>
      <c r="R553" s="32"/>
      <c r="S553" s="370"/>
      <c r="T553" s="386"/>
      <c r="U553" s="25" t="s">
        <v>1001</v>
      </c>
      <c r="V553" s="25"/>
      <c r="W553" s="206"/>
    </row>
    <row r="554" spans="1:23" customFormat="1" ht="14.25" customHeight="1" thickBot="1" x14ac:dyDescent="0.3">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258" t="s">
        <v>1012</v>
      </c>
      <c r="P554" s="40" t="s">
        <v>364</v>
      </c>
      <c r="Q554" s="252"/>
      <c r="R554" s="32"/>
      <c r="S554" s="370"/>
      <c r="T554" s="386"/>
      <c r="U554" s="25" t="s">
        <v>1001</v>
      </c>
      <c r="V554" s="25"/>
      <c r="W554" s="206"/>
    </row>
    <row r="555" spans="1:23" customFormat="1" ht="14.25" customHeight="1" thickBot="1" x14ac:dyDescent="0.3">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258" t="s">
        <v>1012</v>
      </c>
      <c r="P555" s="40" t="s">
        <v>365</v>
      </c>
      <c r="Q555" s="252"/>
      <c r="R555" s="32"/>
      <c r="S555" s="370"/>
      <c r="T555" s="386"/>
      <c r="U555" s="25" t="s">
        <v>1001</v>
      </c>
      <c r="V555" s="25"/>
      <c r="W555" s="206"/>
    </row>
    <row r="556" spans="1:23" customFormat="1" ht="14.25" customHeight="1" thickBot="1" x14ac:dyDescent="0.3">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258" t="s">
        <v>1012</v>
      </c>
      <c r="P556" s="40" t="s">
        <v>366</v>
      </c>
      <c r="Q556" s="252"/>
      <c r="R556" s="32"/>
      <c r="S556" s="370"/>
      <c r="T556" s="386"/>
      <c r="U556" s="25" t="s">
        <v>1001</v>
      </c>
      <c r="V556" s="25"/>
      <c r="W556" s="206"/>
    </row>
    <row r="557" spans="1:23" customFormat="1" ht="14.25" customHeight="1" thickBot="1" x14ac:dyDescent="0.3">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258" t="s">
        <v>1012</v>
      </c>
      <c r="P557" s="40" t="s">
        <v>367</v>
      </c>
      <c r="Q557" s="252"/>
      <c r="R557" s="32"/>
      <c r="S557" s="370"/>
      <c r="T557" s="386"/>
      <c r="U557" s="25" t="s">
        <v>1001</v>
      </c>
      <c r="V557" s="25"/>
      <c r="W557" s="206"/>
    </row>
    <row r="558" spans="1:23" customFormat="1" ht="14.25" customHeight="1" thickBot="1" x14ac:dyDescent="0.3">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258" t="s">
        <v>1012</v>
      </c>
      <c r="P558" s="40" t="s">
        <v>368</v>
      </c>
      <c r="Q558" s="252"/>
      <c r="R558" s="32"/>
      <c r="S558" s="370"/>
      <c r="T558" s="386"/>
      <c r="U558" s="25" t="s">
        <v>1001</v>
      </c>
      <c r="V558" s="25"/>
      <c r="W558" s="206"/>
    </row>
    <row r="559" spans="1:23" customFormat="1" ht="14.25" customHeight="1" thickBot="1" x14ac:dyDescent="0.3">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258" t="s">
        <v>1012</v>
      </c>
      <c r="P559" s="40" t="s">
        <v>369</v>
      </c>
      <c r="Q559" s="252"/>
      <c r="R559" s="32"/>
      <c r="S559" s="370"/>
      <c r="T559" s="386"/>
      <c r="U559" s="25" t="s">
        <v>1001</v>
      </c>
      <c r="V559" s="25"/>
      <c r="W559" s="206"/>
    </row>
    <row r="560" spans="1:23" customFormat="1" ht="14.25" customHeight="1" thickBot="1" x14ac:dyDescent="0.3">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258" t="s">
        <v>1012</v>
      </c>
      <c r="P560" s="40" t="s">
        <v>370</v>
      </c>
      <c r="Q560" s="252"/>
      <c r="R560" s="32"/>
      <c r="S560" s="370"/>
      <c r="T560" s="386"/>
      <c r="U560" s="25" t="s">
        <v>1001</v>
      </c>
      <c r="V560" s="25"/>
      <c r="W560" s="206"/>
    </row>
    <row r="561" spans="1:23" customFormat="1" ht="14.25"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58" t="s">
        <v>1012</v>
      </c>
      <c r="P561" s="266" t="s">
        <v>371</v>
      </c>
      <c r="Q561" s="267"/>
      <c r="R561" s="268"/>
      <c r="S561" s="371"/>
      <c r="T561" s="391"/>
      <c r="U561" s="25" t="s">
        <v>1001</v>
      </c>
      <c r="V561" s="25"/>
      <c r="W561" s="206"/>
    </row>
    <row r="562" spans="1:23" customFormat="1" ht="12" customHeight="1" thickBot="1" x14ac:dyDescent="0.3">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1012</v>
      </c>
      <c r="P562" s="258" t="s">
        <v>373</v>
      </c>
      <c r="Q562" s="259"/>
      <c r="R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562" s="454" t="s">
        <v>290</v>
      </c>
      <c r="T562" s="455">
        <v>90</v>
      </c>
      <c r="U562" s="25" t="s">
        <v>1001</v>
      </c>
      <c r="V562" s="25" t="s">
        <v>1001</v>
      </c>
      <c r="W562" s="206"/>
    </row>
    <row r="563" spans="1:23" customFormat="1" ht="12" customHeight="1" thickBot="1" x14ac:dyDescent="0.3">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258" t="s">
        <v>1012</v>
      </c>
      <c r="P563" s="40" t="s">
        <v>374</v>
      </c>
      <c r="Q563" s="252"/>
      <c r="R563" s="32"/>
      <c r="S563" s="370"/>
      <c r="T563" s="386"/>
      <c r="U563" s="25" t="s">
        <v>1001</v>
      </c>
      <c r="V563" s="25"/>
      <c r="W563" s="206"/>
    </row>
    <row r="564" spans="1:23" customFormat="1" ht="12" customHeight="1" thickBot="1" x14ac:dyDescent="0.3">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258" t="s">
        <v>1012</v>
      </c>
      <c r="P564" s="40" t="s">
        <v>375</v>
      </c>
      <c r="Q564" s="252"/>
      <c r="R564" s="32"/>
      <c r="S564" s="370"/>
      <c r="T564" s="386"/>
      <c r="U564" s="25" t="s">
        <v>1001</v>
      </c>
      <c r="V564" s="25"/>
      <c r="W564" s="206"/>
    </row>
    <row r="565" spans="1:23" customFormat="1" ht="12" customHeight="1" thickBot="1" x14ac:dyDescent="0.3">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258" t="s">
        <v>1012</v>
      </c>
      <c r="P565" s="40" t="s">
        <v>376</v>
      </c>
      <c r="Q565" s="252"/>
      <c r="R565" s="32"/>
      <c r="S565" s="370"/>
      <c r="T565" s="386"/>
      <c r="U565" s="25" t="s">
        <v>1001</v>
      </c>
      <c r="V565" s="25"/>
      <c r="W565" s="206"/>
    </row>
    <row r="566" spans="1:23" customFormat="1" ht="12" customHeight="1" thickBot="1" x14ac:dyDescent="0.3">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258" t="s">
        <v>1012</v>
      </c>
      <c r="P566" s="40" t="s">
        <v>377</v>
      </c>
      <c r="Q566" s="252"/>
      <c r="R566" s="32"/>
      <c r="S566" s="370"/>
      <c r="T566" s="386"/>
      <c r="U566" s="25" t="s">
        <v>1001</v>
      </c>
      <c r="V566" s="25"/>
      <c r="W566" s="206"/>
    </row>
    <row r="567" spans="1:23" customFormat="1" ht="12" customHeight="1" thickBot="1" x14ac:dyDescent="0.3">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258" t="s">
        <v>1012</v>
      </c>
      <c r="P567" s="40" t="s">
        <v>378</v>
      </c>
      <c r="Q567" s="252"/>
      <c r="R567" s="32"/>
      <c r="S567" s="370"/>
      <c r="T567" s="386"/>
      <c r="U567" s="25" t="s">
        <v>1001</v>
      </c>
      <c r="V567" s="25"/>
      <c r="W567" s="206"/>
    </row>
    <row r="568" spans="1:23" customFormat="1" ht="12" customHeight="1" thickBot="1" x14ac:dyDescent="0.3">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258" t="s">
        <v>1012</v>
      </c>
      <c r="P568" s="40" t="s">
        <v>379</v>
      </c>
      <c r="Q568" s="252"/>
      <c r="R568" s="32"/>
      <c r="S568" s="370"/>
      <c r="T568" s="386"/>
      <c r="U568" s="25" t="s">
        <v>1001</v>
      </c>
      <c r="V568" s="25"/>
      <c r="W568" s="206"/>
    </row>
    <row r="569" spans="1:23" customFormat="1" ht="12" customHeight="1" thickBot="1" x14ac:dyDescent="0.3">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258" t="s">
        <v>1012</v>
      </c>
      <c r="P569" s="40" t="s">
        <v>380</v>
      </c>
      <c r="Q569" s="252"/>
      <c r="R569" s="32"/>
      <c r="S569" s="370"/>
      <c r="T569" s="386"/>
      <c r="U569" s="25" t="s">
        <v>1001</v>
      </c>
      <c r="V569" s="25"/>
      <c r="W569" s="206"/>
    </row>
    <row r="570" spans="1:23" customFormat="1" ht="12" customHeight="1" thickBot="1" x14ac:dyDescent="0.3">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258" t="s">
        <v>1012</v>
      </c>
      <c r="P570" s="40" t="s">
        <v>381</v>
      </c>
      <c r="Q570" s="252"/>
      <c r="R570" s="32"/>
      <c r="S570" s="370"/>
      <c r="T570" s="386"/>
      <c r="U570" s="25" t="s">
        <v>1001</v>
      </c>
      <c r="V570" s="25"/>
      <c r="W570" s="206"/>
    </row>
    <row r="571" spans="1:23" customFormat="1" ht="12" customHeight="1" thickBot="1" x14ac:dyDescent="0.3">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258" t="s">
        <v>1012</v>
      </c>
      <c r="P571" s="40" t="s">
        <v>382</v>
      </c>
      <c r="Q571" s="252"/>
      <c r="R571" s="32"/>
      <c r="S571" s="370"/>
      <c r="T571" s="386"/>
      <c r="U571" s="25" t="s">
        <v>1001</v>
      </c>
      <c r="V571" s="25"/>
      <c r="W571" s="206"/>
    </row>
    <row r="572" spans="1:23" customFormat="1" ht="12" customHeight="1" thickBot="1" x14ac:dyDescent="0.3">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258" t="s">
        <v>1012</v>
      </c>
      <c r="P572" s="40" t="s">
        <v>383</v>
      </c>
      <c r="Q572" s="252"/>
      <c r="R572" s="32"/>
      <c r="S572" s="370"/>
      <c r="T572" s="386"/>
      <c r="U572" s="25" t="s">
        <v>1001</v>
      </c>
      <c r="V572" s="25"/>
      <c r="W572" s="206"/>
    </row>
    <row r="573" spans="1:23" customFormat="1" ht="12" customHeight="1" thickBot="1" x14ac:dyDescent="0.3">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258" t="s">
        <v>1012</v>
      </c>
      <c r="P573" s="40" t="s">
        <v>384</v>
      </c>
      <c r="Q573" s="252"/>
      <c r="R573" s="32"/>
      <c r="S573" s="370"/>
      <c r="T573" s="386"/>
      <c r="U573" s="25" t="s">
        <v>1001</v>
      </c>
      <c r="V573" s="25"/>
      <c r="W573" s="206"/>
    </row>
    <row r="574" spans="1:23" customFormat="1" ht="12" customHeight="1" thickBot="1" x14ac:dyDescent="0.3">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258" t="s">
        <v>1012</v>
      </c>
      <c r="P574" s="40" t="s">
        <v>385</v>
      </c>
      <c r="Q574" s="252"/>
      <c r="R574" s="32"/>
      <c r="S574" s="370"/>
      <c r="T574" s="386"/>
      <c r="U574" s="25" t="s">
        <v>1001</v>
      </c>
      <c r="V574" s="25"/>
      <c r="W574" s="206"/>
    </row>
    <row r="575" spans="1:23" customFormat="1" ht="12" customHeight="1" thickBot="1" x14ac:dyDescent="0.3">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258" t="s">
        <v>1012</v>
      </c>
      <c r="P575" s="40" t="s">
        <v>386</v>
      </c>
      <c r="Q575" s="252"/>
      <c r="R575" s="32"/>
      <c r="S575" s="370"/>
      <c r="T575" s="386"/>
      <c r="U575" s="25" t="s">
        <v>1001</v>
      </c>
      <c r="V575" s="25"/>
      <c r="W575" s="206"/>
    </row>
    <row r="576" spans="1:23" customFormat="1" ht="12"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58" t="s">
        <v>1012</v>
      </c>
      <c r="P576" s="266" t="s">
        <v>387</v>
      </c>
      <c r="Q576" s="267"/>
      <c r="R576" s="268"/>
      <c r="S576" s="371"/>
      <c r="T576" s="391"/>
      <c r="U576" s="25" t="s">
        <v>1001</v>
      </c>
      <c r="V576" s="25"/>
      <c r="W576" s="206"/>
    </row>
    <row r="577" spans="1:23" customFormat="1" ht="19.5" customHeight="1" thickBot="1" x14ac:dyDescent="0.3">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258" t="s">
        <v>1012</v>
      </c>
      <c r="P577" s="344">
        <v>6560</v>
      </c>
      <c r="Q577" s="427"/>
      <c r="R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S577" s="452" t="s">
        <v>290</v>
      </c>
      <c r="T577" s="344">
        <v>100</v>
      </c>
      <c r="U577" s="25" t="s">
        <v>1001</v>
      </c>
      <c r="V577" s="25" t="s">
        <v>1001</v>
      </c>
      <c r="W577" s="206"/>
    </row>
    <row r="578" spans="1:23" customFormat="1" ht="42.75" x14ac:dyDescent="0.25">
      <c r="A578" s="1"/>
      <c r="B578" s="64"/>
      <c r="C578" s="107">
        <v>90064</v>
      </c>
      <c r="D578" s="124" t="s">
        <v>389</v>
      </c>
      <c r="E578" s="107"/>
      <c r="F578" s="107" t="s">
        <v>19</v>
      </c>
      <c r="G578" s="108">
        <v>0</v>
      </c>
      <c r="H578" s="208">
        <v>0</v>
      </c>
      <c r="I578" s="137"/>
      <c r="J578" s="16"/>
      <c r="K578" s="16">
        <v>0</v>
      </c>
      <c r="L578" s="26" t="s">
        <v>290</v>
      </c>
      <c r="M578" s="40">
        <v>0</v>
      </c>
      <c r="N578" s="40" t="s">
        <v>484</v>
      </c>
      <c r="O578" s="258" t="s">
        <v>1012</v>
      </c>
      <c r="P578" s="24">
        <v>6560</v>
      </c>
      <c r="Q578" s="252"/>
      <c r="R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S578" s="20" t="s">
        <v>290</v>
      </c>
      <c r="T578" s="40">
        <v>0</v>
      </c>
      <c r="U578" s="25" t="s">
        <v>1001</v>
      </c>
      <c r="V578" s="25" t="s">
        <v>1001</v>
      </c>
      <c r="W578" s="206"/>
    </row>
    <row r="579" spans="1:23" customFormat="1" ht="120" customHeight="1" x14ac:dyDescent="0.25">
      <c r="A579" s="1"/>
      <c r="B579" s="64"/>
      <c r="C579" s="107">
        <v>91175</v>
      </c>
      <c r="D579" s="124" t="s">
        <v>390</v>
      </c>
      <c r="E579" s="107"/>
      <c r="F579" s="107" t="s">
        <v>19</v>
      </c>
      <c r="G579" s="108">
        <v>113.24</v>
      </c>
      <c r="H579" s="208">
        <v>1308148</v>
      </c>
      <c r="I579" s="137"/>
      <c r="J579" s="12"/>
      <c r="K579" s="16">
        <v>0</v>
      </c>
      <c r="L579" s="26" t="s">
        <v>290</v>
      </c>
      <c r="M579" s="40">
        <v>40</v>
      </c>
      <c r="N579" s="40" t="s">
        <v>484</v>
      </c>
      <c r="O579" s="40" t="s">
        <v>21</v>
      </c>
      <c r="P579" s="24">
        <v>6560</v>
      </c>
      <c r="Q579" s="252"/>
      <c r="R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S579" s="20" t="s">
        <v>290</v>
      </c>
      <c r="T579" s="40">
        <v>40</v>
      </c>
      <c r="U579" s="25" t="s">
        <v>1001</v>
      </c>
      <c r="V579" s="25" t="s">
        <v>1001</v>
      </c>
      <c r="W579" s="206"/>
    </row>
    <row r="580" spans="1:23" customFormat="1" ht="123" customHeight="1" x14ac:dyDescent="0.25">
      <c r="A580" s="1"/>
      <c r="B580" s="64"/>
      <c r="C580" s="107">
        <v>91176</v>
      </c>
      <c r="D580" s="124" t="s">
        <v>391</v>
      </c>
      <c r="E580" s="107"/>
      <c r="F580" s="107" t="s">
        <v>19</v>
      </c>
      <c r="G580" s="108">
        <v>141.53</v>
      </c>
      <c r="H580" s="208">
        <v>1634955</v>
      </c>
      <c r="I580" s="137"/>
      <c r="J580" s="12"/>
      <c r="K580" s="16">
        <v>0</v>
      </c>
      <c r="L580" s="26" t="s">
        <v>290</v>
      </c>
      <c r="M580" s="40">
        <v>50</v>
      </c>
      <c r="N580" s="40" t="s">
        <v>484</v>
      </c>
      <c r="O580" s="40" t="s">
        <v>21</v>
      </c>
      <c r="P580" s="24">
        <v>6560</v>
      </c>
      <c r="Q580" s="252"/>
      <c r="R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S580" s="20" t="s">
        <v>290</v>
      </c>
      <c r="T580" s="40">
        <v>50</v>
      </c>
      <c r="U580" s="25" t="s">
        <v>1001</v>
      </c>
      <c r="V580" s="25" t="s">
        <v>1001</v>
      </c>
      <c r="W580" s="206"/>
    </row>
    <row r="581" spans="1:23" customFormat="1" ht="124.5" customHeight="1" x14ac:dyDescent="0.25">
      <c r="A581" s="1"/>
      <c r="B581" s="64"/>
      <c r="C581" s="107">
        <v>91177</v>
      </c>
      <c r="D581" s="155" t="s">
        <v>392</v>
      </c>
      <c r="E581" s="107"/>
      <c r="F581" s="107" t="s">
        <v>19</v>
      </c>
      <c r="G581" s="108">
        <v>169.82</v>
      </c>
      <c r="H581" s="208">
        <v>1961761</v>
      </c>
      <c r="I581" s="137"/>
      <c r="J581" s="12"/>
      <c r="K581" s="16">
        <v>0</v>
      </c>
      <c r="L581" s="26" t="s">
        <v>290</v>
      </c>
      <c r="M581" s="40">
        <v>60</v>
      </c>
      <c r="N581" s="40" t="s">
        <v>484</v>
      </c>
      <c r="O581" s="40" t="s">
        <v>21</v>
      </c>
      <c r="P581" s="24">
        <v>6560</v>
      </c>
      <c r="Q581" s="252"/>
      <c r="R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S581" s="20" t="s">
        <v>290</v>
      </c>
      <c r="T581" s="40">
        <v>60</v>
      </c>
      <c r="U581" s="25" t="s">
        <v>1001</v>
      </c>
      <c r="V581" s="25" t="s">
        <v>1001</v>
      </c>
      <c r="W581" s="206"/>
    </row>
    <row r="582" spans="1:23" customFormat="1" ht="120.75" customHeight="1" x14ac:dyDescent="0.25">
      <c r="A582" s="1"/>
      <c r="B582" s="64"/>
      <c r="C582" s="115">
        <v>92175</v>
      </c>
      <c r="D582" s="124" t="s">
        <v>393</v>
      </c>
      <c r="E582" s="107"/>
      <c r="F582" s="107" t="s">
        <v>19</v>
      </c>
      <c r="G582" s="108">
        <v>198.15</v>
      </c>
      <c r="H582" s="208">
        <v>2289029</v>
      </c>
      <c r="I582" s="137"/>
      <c r="J582" s="16"/>
      <c r="K582" s="16">
        <v>0</v>
      </c>
      <c r="L582" s="26" t="s">
        <v>290</v>
      </c>
      <c r="M582" s="40">
        <v>70</v>
      </c>
      <c r="N582" s="40" t="s">
        <v>484</v>
      </c>
      <c r="O582" s="40" t="s">
        <v>21</v>
      </c>
      <c r="P582" s="24">
        <v>6560</v>
      </c>
      <c r="Q582" s="252"/>
      <c r="R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S582" s="20" t="s">
        <v>290</v>
      </c>
      <c r="T582" s="40">
        <v>70</v>
      </c>
      <c r="U582" s="25" t="s">
        <v>1001</v>
      </c>
      <c r="V582" s="25" t="s">
        <v>1001</v>
      </c>
      <c r="W582" s="206"/>
    </row>
    <row r="583" spans="1:23" customFormat="1" ht="120.75" customHeight="1" x14ac:dyDescent="0.25">
      <c r="A583" s="1"/>
      <c r="B583" s="64"/>
      <c r="C583" s="115">
        <v>92176</v>
      </c>
      <c r="D583" s="124" t="s">
        <v>394</v>
      </c>
      <c r="E583" s="107"/>
      <c r="F583" s="107" t="s">
        <v>19</v>
      </c>
      <c r="G583" s="108">
        <v>226.44</v>
      </c>
      <c r="H583" s="208">
        <v>2615835</v>
      </c>
      <c r="I583" s="137"/>
      <c r="J583" s="16"/>
      <c r="K583" s="16">
        <v>0</v>
      </c>
      <c r="L583" s="26" t="s">
        <v>290</v>
      </c>
      <c r="M583" s="40">
        <v>80</v>
      </c>
      <c r="N583" s="40" t="s">
        <v>484</v>
      </c>
      <c r="O583" s="40" t="s">
        <v>21</v>
      </c>
      <c r="P583" s="24">
        <v>6560</v>
      </c>
      <c r="Q583" s="252"/>
      <c r="R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S583" s="20" t="s">
        <v>290</v>
      </c>
      <c r="T583" s="40">
        <v>80</v>
      </c>
      <c r="U583" s="25" t="s">
        <v>1001</v>
      </c>
      <c r="V583" s="25" t="s">
        <v>1001</v>
      </c>
      <c r="W583" s="206"/>
    </row>
    <row r="584" spans="1:23" customFormat="1" ht="123.75" customHeight="1" x14ac:dyDescent="0.25">
      <c r="A584" s="1"/>
      <c r="B584" s="64"/>
      <c r="C584" s="115">
        <v>92177</v>
      </c>
      <c r="D584" s="124" t="s">
        <v>395</v>
      </c>
      <c r="E584" s="107"/>
      <c r="F584" s="107" t="s">
        <v>19</v>
      </c>
      <c r="G584" s="108">
        <v>254.73</v>
      </c>
      <c r="H584" s="208">
        <v>2942641</v>
      </c>
      <c r="I584" s="137"/>
      <c r="J584" s="16"/>
      <c r="K584" s="16">
        <v>0</v>
      </c>
      <c r="L584" s="26" t="s">
        <v>290</v>
      </c>
      <c r="M584" s="40">
        <v>90</v>
      </c>
      <c r="N584" s="40" t="s">
        <v>484</v>
      </c>
      <c r="O584" s="40" t="s">
        <v>21</v>
      </c>
      <c r="P584" s="24">
        <v>6560</v>
      </c>
      <c r="Q584" s="252"/>
      <c r="R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S584" s="20" t="s">
        <v>290</v>
      </c>
      <c r="T584" s="40">
        <v>90</v>
      </c>
      <c r="U584" s="25" t="s">
        <v>1001</v>
      </c>
      <c r="V584" s="25" t="s">
        <v>1001</v>
      </c>
      <c r="W584" s="206"/>
    </row>
    <row r="585" spans="1:23" customFormat="1" ht="28.5" x14ac:dyDescent="0.25">
      <c r="A585" s="1"/>
      <c r="B585" s="82">
        <v>3056</v>
      </c>
      <c r="C585" s="122">
        <v>3056</v>
      </c>
      <c r="D585" s="124" t="s">
        <v>396</v>
      </c>
      <c r="E585" s="107"/>
      <c r="F585" s="107" t="s">
        <v>19</v>
      </c>
      <c r="G585" s="108">
        <v>62.35</v>
      </c>
      <c r="H585" s="208">
        <v>720267</v>
      </c>
      <c r="I585" s="137"/>
      <c r="J585" s="16"/>
      <c r="K585" s="16">
        <v>0</v>
      </c>
      <c r="L585" s="26" t="s">
        <v>290</v>
      </c>
      <c r="M585" s="24">
        <v>100</v>
      </c>
      <c r="N585" s="40" t="s">
        <v>484</v>
      </c>
      <c r="O585" s="40" t="s">
        <v>1012</v>
      </c>
      <c r="P585" s="24">
        <v>1875</v>
      </c>
      <c r="Q585" s="252"/>
      <c r="R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S585" s="20" t="s">
        <v>290</v>
      </c>
      <c r="T585" s="24">
        <v>100</v>
      </c>
      <c r="U585" s="25" t="s">
        <v>1001</v>
      </c>
      <c r="V585" s="25" t="s">
        <v>1001</v>
      </c>
      <c r="W585" s="206"/>
    </row>
    <row r="586" spans="1:23" customFormat="1" ht="57" x14ac:dyDescent="0.25">
      <c r="A586" s="1"/>
      <c r="B586" s="82"/>
      <c r="C586" s="107">
        <v>90065</v>
      </c>
      <c r="D586" s="124" t="s">
        <v>397</v>
      </c>
      <c r="E586" s="107"/>
      <c r="F586" s="107" t="s">
        <v>19</v>
      </c>
      <c r="G586" s="108">
        <v>0</v>
      </c>
      <c r="H586" s="208">
        <v>0</v>
      </c>
      <c r="I586" s="137"/>
      <c r="J586" s="16"/>
      <c r="K586" s="16">
        <v>0</v>
      </c>
      <c r="L586" s="26" t="s">
        <v>290</v>
      </c>
      <c r="M586" s="40">
        <v>0</v>
      </c>
      <c r="N586" s="40" t="s">
        <v>484</v>
      </c>
      <c r="O586" s="40" t="s">
        <v>1012</v>
      </c>
      <c r="P586" s="24">
        <v>1875</v>
      </c>
      <c r="Q586" s="252"/>
      <c r="R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S586" s="20" t="s">
        <v>290</v>
      </c>
      <c r="T586" s="40">
        <v>0</v>
      </c>
      <c r="U586" s="25" t="s">
        <v>1001</v>
      </c>
      <c r="V586" s="25" t="s">
        <v>1001</v>
      </c>
      <c r="W586" s="206"/>
    </row>
    <row r="587" spans="1:23" customFormat="1" ht="114" x14ac:dyDescent="0.25">
      <c r="A587" s="1"/>
      <c r="B587" s="82"/>
      <c r="C587" s="107">
        <v>91178</v>
      </c>
      <c r="D587" s="124" t="s">
        <v>398</v>
      </c>
      <c r="E587" s="107"/>
      <c r="F587" s="107" t="s">
        <v>19</v>
      </c>
      <c r="G587" s="108">
        <v>24.94</v>
      </c>
      <c r="H587" s="208">
        <v>288107</v>
      </c>
      <c r="I587" s="137"/>
      <c r="J587" s="16"/>
      <c r="K587" s="16">
        <v>0</v>
      </c>
      <c r="L587" s="26" t="s">
        <v>290</v>
      </c>
      <c r="M587" s="40">
        <v>40</v>
      </c>
      <c r="N587" s="40" t="s">
        <v>484</v>
      </c>
      <c r="O587" s="40" t="s">
        <v>21</v>
      </c>
      <c r="P587" s="24">
        <v>1875</v>
      </c>
      <c r="Q587" s="252"/>
      <c r="R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S587" s="20" t="s">
        <v>290</v>
      </c>
      <c r="T587" s="40">
        <v>40</v>
      </c>
      <c r="U587" s="25" t="s">
        <v>1001</v>
      </c>
      <c r="V587" s="25" t="s">
        <v>1001</v>
      </c>
      <c r="W587" s="206"/>
    </row>
    <row r="588" spans="1:23" customFormat="1" ht="114" x14ac:dyDescent="0.25">
      <c r="A588" s="1"/>
      <c r="B588" s="82"/>
      <c r="C588" s="107">
        <v>91179</v>
      </c>
      <c r="D588" s="124" t="s">
        <v>399</v>
      </c>
      <c r="E588" s="107"/>
      <c r="F588" s="107" t="s">
        <v>19</v>
      </c>
      <c r="G588" s="108">
        <v>31.22</v>
      </c>
      <c r="H588" s="208">
        <v>360653</v>
      </c>
      <c r="I588" s="137"/>
      <c r="J588" s="16"/>
      <c r="K588" s="16">
        <v>0</v>
      </c>
      <c r="L588" s="26" t="s">
        <v>290</v>
      </c>
      <c r="M588" s="40">
        <v>50</v>
      </c>
      <c r="N588" s="40" t="s">
        <v>484</v>
      </c>
      <c r="O588" s="40" t="s">
        <v>21</v>
      </c>
      <c r="P588" s="24">
        <v>1875</v>
      </c>
      <c r="Q588" s="252"/>
      <c r="R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S588" s="20" t="s">
        <v>290</v>
      </c>
      <c r="T588" s="40">
        <v>50</v>
      </c>
      <c r="U588" s="25" t="s">
        <v>1001</v>
      </c>
      <c r="V588" s="25" t="s">
        <v>1001</v>
      </c>
      <c r="W588" s="206"/>
    </row>
    <row r="589" spans="1:23" customFormat="1" ht="124.5" customHeight="1" x14ac:dyDescent="0.25">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40" t="s">
        <v>21</v>
      </c>
      <c r="P589" s="24">
        <v>1875</v>
      </c>
      <c r="Q589" s="252"/>
      <c r="R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S589" s="20" t="s">
        <v>290</v>
      </c>
      <c r="T589" s="40">
        <v>60</v>
      </c>
      <c r="U589" s="25" t="s">
        <v>1001</v>
      </c>
      <c r="V589" s="25" t="s">
        <v>1001</v>
      </c>
      <c r="W589" s="206"/>
    </row>
    <row r="590" spans="1:23" customFormat="1" ht="114" x14ac:dyDescent="0.25">
      <c r="A590" s="1"/>
      <c r="B590" s="82"/>
      <c r="C590" s="115">
        <v>92178</v>
      </c>
      <c r="D590" s="124" t="s">
        <v>401</v>
      </c>
      <c r="E590" s="107"/>
      <c r="F590" s="107" t="s">
        <v>19</v>
      </c>
      <c r="G590" s="108">
        <v>43.64</v>
      </c>
      <c r="H590" s="208">
        <v>504129</v>
      </c>
      <c r="I590" s="137"/>
      <c r="J590" s="16"/>
      <c r="K590" s="16">
        <v>0</v>
      </c>
      <c r="L590" s="26" t="s">
        <v>290</v>
      </c>
      <c r="M590" s="40">
        <v>70</v>
      </c>
      <c r="N590" s="40" t="s">
        <v>484</v>
      </c>
      <c r="O590" s="40" t="s">
        <v>21</v>
      </c>
      <c r="P590" s="24">
        <v>1875</v>
      </c>
      <c r="Q590" s="252"/>
      <c r="R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S590" s="20" t="s">
        <v>290</v>
      </c>
      <c r="T590" s="40">
        <v>70</v>
      </c>
      <c r="U590" s="25" t="s">
        <v>1001</v>
      </c>
      <c r="V590" s="25" t="s">
        <v>1001</v>
      </c>
      <c r="W590" s="206"/>
    </row>
    <row r="591" spans="1:23" customFormat="1" ht="114" x14ac:dyDescent="0.25">
      <c r="A591" s="1"/>
      <c r="B591" s="82"/>
      <c r="C591" s="115">
        <v>92179</v>
      </c>
      <c r="D591" s="124" t="s">
        <v>402</v>
      </c>
      <c r="E591" s="107"/>
      <c r="F591" s="107" t="s">
        <v>19</v>
      </c>
      <c r="G591" s="108">
        <v>49.88</v>
      </c>
      <c r="H591" s="208">
        <v>576214</v>
      </c>
      <c r="I591" s="137"/>
      <c r="J591" s="16"/>
      <c r="K591" s="16">
        <v>0</v>
      </c>
      <c r="L591" s="26" t="s">
        <v>290</v>
      </c>
      <c r="M591" s="40">
        <v>80</v>
      </c>
      <c r="N591" s="40" t="s">
        <v>484</v>
      </c>
      <c r="O591" s="40" t="s">
        <v>21</v>
      </c>
      <c r="P591" s="24">
        <v>1875</v>
      </c>
      <c r="Q591" s="252"/>
      <c r="R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S591" s="20" t="s">
        <v>290</v>
      </c>
      <c r="T591" s="40">
        <v>80</v>
      </c>
      <c r="U591" s="25" t="s">
        <v>1001</v>
      </c>
      <c r="V591" s="25" t="s">
        <v>1001</v>
      </c>
      <c r="W591" s="206"/>
    </row>
    <row r="592" spans="1:23" customFormat="1" ht="114.75"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40" t="s">
        <v>21</v>
      </c>
      <c r="P592" s="378">
        <v>1875</v>
      </c>
      <c r="Q592" s="424"/>
      <c r="R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S592" s="475" t="s">
        <v>290</v>
      </c>
      <c r="T592" s="250">
        <v>90</v>
      </c>
      <c r="U592" s="25" t="s">
        <v>1001</v>
      </c>
      <c r="V592" s="25" t="s">
        <v>1001</v>
      </c>
      <c r="W592" s="206"/>
    </row>
    <row r="593" spans="1:23" customFormat="1" ht="15" customHeight="1" thickBo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8" t="s">
        <v>1012</v>
      </c>
      <c r="P593" s="257">
        <v>1875</v>
      </c>
      <c r="Q593" s="471"/>
      <c r="R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S593" s="454" t="s">
        <v>290</v>
      </c>
      <c r="T593" s="385">
        <v>100</v>
      </c>
      <c r="U593" s="25" t="s">
        <v>1001</v>
      </c>
      <c r="V593" s="25" t="s">
        <v>1001</v>
      </c>
      <c r="W593" s="206"/>
    </row>
    <row r="594" spans="1:23" customFormat="1" ht="15" customHeight="1" thickBo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58" t="s">
        <v>1012</v>
      </c>
      <c r="P594" s="24">
        <v>1875</v>
      </c>
      <c r="Q594" s="407"/>
      <c r="R594" s="407"/>
      <c r="S594" s="18"/>
      <c r="T594" s="386"/>
      <c r="U594" s="25" t="s">
        <v>1001</v>
      </c>
      <c r="V594" s="25"/>
      <c r="W594" s="206"/>
    </row>
    <row r="595" spans="1:23" customFormat="1" ht="15" customHeight="1" thickBo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58" t="s">
        <v>1012</v>
      </c>
      <c r="P595" s="24">
        <v>1875</v>
      </c>
      <c r="Q595" s="407"/>
      <c r="R595" s="407"/>
      <c r="S595" s="18"/>
      <c r="T595" s="386"/>
      <c r="U595" s="25" t="s">
        <v>1001</v>
      </c>
      <c r="V595" s="25"/>
      <c r="W595" s="206"/>
    </row>
    <row r="596" spans="1:23" customFormat="1" ht="27.75" customHeight="1" thickBo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58" t="s">
        <v>1012</v>
      </c>
      <c r="P596" s="24">
        <v>1875</v>
      </c>
      <c r="Q596" s="407"/>
      <c r="R596" s="407"/>
      <c r="S596" s="18"/>
      <c r="T596" s="386"/>
      <c r="U596" s="25" t="s">
        <v>1001</v>
      </c>
      <c r="V596" s="25"/>
      <c r="W596" s="206"/>
    </row>
    <row r="597" spans="1:23" customFormat="1" ht="28.5"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58" t="s">
        <v>1012</v>
      </c>
      <c r="P597" s="265">
        <v>1875</v>
      </c>
      <c r="Q597" s="472"/>
      <c r="R597" s="472"/>
      <c r="S597" s="477"/>
      <c r="T597" s="391"/>
      <c r="U597" s="25" t="s">
        <v>1001</v>
      </c>
      <c r="V597" s="25"/>
      <c r="W597" s="206"/>
    </row>
    <row r="598" spans="1:23" customFormat="1" ht="15" customHeight="1" thickBot="1" x14ac:dyDescent="0.3">
      <c r="A598" s="1"/>
      <c r="B598" s="82"/>
      <c r="C598" s="703">
        <v>90066</v>
      </c>
      <c r="D598" s="706" t="s">
        <v>410</v>
      </c>
      <c r="E598" s="127">
        <v>1</v>
      </c>
      <c r="F598" s="127" t="s">
        <v>405</v>
      </c>
      <c r="G598" s="128">
        <v>0</v>
      </c>
      <c r="H598" s="317">
        <v>0</v>
      </c>
      <c r="I598" s="189"/>
      <c r="J598" s="382"/>
      <c r="K598" s="383">
        <v>0</v>
      </c>
      <c r="L598" s="384" t="s">
        <v>290</v>
      </c>
      <c r="M598" s="258">
        <v>0</v>
      </c>
      <c r="N598" s="258" t="s">
        <v>484</v>
      </c>
      <c r="O598" s="258" t="s">
        <v>1010</v>
      </c>
      <c r="P598" s="257">
        <v>1875</v>
      </c>
      <c r="Q598" s="259"/>
      <c r="R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S598" s="454" t="s">
        <v>290</v>
      </c>
      <c r="T598" s="455">
        <v>0</v>
      </c>
      <c r="U598" s="25" t="s">
        <v>1001</v>
      </c>
      <c r="V598" s="25" t="s">
        <v>1001</v>
      </c>
      <c r="W598" s="206"/>
    </row>
    <row r="599" spans="1:23" customFormat="1" ht="15" customHeight="1" thickBot="1" x14ac:dyDescent="0.3">
      <c r="A599" s="15">
        <v>90067</v>
      </c>
      <c r="B599" s="82"/>
      <c r="C599" s="704"/>
      <c r="D599" s="707"/>
      <c r="E599" s="107">
        <v>2</v>
      </c>
      <c r="F599" s="107" t="s">
        <v>406</v>
      </c>
      <c r="G599" s="108">
        <v>0</v>
      </c>
      <c r="H599" s="318">
        <v>0</v>
      </c>
      <c r="I599" s="142"/>
      <c r="J599" s="12"/>
      <c r="K599" s="16">
        <v>0</v>
      </c>
      <c r="L599" s="26" t="s">
        <v>290</v>
      </c>
      <c r="M599" s="40">
        <v>0</v>
      </c>
      <c r="N599" s="40" t="s">
        <v>484</v>
      </c>
      <c r="O599" s="258" t="s">
        <v>1010</v>
      </c>
      <c r="P599" s="24">
        <v>1875</v>
      </c>
      <c r="Q599" s="252"/>
      <c r="R599" s="407"/>
      <c r="S599" s="370"/>
      <c r="T599" s="386"/>
      <c r="U599" s="25" t="s">
        <v>1001</v>
      </c>
      <c r="V599" s="25"/>
      <c r="W599" s="206"/>
    </row>
    <row r="600" spans="1:23" customFormat="1" ht="15" customHeight="1" thickBot="1" x14ac:dyDescent="0.3">
      <c r="A600" s="15">
        <v>90068</v>
      </c>
      <c r="B600" s="82"/>
      <c r="C600" s="704"/>
      <c r="D600" s="707"/>
      <c r="E600" s="107">
        <v>3</v>
      </c>
      <c r="F600" s="107" t="s">
        <v>407</v>
      </c>
      <c r="G600" s="108">
        <v>0</v>
      </c>
      <c r="H600" s="318">
        <v>0</v>
      </c>
      <c r="I600" s="142"/>
      <c r="J600" s="74"/>
      <c r="K600" s="16">
        <v>0</v>
      </c>
      <c r="L600" s="26" t="s">
        <v>290</v>
      </c>
      <c r="M600" s="40">
        <v>0</v>
      </c>
      <c r="N600" s="40" t="s">
        <v>484</v>
      </c>
      <c r="O600" s="258" t="s">
        <v>1010</v>
      </c>
      <c r="P600" s="24">
        <v>1875</v>
      </c>
      <c r="Q600" s="252"/>
      <c r="R600" s="407"/>
      <c r="S600" s="370"/>
      <c r="T600" s="386"/>
      <c r="U600" s="25" t="s">
        <v>1001</v>
      </c>
      <c r="V600" s="25"/>
      <c r="W600" s="206"/>
    </row>
    <row r="601" spans="1:23" customFormat="1" ht="29.25" customHeight="1" thickBot="1" x14ac:dyDescent="0.3">
      <c r="A601" s="15">
        <v>90069</v>
      </c>
      <c r="B601" s="82"/>
      <c r="C601" s="704"/>
      <c r="D601" s="707"/>
      <c r="E601" s="107">
        <v>4</v>
      </c>
      <c r="F601" s="107" t="s">
        <v>408</v>
      </c>
      <c r="G601" s="108">
        <v>0</v>
      </c>
      <c r="H601" s="318">
        <v>0</v>
      </c>
      <c r="I601" s="142"/>
      <c r="J601" s="12"/>
      <c r="K601" s="16">
        <v>0</v>
      </c>
      <c r="L601" s="26" t="s">
        <v>290</v>
      </c>
      <c r="M601" s="40">
        <v>0</v>
      </c>
      <c r="N601" s="40" t="s">
        <v>484</v>
      </c>
      <c r="O601" s="258" t="s">
        <v>1010</v>
      </c>
      <c r="P601" s="24">
        <v>1875</v>
      </c>
      <c r="Q601" s="252"/>
      <c r="R601" s="407"/>
      <c r="S601" s="370"/>
      <c r="T601" s="386"/>
      <c r="U601" s="25" t="s">
        <v>1001</v>
      </c>
      <c r="V601" s="25"/>
      <c r="W601" s="206"/>
    </row>
    <row r="602" spans="1:23" customFormat="1" ht="28.5"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58" t="s">
        <v>1010</v>
      </c>
      <c r="P602" s="265">
        <v>1875</v>
      </c>
      <c r="Q602" s="267"/>
      <c r="R602" s="472"/>
      <c r="S602" s="371"/>
      <c r="T602" s="391"/>
      <c r="U602" s="25" t="s">
        <v>1001</v>
      </c>
      <c r="V602" s="25"/>
      <c r="W602" s="206"/>
    </row>
    <row r="603" spans="1:23" customFormat="1" ht="29.25" customHeight="1" thickBot="1" x14ac:dyDescent="0.3">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8" t="s">
        <v>1010</v>
      </c>
      <c r="P603" s="257">
        <v>1875</v>
      </c>
      <c r="Q603" s="259"/>
      <c r="R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S603" s="454" t="s">
        <v>290</v>
      </c>
      <c r="T603" s="455">
        <v>40</v>
      </c>
      <c r="U603" s="25" t="s">
        <v>1001</v>
      </c>
      <c r="V603" s="25" t="s">
        <v>1001</v>
      </c>
      <c r="W603" s="206"/>
    </row>
    <row r="604" spans="1:23" customFormat="1" ht="29.25" customHeight="1" thickBot="1" x14ac:dyDescent="0.3">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58" t="s">
        <v>1010</v>
      </c>
      <c r="P604" s="24">
        <v>1875</v>
      </c>
      <c r="Q604" s="252"/>
      <c r="R604" s="407"/>
      <c r="S604" s="370"/>
      <c r="T604" s="386"/>
      <c r="U604" s="25" t="s">
        <v>1001</v>
      </c>
      <c r="V604" s="25"/>
      <c r="W604" s="206"/>
    </row>
    <row r="605" spans="1:23" customFormat="1" ht="29.25" customHeight="1" thickBot="1" x14ac:dyDescent="0.3">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58" t="s">
        <v>1010</v>
      </c>
      <c r="P605" s="24">
        <v>1875</v>
      </c>
      <c r="Q605" s="252"/>
      <c r="R605" s="407"/>
      <c r="S605" s="370"/>
      <c r="T605" s="386"/>
      <c r="U605" s="25" t="s">
        <v>1001</v>
      </c>
      <c r="V605" s="25"/>
      <c r="W605" s="206"/>
    </row>
    <row r="606" spans="1:23" customFormat="1" ht="29.25" customHeight="1" thickBot="1" x14ac:dyDescent="0.3">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58" t="s">
        <v>1010</v>
      </c>
      <c r="P606" s="24">
        <v>1875</v>
      </c>
      <c r="Q606" s="252"/>
      <c r="R606" s="407"/>
      <c r="S606" s="370"/>
      <c r="T606" s="386"/>
      <c r="U606" s="25" t="s">
        <v>1001</v>
      </c>
      <c r="V606" s="25"/>
      <c r="W606" s="206"/>
    </row>
    <row r="607" spans="1:23" customFormat="1" ht="29.25"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58" t="s">
        <v>1010</v>
      </c>
      <c r="P607" s="265">
        <v>1875</v>
      </c>
      <c r="Q607" s="267"/>
      <c r="R607" s="472"/>
      <c r="S607" s="371"/>
      <c r="T607" s="391"/>
      <c r="U607" s="25" t="s">
        <v>1001</v>
      </c>
      <c r="V607" s="25"/>
      <c r="W607" s="206"/>
    </row>
    <row r="608" spans="1:23" customFormat="1" ht="27.75" customHeight="1" thickBot="1" x14ac:dyDescent="0.3">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8" t="s">
        <v>1010</v>
      </c>
      <c r="P608" s="257">
        <v>1875</v>
      </c>
      <c r="Q608" s="259"/>
      <c r="R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S608" s="564" t="s">
        <v>290</v>
      </c>
      <c r="T608" s="483">
        <v>50</v>
      </c>
      <c r="U608" s="25" t="s">
        <v>1001</v>
      </c>
      <c r="V608" s="25" t="s">
        <v>1001</v>
      </c>
      <c r="W608" s="206"/>
    </row>
    <row r="609" spans="1:23" customFormat="1" ht="32.25" customHeight="1" thickBot="1" x14ac:dyDescent="0.3">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58" t="s">
        <v>1010</v>
      </c>
      <c r="P609" s="24">
        <v>1875</v>
      </c>
      <c r="Q609" s="252"/>
      <c r="R609" s="32"/>
      <c r="S609" s="565"/>
      <c r="T609" s="23"/>
      <c r="U609" s="25" t="s">
        <v>1001</v>
      </c>
      <c r="V609" s="25"/>
      <c r="W609" s="206"/>
    </row>
    <row r="610" spans="1:23" customFormat="1" ht="32.25" customHeight="1" thickBot="1" x14ac:dyDescent="0.3">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58" t="s">
        <v>1010</v>
      </c>
      <c r="P610" s="24">
        <v>1875</v>
      </c>
      <c r="Q610" s="252"/>
      <c r="R610" s="32"/>
      <c r="S610" s="565"/>
      <c r="T610" s="23"/>
      <c r="U610" s="25" t="s">
        <v>1001</v>
      </c>
      <c r="V610" s="25"/>
      <c r="W610" s="206"/>
    </row>
    <row r="611" spans="1:23" customFormat="1" ht="32.25" customHeight="1" thickBot="1" x14ac:dyDescent="0.3">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58" t="s">
        <v>1010</v>
      </c>
      <c r="P611" s="24">
        <v>1875</v>
      </c>
      <c r="Q611" s="252"/>
      <c r="R611" s="32"/>
      <c r="S611" s="565"/>
      <c r="T611" s="23"/>
      <c r="U611" s="25" t="s">
        <v>1001</v>
      </c>
      <c r="V611" s="25"/>
      <c r="W611" s="206"/>
    </row>
    <row r="612" spans="1:23" customFormat="1" ht="32.25"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258" t="s">
        <v>1010</v>
      </c>
      <c r="P612" s="378">
        <v>1875</v>
      </c>
      <c r="Q612" s="424"/>
      <c r="R612" s="425"/>
      <c r="S612" s="567"/>
      <c r="T612" s="568"/>
      <c r="U612" s="25" t="s">
        <v>1001</v>
      </c>
      <c r="V612" s="25"/>
      <c r="W612" s="206"/>
    </row>
    <row r="613" spans="1:23" customFormat="1" ht="30.75" customHeight="1" thickBot="1" x14ac:dyDescent="0.3">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8" t="s">
        <v>1010</v>
      </c>
      <c r="P613" s="257">
        <v>1875</v>
      </c>
      <c r="Q613" s="259"/>
      <c r="R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S613" s="454" t="s">
        <v>290</v>
      </c>
      <c r="T613" s="455">
        <v>60</v>
      </c>
      <c r="U613" s="25" t="s">
        <v>1001</v>
      </c>
      <c r="V613" s="25" t="s">
        <v>1001</v>
      </c>
      <c r="W613" s="206"/>
    </row>
    <row r="614" spans="1:23" customFormat="1" ht="30.75" customHeight="1" thickBot="1" x14ac:dyDescent="0.3">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58" t="s">
        <v>1010</v>
      </c>
      <c r="P614" s="24">
        <v>1875</v>
      </c>
      <c r="Q614" s="252"/>
      <c r="R614" s="32"/>
      <c r="S614" s="370"/>
      <c r="T614" s="386"/>
      <c r="U614" s="25" t="s">
        <v>1001</v>
      </c>
      <c r="V614" s="25"/>
      <c r="W614" s="206"/>
    </row>
    <row r="615" spans="1:23" customFormat="1" ht="30.75" customHeight="1" thickBot="1" x14ac:dyDescent="0.3">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58" t="s">
        <v>1010</v>
      </c>
      <c r="P615" s="24">
        <v>1875</v>
      </c>
      <c r="Q615" s="252"/>
      <c r="R615" s="32"/>
      <c r="S615" s="370"/>
      <c r="T615" s="386"/>
      <c r="U615" s="25" t="s">
        <v>1001</v>
      </c>
      <c r="V615" s="25"/>
      <c r="W615" s="206"/>
    </row>
    <row r="616" spans="1:23" customFormat="1" ht="30.75" customHeight="1" thickBot="1" x14ac:dyDescent="0.3">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58" t="s">
        <v>1010</v>
      </c>
      <c r="P616" s="24">
        <v>1875</v>
      </c>
      <c r="Q616" s="252"/>
      <c r="R616" s="32"/>
      <c r="S616" s="370"/>
      <c r="T616" s="386"/>
      <c r="U616" s="25" t="s">
        <v>1001</v>
      </c>
      <c r="V616" s="25"/>
      <c r="W616" s="206"/>
    </row>
    <row r="617" spans="1:23" customFormat="1" ht="30.75"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58" t="s">
        <v>1010</v>
      </c>
      <c r="P617" s="265">
        <v>1875</v>
      </c>
      <c r="Q617" s="267"/>
      <c r="R617" s="268"/>
      <c r="S617" s="371"/>
      <c r="T617" s="391"/>
      <c r="U617" s="25" t="s">
        <v>1001</v>
      </c>
      <c r="V617" s="25"/>
      <c r="W617" s="206"/>
    </row>
    <row r="618" spans="1:23" customFormat="1" ht="33" customHeight="1" thickBot="1" x14ac:dyDescent="0.3">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8" t="s">
        <v>1010</v>
      </c>
      <c r="P618" s="257">
        <v>1875</v>
      </c>
      <c r="Q618" s="259"/>
      <c r="R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S618" s="454" t="s">
        <v>290</v>
      </c>
      <c r="T618" s="455">
        <v>70</v>
      </c>
      <c r="U618" s="25" t="s">
        <v>1001</v>
      </c>
      <c r="V618" s="25" t="s">
        <v>1001</v>
      </c>
      <c r="W618" s="206"/>
    </row>
    <row r="619" spans="1:23" customFormat="1" ht="33" customHeight="1" thickBot="1" x14ac:dyDescent="0.3">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58" t="s">
        <v>1010</v>
      </c>
      <c r="P619" s="24">
        <v>1875</v>
      </c>
      <c r="Q619" s="252"/>
      <c r="R619" s="32"/>
      <c r="S619" s="370"/>
      <c r="T619" s="386"/>
      <c r="U619" s="25" t="s">
        <v>1001</v>
      </c>
      <c r="V619" s="25"/>
      <c r="W619" s="206"/>
    </row>
    <row r="620" spans="1:23" customFormat="1" ht="33" customHeight="1" thickBot="1" x14ac:dyDescent="0.3">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58" t="s">
        <v>1010</v>
      </c>
      <c r="P620" s="24">
        <v>1875</v>
      </c>
      <c r="Q620" s="252"/>
      <c r="R620" s="32"/>
      <c r="S620" s="370"/>
      <c r="T620" s="386"/>
      <c r="U620" s="25" t="s">
        <v>1001</v>
      </c>
      <c r="V620" s="25"/>
      <c r="W620" s="206"/>
    </row>
    <row r="621" spans="1:23" customFormat="1" ht="33" customHeight="1" thickBot="1" x14ac:dyDescent="0.3">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58" t="s">
        <v>1010</v>
      </c>
      <c r="P621" s="24">
        <v>1875</v>
      </c>
      <c r="Q621" s="252"/>
      <c r="R621" s="32"/>
      <c r="S621" s="370"/>
      <c r="T621" s="386"/>
      <c r="U621" s="25" t="s">
        <v>1001</v>
      </c>
      <c r="V621" s="25"/>
      <c r="W621" s="206"/>
    </row>
    <row r="622" spans="1:23" customFormat="1" ht="33"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58" t="s">
        <v>1010</v>
      </c>
      <c r="P622" s="265">
        <v>1875</v>
      </c>
      <c r="Q622" s="267"/>
      <c r="R622" s="268"/>
      <c r="S622" s="371"/>
      <c r="T622" s="391"/>
      <c r="U622" s="25" t="s">
        <v>1001</v>
      </c>
      <c r="V622" s="25"/>
      <c r="W622" s="206"/>
    </row>
    <row r="623" spans="1:23" customFormat="1" ht="30.75" customHeight="1" thickBot="1" x14ac:dyDescent="0.3">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8" t="s">
        <v>1010</v>
      </c>
      <c r="P623" s="257">
        <v>1875</v>
      </c>
      <c r="Q623" s="259"/>
      <c r="R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S623" s="454" t="s">
        <v>290</v>
      </c>
      <c r="T623" s="455">
        <v>80</v>
      </c>
      <c r="U623" s="25" t="s">
        <v>1001</v>
      </c>
      <c r="V623" s="25" t="s">
        <v>1001</v>
      </c>
      <c r="W623" s="206"/>
    </row>
    <row r="624" spans="1:23" customFormat="1" ht="30.75" customHeight="1" thickBot="1" x14ac:dyDescent="0.3">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58" t="s">
        <v>1010</v>
      </c>
      <c r="P624" s="24">
        <v>1875</v>
      </c>
      <c r="Q624" s="252"/>
      <c r="R624" s="32"/>
      <c r="S624" s="370"/>
      <c r="T624" s="386"/>
      <c r="U624" s="25" t="s">
        <v>1001</v>
      </c>
      <c r="V624" s="25"/>
      <c r="W624" s="206"/>
    </row>
    <row r="625" spans="1:23" customFormat="1" ht="30.75" customHeight="1" thickBot="1" x14ac:dyDescent="0.3">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58" t="s">
        <v>1010</v>
      </c>
      <c r="P625" s="24">
        <v>1875</v>
      </c>
      <c r="Q625" s="252"/>
      <c r="R625" s="32"/>
      <c r="S625" s="370"/>
      <c r="T625" s="386"/>
      <c r="U625" s="25" t="s">
        <v>1001</v>
      </c>
      <c r="V625" s="25"/>
      <c r="W625" s="206"/>
    </row>
    <row r="626" spans="1:23" customFormat="1" ht="30.75" customHeight="1" thickBot="1" x14ac:dyDescent="0.3">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58" t="s">
        <v>1010</v>
      </c>
      <c r="P626" s="24">
        <v>1875</v>
      </c>
      <c r="Q626" s="252"/>
      <c r="R626" s="32"/>
      <c r="S626" s="370"/>
      <c r="T626" s="386"/>
      <c r="U626" s="25" t="s">
        <v>1001</v>
      </c>
      <c r="V626" s="25"/>
      <c r="W626" s="206"/>
    </row>
    <row r="627" spans="1:23" customFormat="1" ht="30.75"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58" t="s">
        <v>1010</v>
      </c>
      <c r="P627" s="265">
        <v>1875</v>
      </c>
      <c r="Q627" s="267"/>
      <c r="R627" s="268"/>
      <c r="S627" s="371"/>
      <c r="T627" s="391"/>
      <c r="U627" s="25" t="s">
        <v>1001</v>
      </c>
      <c r="V627" s="25"/>
      <c r="W627" s="206"/>
    </row>
    <row r="628" spans="1:23" customFormat="1" ht="30.75" customHeight="1" thickBot="1" x14ac:dyDescent="0.3">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258" t="s">
        <v>1010</v>
      </c>
      <c r="P628" s="344">
        <v>1875</v>
      </c>
      <c r="Q628" s="427"/>
      <c r="R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S628" s="452" t="s">
        <v>290</v>
      </c>
      <c r="T628" s="569">
        <v>90</v>
      </c>
      <c r="U628" s="25" t="s">
        <v>1001</v>
      </c>
      <c r="V628" s="25" t="s">
        <v>1001</v>
      </c>
      <c r="W628" s="206"/>
    </row>
    <row r="629" spans="1:23" customFormat="1" ht="30.75" customHeight="1" thickBot="1" x14ac:dyDescent="0.3">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58" t="s">
        <v>1010</v>
      </c>
      <c r="P629" s="24">
        <v>1875</v>
      </c>
      <c r="Q629" s="252"/>
      <c r="R629" s="32"/>
      <c r="S629" s="370"/>
      <c r="T629" s="386"/>
      <c r="U629" s="25" t="s">
        <v>1001</v>
      </c>
      <c r="V629" s="25"/>
      <c r="W629" s="206"/>
    </row>
    <row r="630" spans="1:23" customFormat="1" ht="30.75" customHeight="1" thickBot="1" x14ac:dyDescent="0.3">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58" t="s">
        <v>1010</v>
      </c>
      <c r="P630" s="24">
        <v>1875</v>
      </c>
      <c r="Q630" s="252"/>
      <c r="R630" s="32"/>
      <c r="S630" s="370"/>
      <c r="T630" s="386"/>
      <c r="U630" s="25" t="s">
        <v>1001</v>
      </c>
      <c r="V630" s="25"/>
      <c r="W630" s="206"/>
    </row>
    <row r="631" spans="1:23" customFormat="1" ht="30.75" customHeight="1" thickBot="1" x14ac:dyDescent="0.3">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58" t="s">
        <v>1010</v>
      </c>
      <c r="P631" s="24">
        <v>1875</v>
      </c>
      <c r="Q631" s="252"/>
      <c r="R631" s="32"/>
      <c r="S631" s="370"/>
      <c r="T631" s="386"/>
      <c r="U631" s="25" t="s">
        <v>1001</v>
      </c>
      <c r="V631" s="25"/>
      <c r="W631" s="206"/>
    </row>
    <row r="632" spans="1:23" customFormat="1" ht="30.75"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58" t="s">
        <v>1010</v>
      </c>
      <c r="P632" s="265">
        <v>1875</v>
      </c>
      <c r="Q632" s="267"/>
      <c r="R632" s="268"/>
      <c r="S632" s="371"/>
      <c r="T632" s="391"/>
      <c r="U632" s="25" t="s">
        <v>1001</v>
      </c>
      <c r="V632" s="25"/>
      <c r="W632" s="206"/>
    </row>
    <row r="633" spans="1:23" customFormat="1" ht="15"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49" t="s">
        <v>42</v>
      </c>
      <c r="Q633" s="427"/>
      <c r="R633" s="428"/>
      <c r="S633" s="449" t="s">
        <v>42</v>
      </c>
      <c r="T633" s="449" t="s">
        <v>42</v>
      </c>
      <c r="U633" s="449" t="s">
        <v>42</v>
      </c>
      <c r="V633" s="378" t="s">
        <v>41</v>
      </c>
      <c r="W633" s="206"/>
    </row>
    <row r="634" spans="1:23" customFormat="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1" t="s">
        <v>42</v>
      </c>
      <c r="Q634" s="252"/>
      <c r="R634" s="32"/>
      <c r="S634" s="251" t="s">
        <v>42</v>
      </c>
      <c r="T634" s="251" t="s">
        <v>42</v>
      </c>
      <c r="U634" s="251" t="s">
        <v>42</v>
      </c>
      <c r="V634" s="378" t="s">
        <v>41</v>
      </c>
      <c r="W634" s="206"/>
    </row>
    <row r="635" spans="1:23" customFormat="1" ht="28.5" hidden="1"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339" t="s">
        <v>1008</v>
      </c>
      <c r="P635" s="13">
        <v>926</v>
      </c>
      <c r="Q635" s="254"/>
      <c r="R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S635" s="18" t="s">
        <v>420</v>
      </c>
      <c r="T635" s="13">
        <v>100</v>
      </c>
      <c r="U635" s="25" t="s">
        <v>1001</v>
      </c>
      <c r="V635" s="25" t="s">
        <v>1001</v>
      </c>
      <c r="W635" s="206"/>
    </row>
    <row r="636" spans="1:23" customFormat="1" ht="66" hidden="1" customHeight="1" thickBot="1" x14ac:dyDescent="0.25">
      <c r="A636" s="1"/>
      <c r="B636" s="64"/>
      <c r="C636" s="212">
        <v>90094</v>
      </c>
      <c r="D636" s="213" t="s">
        <v>421</v>
      </c>
      <c r="E636" s="214"/>
      <c r="F636" s="214" t="s">
        <v>19</v>
      </c>
      <c r="G636" s="215">
        <v>0</v>
      </c>
      <c r="H636" s="311">
        <v>0</v>
      </c>
      <c r="I636" s="138"/>
      <c r="J636" s="571"/>
      <c r="K636" s="572">
        <v>0</v>
      </c>
      <c r="L636" s="544" t="s">
        <v>420</v>
      </c>
      <c r="M636" s="402">
        <v>0</v>
      </c>
      <c r="N636" s="543" t="s">
        <v>484</v>
      </c>
      <c r="O636" s="339" t="s">
        <v>1008</v>
      </c>
      <c r="P636" s="402">
        <v>926</v>
      </c>
      <c r="Q636" s="403"/>
      <c r="R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S636" s="573" t="s">
        <v>420</v>
      </c>
      <c r="T636" s="402">
        <v>0</v>
      </c>
      <c r="U636" s="25" t="s">
        <v>1001</v>
      </c>
      <c r="V636" s="25" t="s">
        <v>1001</v>
      </c>
      <c r="W636" s="206"/>
    </row>
    <row r="637" spans="1:23" customFormat="1" ht="36" hidden="1" customHeight="1" x14ac:dyDescent="0.25">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339" t="s">
        <v>1008</v>
      </c>
      <c r="P637" s="257">
        <v>926</v>
      </c>
      <c r="Q637" s="259"/>
      <c r="R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S637" s="261" t="s">
        <v>419</v>
      </c>
      <c r="T637" s="385">
        <v>100</v>
      </c>
      <c r="U637" s="25" t="s">
        <v>1001</v>
      </c>
      <c r="V637" s="25" t="s">
        <v>1001</v>
      </c>
      <c r="W637" s="206"/>
    </row>
    <row r="638" spans="1:23" customFormat="1" ht="36" hidden="1" customHeight="1" x14ac:dyDescent="0.25">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339" t="s">
        <v>1008</v>
      </c>
      <c r="P638" s="24">
        <v>926</v>
      </c>
      <c r="Q638" s="252"/>
      <c r="R638" s="32"/>
      <c r="S638" s="370"/>
      <c r="T638" s="386"/>
      <c r="U638" s="25" t="s">
        <v>1001</v>
      </c>
      <c r="V638" s="25"/>
      <c r="W638" s="206"/>
    </row>
    <row r="639" spans="1:23" customFormat="1" ht="36" hidden="1" customHeight="1" x14ac:dyDescent="0.25">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339" t="s">
        <v>1008</v>
      </c>
      <c r="P639" s="24">
        <v>926</v>
      </c>
      <c r="Q639" s="252"/>
      <c r="R639" s="32"/>
      <c r="S639" s="370"/>
      <c r="T639" s="386"/>
      <c r="U639" s="25" t="s">
        <v>1001</v>
      </c>
      <c r="V639" s="25"/>
      <c r="W639" s="206"/>
    </row>
    <row r="640" spans="1:23" customFormat="1" ht="36" hidden="1"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339" t="s">
        <v>1008</v>
      </c>
      <c r="P640" s="265">
        <v>926</v>
      </c>
      <c r="Q640" s="267"/>
      <c r="R640" s="268"/>
      <c r="S640" s="371"/>
      <c r="T640" s="391"/>
      <c r="U640" s="25" t="s">
        <v>1001</v>
      </c>
      <c r="V640" s="25"/>
      <c r="W640" s="206"/>
    </row>
    <row r="641" spans="1:23" customFormat="1" ht="58.5" hidden="1"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339" t="s">
        <v>1008</v>
      </c>
      <c r="P641" s="257">
        <v>926</v>
      </c>
      <c r="Q641" s="259"/>
      <c r="R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S641" s="261" t="s">
        <v>419</v>
      </c>
      <c r="T641" s="385">
        <v>0</v>
      </c>
      <c r="U641" s="25" t="s">
        <v>1001</v>
      </c>
      <c r="V641" s="25" t="s">
        <v>1001</v>
      </c>
      <c r="W641" s="206"/>
    </row>
    <row r="642" spans="1:23" customFormat="1" ht="63" hidden="1"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339" t="s">
        <v>1008</v>
      </c>
      <c r="P642" s="24">
        <v>926</v>
      </c>
      <c r="Q642" s="252"/>
      <c r="R642" s="32"/>
      <c r="S642" s="370"/>
      <c r="T642" s="386"/>
      <c r="U642" s="25" t="s">
        <v>1001</v>
      </c>
      <c r="V642" s="25"/>
      <c r="W642" s="206"/>
    </row>
    <row r="643" spans="1:23" customFormat="1" ht="61.5" hidden="1"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339" t="s">
        <v>1008</v>
      </c>
      <c r="P643" s="24">
        <v>926</v>
      </c>
      <c r="Q643" s="252"/>
      <c r="R643" s="32"/>
      <c r="S643" s="370"/>
      <c r="T643" s="386"/>
      <c r="U643" s="25" t="s">
        <v>1001</v>
      </c>
      <c r="V643" s="25"/>
      <c r="W643" s="206"/>
    </row>
    <row r="644" spans="1:23" customFormat="1" ht="48.75" hidden="1"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339" t="s">
        <v>1008</v>
      </c>
      <c r="P644" s="265">
        <v>926</v>
      </c>
      <c r="Q644" s="267"/>
      <c r="R644" s="268"/>
      <c r="S644" s="371"/>
      <c r="T644" s="391"/>
      <c r="U644" s="25" t="s">
        <v>1001</v>
      </c>
      <c r="V644" s="25"/>
      <c r="W644" s="206"/>
    </row>
    <row r="645" spans="1:23" customFormat="1" ht="42.75" hidden="1"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39" t="s">
        <v>1008</v>
      </c>
      <c r="P645" s="344">
        <v>426</v>
      </c>
      <c r="Q645" s="427"/>
      <c r="R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S645" s="429" t="s">
        <v>176</v>
      </c>
      <c r="T645" s="344">
        <v>100</v>
      </c>
      <c r="U645" s="25" t="s">
        <v>1001</v>
      </c>
      <c r="V645" s="25" t="s">
        <v>1001</v>
      </c>
      <c r="W645" s="206"/>
    </row>
    <row r="646" spans="1:23" customFormat="1" ht="28.5" hidden="1"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339" t="s">
        <v>1008</v>
      </c>
      <c r="P646" s="24">
        <v>426</v>
      </c>
      <c r="Q646" s="252"/>
      <c r="R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S646" s="18" t="s">
        <v>176</v>
      </c>
      <c r="T646" s="24">
        <v>100</v>
      </c>
      <c r="U646" s="25" t="s">
        <v>1001</v>
      </c>
      <c r="V646" s="25" t="s">
        <v>1001</v>
      </c>
      <c r="W646" s="206"/>
    </row>
    <row r="647" spans="1:23" customFormat="1" ht="28.5" hidden="1"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339" t="s">
        <v>1008</v>
      </c>
      <c r="P647" s="24">
        <v>426</v>
      </c>
      <c r="Q647" s="252"/>
      <c r="R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S647" s="18" t="s">
        <v>176</v>
      </c>
      <c r="T647" s="24">
        <v>100</v>
      </c>
      <c r="U647" s="25" t="s">
        <v>1001</v>
      </c>
      <c r="V647" s="25" t="s">
        <v>1001</v>
      </c>
      <c r="W647" s="206"/>
    </row>
    <row r="648" spans="1:23" customFormat="1" ht="28.5" hidden="1"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339" t="s">
        <v>1008</v>
      </c>
      <c r="P648" s="24">
        <v>426</v>
      </c>
      <c r="Q648" s="416"/>
      <c r="R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S648" s="18" t="s">
        <v>20</v>
      </c>
      <c r="T648" s="24">
        <v>100</v>
      </c>
      <c r="U648" s="25" t="s">
        <v>1001</v>
      </c>
      <c r="V648" s="25" t="s">
        <v>1001</v>
      </c>
      <c r="W648" s="206"/>
    </row>
    <row r="649" spans="1:23" customFormat="1" ht="57" hidden="1" x14ac:dyDescent="0.25">
      <c r="A649" s="1"/>
      <c r="B649" s="64"/>
      <c r="C649" s="107">
        <v>90104</v>
      </c>
      <c r="D649" s="124" t="s">
        <v>440</v>
      </c>
      <c r="E649" s="107"/>
      <c r="F649" s="107" t="s">
        <v>19</v>
      </c>
      <c r="G649" s="108">
        <v>0</v>
      </c>
      <c r="H649" s="208">
        <v>0</v>
      </c>
      <c r="I649" s="137"/>
      <c r="J649" s="16"/>
      <c r="K649" s="16">
        <v>0</v>
      </c>
      <c r="L649" s="17" t="s">
        <v>20</v>
      </c>
      <c r="M649" s="24">
        <v>0</v>
      </c>
      <c r="N649" s="339" t="s">
        <v>484</v>
      </c>
      <c r="O649" s="339" t="s">
        <v>1008</v>
      </c>
      <c r="P649" s="24">
        <v>426</v>
      </c>
      <c r="Q649" s="252"/>
      <c r="R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S649" s="18" t="s">
        <v>20</v>
      </c>
      <c r="T649" s="24">
        <v>0</v>
      </c>
      <c r="U649" s="25" t="s">
        <v>1001</v>
      </c>
      <c r="V649" s="25" t="s">
        <v>1001</v>
      </c>
      <c r="W649" s="206"/>
    </row>
    <row r="650" spans="1:23" customFormat="1" ht="28.5" hidden="1"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339" t="s">
        <v>1008</v>
      </c>
      <c r="P650" s="24">
        <v>426</v>
      </c>
      <c r="Q650" s="252"/>
      <c r="R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S650" s="18" t="s">
        <v>20</v>
      </c>
      <c r="T650" s="24">
        <v>100</v>
      </c>
      <c r="U650" s="25" t="s">
        <v>1001</v>
      </c>
      <c r="V650" s="25" t="s">
        <v>1001</v>
      </c>
      <c r="W650" s="206"/>
    </row>
    <row r="651" spans="1:23" customFormat="1" ht="57" hidden="1"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339" t="s">
        <v>1008</v>
      </c>
      <c r="P651" s="24">
        <v>426</v>
      </c>
      <c r="Q651" s="252"/>
      <c r="R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S651" s="18" t="s">
        <v>20</v>
      </c>
      <c r="T651" s="24">
        <v>0</v>
      </c>
      <c r="U651" s="25" t="s">
        <v>1001</v>
      </c>
      <c r="V651" s="25" t="s">
        <v>1001</v>
      </c>
      <c r="W651" s="206"/>
    </row>
    <row r="652" spans="1:23" customFormat="1" ht="57" hidden="1"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339" t="s">
        <v>1008</v>
      </c>
      <c r="P652" s="24">
        <v>426</v>
      </c>
      <c r="Q652" s="252"/>
      <c r="R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S652" s="18" t="s">
        <v>20</v>
      </c>
      <c r="T652" s="24">
        <v>100</v>
      </c>
      <c r="U652" s="25" t="s">
        <v>1001</v>
      </c>
      <c r="V652" s="25" t="s">
        <v>1001</v>
      </c>
      <c r="W652" s="206"/>
    </row>
    <row r="653" spans="1:23" customFormat="1" ht="85.5" hidden="1" x14ac:dyDescent="0.25">
      <c r="A653" s="1"/>
      <c r="B653" s="64"/>
      <c r="C653" s="107">
        <v>90106</v>
      </c>
      <c r="D653" s="124" t="s">
        <v>446</v>
      </c>
      <c r="E653" s="107"/>
      <c r="F653" s="107" t="s">
        <v>19</v>
      </c>
      <c r="G653" s="108">
        <v>0</v>
      </c>
      <c r="H653" s="208">
        <v>0</v>
      </c>
      <c r="I653" s="137"/>
      <c r="J653" s="16"/>
      <c r="K653" s="16">
        <v>0</v>
      </c>
      <c r="L653" s="17" t="s">
        <v>20</v>
      </c>
      <c r="M653" s="24">
        <v>0</v>
      </c>
      <c r="N653" s="339" t="s">
        <v>484</v>
      </c>
      <c r="O653" s="339" t="s">
        <v>1008</v>
      </c>
      <c r="P653" s="24">
        <v>426</v>
      </c>
      <c r="Q653" s="252"/>
      <c r="R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S653" s="18" t="s">
        <v>20</v>
      </c>
      <c r="T653" s="24">
        <v>0</v>
      </c>
      <c r="U653" s="25" t="s">
        <v>1001</v>
      </c>
      <c r="V653" s="25" t="s">
        <v>1001</v>
      </c>
      <c r="W653" s="206"/>
    </row>
    <row r="654" spans="1:23" s="177" customFormat="1" ht="30" hidden="1"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339" t="s">
        <v>1008</v>
      </c>
      <c r="P654" s="24">
        <v>426</v>
      </c>
      <c r="Q654" s="252"/>
      <c r="R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S654" s="26" t="s">
        <v>181</v>
      </c>
      <c r="T654" s="24">
        <v>100</v>
      </c>
      <c r="U654" s="25" t="s">
        <v>1000</v>
      </c>
      <c r="V654" s="25" t="s">
        <v>1000</v>
      </c>
      <c r="W654" s="289"/>
    </row>
    <row r="655" spans="1:23" s="177" customFormat="1" ht="100.9" hidden="1"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339" t="s">
        <v>1008</v>
      </c>
      <c r="P655" s="24">
        <v>426</v>
      </c>
      <c r="Q655" s="252"/>
      <c r="R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S655" s="26" t="s">
        <v>181</v>
      </c>
      <c r="T655" s="24">
        <v>0</v>
      </c>
      <c r="U655" s="25" t="s">
        <v>1000</v>
      </c>
      <c r="V655" s="25" t="s">
        <v>1000</v>
      </c>
      <c r="W655" s="289"/>
    </row>
    <row r="656" spans="1:23" customFormat="1" ht="57" hidden="1"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39" t="s">
        <v>1008</v>
      </c>
      <c r="P656" s="344">
        <v>426</v>
      </c>
      <c r="Q656" s="427"/>
      <c r="R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S656" s="429" t="s">
        <v>290</v>
      </c>
      <c r="T656" s="344">
        <v>100</v>
      </c>
      <c r="U656" s="25" t="s">
        <v>1001</v>
      </c>
      <c r="V656" s="25" t="s">
        <v>1001</v>
      </c>
      <c r="W656" s="206"/>
    </row>
    <row r="657" spans="1:23" customFormat="1" ht="85.5" hidden="1"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339" t="s">
        <v>1008</v>
      </c>
      <c r="P657" s="24">
        <v>426</v>
      </c>
      <c r="Q657" s="252"/>
      <c r="R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S657" s="18" t="s">
        <v>290</v>
      </c>
      <c r="T657" s="24">
        <v>0</v>
      </c>
      <c r="U657" s="25" t="s">
        <v>1001</v>
      </c>
      <c r="V657" s="25" t="s">
        <v>1001</v>
      </c>
      <c r="W657" s="206"/>
    </row>
    <row r="658" spans="1:23" customFormat="1" ht="57" hidden="1"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339" t="s">
        <v>1008</v>
      </c>
      <c r="P658" s="24">
        <v>426</v>
      </c>
      <c r="Q658" s="252"/>
      <c r="R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S658" s="18" t="s">
        <v>290</v>
      </c>
      <c r="T658" s="24">
        <v>100</v>
      </c>
      <c r="U658" s="25" t="s">
        <v>1001</v>
      </c>
      <c r="V658" s="25" t="s">
        <v>1001</v>
      </c>
      <c r="W658" s="206"/>
    </row>
    <row r="659" spans="1:23" customFormat="1" ht="85.5" hidden="1"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339" t="s">
        <v>1008</v>
      </c>
      <c r="P659" s="24">
        <v>426</v>
      </c>
      <c r="Q659" s="252"/>
      <c r="R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S659" s="18" t="s">
        <v>290</v>
      </c>
      <c r="T659" s="24">
        <v>0</v>
      </c>
      <c r="U659" s="25" t="s">
        <v>1001</v>
      </c>
      <c r="V659" s="25" t="s">
        <v>1001</v>
      </c>
      <c r="W659" s="206"/>
    </row>
    <row r="660" spans="1:23" customFormat="1" ht="57" hidden="1"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339" t="s">
        <v>1008</v>
      </c>
      <c r="P660" s="24">
        <v>426</v>
      </c>
      <c r="Q660" s="252"/>
      <c r="R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S660" s="18" t="s">
        <v>290</v>
      </c>
      <c r="T660" s="24">
        <v>100</v>
      </c>
      <c r="U660" s="25" t="s">
        <v>1001</v>
      </c>
      <c r="V660" s="25" t="s">
        <v>1001</v>
      </c>
      <c r="W660" s="206"/>
    </row>
    <row r="661" spans="1:23" customFormat="1" ht="85.5" hidden="1"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339" t="s">
        <v>1008</v>
      </c>
      <c r="P661" s="24">
        <v>426</v>
      </c>
      <c r="Q661" s="252"/>
      <c r="R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S661" s="18" t="s">
        <v>290</v>
      </c>
      <c r="T661" s="24">
        <v>0</v>
      </c>
      <c r="U661" s="25" t="s">
        <v>1001</v>
      </c>
      <c r="V661" s="25" t="s">
        <v>1001</v>
      </c>
      <c r="W661" s="206"/>
    </row>
    <row r="662" spans="1:23" customFormat="1" ht="28.5" hidden="1"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339" t="s">
        <v>1008</v>
      </c>
      <c r="P662" s="24">
        <v>426</v>
      </c>
      <c r="Q662" s="252"/>
      <c r="R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S662" s="18" t="s">
        <v>20</v>
      </c>
      <c r="T662" s="24">
        <v>100</v>
      </c>
      <c r="U662" s="25" t="s">
        <v>1001</v>
      </c>
      <c r="V662" s="25" t="s">
        <v>1001</v>
      </c>
      <c r="W662" s="206"/>
    </row>
    <row r="663" spans="1:23" customFormat="1" ht="57" hidden="1" x14ac:dyDescent="0.25">
      <c r="A663" s="1"/>
      <c r="B663" s="88"/>
      <c r="C663" s="107">
        <v>90119</v>
      </c>
      <c r="D663" s="124" t="s">
        <v>458</v>
      </c>
      <c r="E663" s="107"/>
      <c r="F663" s="107" t="s">
        <v>19</v>
      </c>
      <c r="G663" s="108">
        <v>0</v>
      </c>
      <c r="H663" s="208">
        <v>0</v>
      </c>
      <c r="I663" s="137"/>
      <c r="J663" s="16"/>
      <c r="K663" s="16">
        <v>0</v>
      </c>
      <c r="L663" s="26" t="s">
        <v>20</v>
      </c>
      <c r="M663" s="24">
        <v>0</v>
      </c>
      <c r="N663" s="339" t="s">
        <v>484</v>
      </c>
      <c r="O663" s="339" t="s">
        <v>1008</v>
      </c>
      <c r="P663" s="24">
        <v>426</v>
      </c>
      <c r="Q663" s="252"/>
      <c r="R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S663" s="18" t="s">
        <v>20</v>
      </c>
      <c r="T663" s="24">
        <v>0</v>
      </c>
      <c r="U663" s="25" t="s">
        <v>1001</v>
      </c>
      <c r="V663" s="25" t="s">
        <v>1001</v>
      </c>
      <c r="W663" s="206"/>
    </row>
    <row r="664" spans="1:23" customFormat="1" ht="33" hidden="1"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339" t="s">
        <v>1008</v>
      </c>
      <c r="P664" s="24">
        <v>426</v>
      </c>
      <c r="Q664" s="252"/>
      <c r="R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S664" s="18" t="s">
        <v>20</v>
      </c>
      <c r="T664" s="24">
        <v>100</v>
      </c>
      <c r="U664" s="25" t="s">
        <v>1001</v>
      </c>
      <c r="V664" s="25" t="s">
        <v>1001</v>
      </c>
      <c r="W664" s="206"/>
    </row>
    <row r="665" spans="1:23" customFormat="1" ht="66.75" hidden="1"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339" t="s">
        <v>1008</v>
      </c>
      <c r="P665" s="24">
        <v>426</v>
      </c>
      <c r="Q665" s="252"/>
      <c r="R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S665" s="18" t="s">
        <v>20</v>
      </c>
      <c r="T665" s="24">
        <v>0</v>
      </c>
      <c r="U665" s="25" t="s">
        <v>1001</v>
      </c>
      <c r="V665" s="25" t="s">
        <v>1001</v>
      </c>
      <c r="W665" s="206"/>
    </row>
    <row r="666" spans="1:23" customFormat="1" ht="49.5" hidden="1"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339" t="s">
        <v>1008</v>
      </c>
      <c r="P666" s="24">
        <v>454</v>
      </c>
      <c r="Q666" s="252"/>
      <c r="R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S666" s="18" t="s">
        <v>181</v>
      </c>
      <c r="T666" s="24">
        <v>100</v>
      </c>
      <c r="U666" s="25" t="s">
        <v>1001</v>
      </c>
      <c r="V666" s="25" t="s">
        <v>1001</v>
      </c>
      <c r="W666" s="206"/>
    </row>
    <row r="667" spans="1:23" customFormat="1" ht="48.75" hidden="1"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339" t="s">
        <v>1008</v>
      </c>
      <c r="P667" s="24">
        <v>426</v>
      </c>
      <c r="Q667" s="252"/>
      <c r="R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S667" s="18" t="s">
        <v>20</v>
      </c>
      <c r="T667" s="24">
        <v>100</v>
      </c>
      <c r="U667" s="25" t="s">
        <v>1001</v>
      </c>
      <c r="V667" s="25" t="s">
        <v>1001</v>
      </c>
      <c r="W667" s="206"/>
    </row>
    <row r="668" spans="1:23" customFormat="1" ht="71.25" hidden="1" x14ac:dyDescent="0.25">
      <c r="A668" s="1"/>
      <c r="B668" s="89"/>
      <c r="C668" s="122">
        <v>90122</v>
      </c>
      <c r="D668" s="124" t="s">
        <v>466</v>
      </c>
      <c r="E668" s="107"/>
      <c r="F668" s="107" t="s">
        <v>19</v>
      </c>
      <c r="G668" s="108">
        <v>0</v>
      </c>
      <c r="H668" s="208">
        <v>0</v>
      </c>
      <c r="I668" s="137"/>
      <c r="J668" s="16"/>
      <c r="K668" s="16">
        <v>0</v>
      </c>
      <c r="L668" s="26" t="s">
        <v>20</v>
      </c>
      <c r="M668" s="24">
        <v>0</v>
      </c>
      <c r="N668" s="339" t="s">
        <v>484</v>
      </c>
      <c r="O668" s="339" t="s">
        <v>1008</v>
      </c>
      <c r="P668" s="24">
        <v>426</v>
      </c>
      <c r="Q668" s="252"/>
      <c r="R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S668" s="18" t="s">
        <v>20</v>
      </c>
      <c r="T668" s="24">
        <v>0</v>
      </c>
      <c r="U668" s="25" t="s">
        <v>1001</v>
      </c>
      <c r="V668" s="25" t="s">
        <v>1001</v>
      </c>
      <c r="W668" s="206"/>
    </row>
    <row r="669" spans="1:23" customFormat="1" ht="42.75" hidden="1"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339" t="s">
        <v>1008</v>
      </c>
      <c r="P669" s="24">
        <v>426</v>
      </c>
      <c r="Q669" s="252"/>
      <c r="R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S669" s="18" t="s">
        <v>20</v>
      </c>
      <c r="T669" s="24">
        <v>100</v>
      </c>
      <c r="U669" s="25" t="s">
        <v>1001</v>
      </c>
      <c r="V669" s="25" t="s">
        <v>1001</v>
      </c>
      <c r="W669" s="206"/>
    </row>
    <row r="670" spans="1:23" customFormat="1" ht="92.25" hidden="1"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339" t="s">
        <v>1008</v>
      </c>
      <c r="P670" s="24">
        <v>426</v>
      </c>
      <c r="Q670" s="252"/>
      <c r="R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S670" s="18" t="s">
        <v>20</v>
      </c>
      <c r="T670" s="24">
        <v>0</v>
      </c>
      <c r="U670" s="25" t="s">
        <v>1001</v>
      </c>
      <c r="V670" s="25" t="s">
        <v>1001</v>
      </c>
      <c r="W670" s="206"/>
    </row>
    <row r="671" spans="1:23" customFormat="1" ht="42.75" hidden="1"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339" t="s">
        <v>1008</v>
      </c>
      <c r="P671" s="24">
        <v>426</v>
      </c>
      <c r="Q671" s="252"/>
      <c r="R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S671" s="18" t="s">
        <v>20</v>
      </c>
      <c r="T671" s="24">
        <v>100</v>
      </c>
      <c r="U671" s="25" t="s">
        <v>1001</v>
      </c>
      <c r="V671" s="25" t="s">
        <v>1001</v>
      </c>
      <c r="W671" s="206"/>
    </row>
    <row r="672" spans="1:23" customFormat="1" ht="71.25" hidden="1" x14ac:dyDescent="0.25">
      <c r="A672" s="1"/>
      <c r="B672" s="88"/>
      <c r="C672" s="107">
        <v>90124</v>
      </c>
      <c r="D672" s="124" t="s">
        <v>472</v>
      </c>
      <c r="E672" s="107"/>
      <c r="F672" s="107" t="s">
        <v>19</v>
      </c>
      <c r="G672" s="108">
        <v>0</v>
      </c>
      <c r="H672" s="208">
        <v>0</v>
      </c>
      <c r="I672" s="137"/>
      <c r="J672" s="16"/>
      <c r="K672" s="16">
        <v>0</v>
      </c>
      <c r="L672" s="26" t="s">
        <v>20</v>
      </c>
      <c r="M672" s="24">
        <v>0</v>
      </c>
      <c r="N672" s="339" t="s">
        <v>484</v>
      </c>
      <c r="O672" s="339" t="s">
        <v>1008</v>
      </c>
      <c r="P672" s="24">
        <v>426</v>
      </c>
      <c r="Q672" s="252"/>
      <c r="R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S672" s="18" t="s">
        <v>20</v>
      </c>
      <c r="T672" s="24">
        <v>0</v>
      </c>
      <c r="U672" s="25" t="s">
        <v>1001</v>
      </c>
      <c r="V672" s="25" t="s">
        <v>1001</v>
      </c>
      <c r="W672" s="206"/>
    </row>
    <row r="673" spans="1:23" customFormat="1" ht="71.25" hidden="1"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339" t="s">
        <v>1008</v>
      </c>
      <c r="P673" s="24">
        <v>426</v>
      </c>
      <c r="Q673" s="252"/>
      <c r="R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S673" s="18" t="s">
        <v>20</v>
      </c>
      <c r="T673" s="24">
        <v>100</v>
      </c>
      <c r="U673" s="25" t="s">
        <v>1001</v>
      </c>
      <c r="V673" s="25" t="s">
        <v>1001</v>
      </c>
      <c r="W673" s="206"/>
    </row>
    <row r="674" spans="1:23" customFormat="1" ht="99.75" hidden="1" x14ac:dyDescent="0.25">
      <c r="A674" s="1"/>
      <c r="B674" s="88"/>
      <c r="C674" s="107">
        <v>90125</v>
      </c>
      <c r="D674" s="124" t="s">
        <v>475</v>
      </c>
      <c r="E674" s="107"/>
      <c r="F674" s="107" t="s">
        <v>19</v>
      </c>
      <c r="G674" s="108">
        <v>0</v>
      </c>
      <c r="H674" s="208">
        <v>0</v>
      </c>
      <c r="I674" s="137"/>
      <c r="J674" s="16"/>
      <c r="K674" s="16">
        <v>0</v>
      </c>
      <c r="L674" s="26" t="s">
        <v>20</v>
      </c>
      <c r="M674" s="24">
        <v>0</v>
      </c>
      <c r="N674" s="339" t="s">
        <v>484</v>
      </c>
      <c r="O674" s="339" t="s">
        <v>1008</v>
      </c>
      <c r="P674" s="24">
        <v>426</v>
      </c>
      <c r="Q674" s="252"/>
      <c r="R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S674" s="18" t="s">
        <v>20</v>
      </c>
      <c r="T674" s="24">
        <v>0</v>
      </c>
      <c r="U674" s="25" t="s">
        <v>1001</v>
      </c>
      <c r="V674" s="25" t="s">
        <v>1001</v>
      </c>
      <c r="W674" s="206"/>
    </row>
    <row r="675" spans="1:23" customFormat="1" ht="42.75" hidden="1"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339" t="s">
        <v>1008</v>
      </c>
      <c r="P675" s="24">
        <v>426</v>
      </c>
      <c r="Q675" s="252"/>
      <c r="R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S675" s="18" t="s">
        <v>20</v>
      </c>
      <c r="T675" s="24">
        <v>100</v>
      </c>
      <c r="U675" s="25" t="s">
        <v>1001</v>
      </c>
      <c r="V675" s="25" t="s">
        <v>1001</v>
      </c>
      <c r="W675" s="206"/>
    </row>
    <row r="676" spans="1:23" customFormat="1" ht="71.25" hidden="1" x14ac:dyDescent="0.25">
      <c r="A676" s="1"/>
      <c r="B676" s="88"/>
      <c r="C676" s="150">
        <v>90131</v>
      </c>
      <c r="D676" s="124" t="s">
        <v>478</v>
      </c>
      <c r="E676" s="107"/>
      <c r="F676" s="107" t="s">
        <v>19</v>
      </c>
      <c r="G676" s="108">
        <v>0</v>
      </c>
      <c r="H676" s="208">
        <v>0</v>
      </c>
      <c r="I676" s="137"/>
      <c r="J676" s="16"/>
      <c r="K676" s="16">
        <v>0</v>
      </c>
      <c r="L676" s="26" t="s">
        <v>20</v>
      </c>
      <c r="M676" s="24">
        <v>0</v>
      </c>
      <c r="N676" s="339" t="s">
        <v>484</v>
      </c>
      <c r="O676" s="339" t="s">
        <v>1008</v>
      </c>
      <c r="P676" s="24">
        <v>426</v>
      </c>
      <c r="Q676" s="252"/>
      <c r="R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S676" s="18" t="s">
        <v>20</v>
      </c>
      <c r="T676" s="24">
        <v>0</v>
      </c>
      <c r="U676" s="25" t="s">
        <v>1001</v>
      </c>
      <c r="V676" s="25" t="s">
        <v>1001</v>
      </c>
      <c r="W676" s="206"/>
    </row>
    <row r="677" spans="1:23" customFormat="1" ht="28.5" hidden="1" x14ac:dyDescent="0.25">
      <c r="A677" s="1"/>
      <c r="B677" s="88"/>
      <c r="C677" s="168" t="s">
        <v>479</v>
      </c>
      <c r="D677" s="131" t="s">
        <v>480</v>
      </c>
      <c r="E677" s="117"/>
      <c r="F677" s="117" t="s">
        <v>19</v>
      </c>
      <c r="G677" s="125">
        <v>255.91</v>
      </c>
      <c r="H677" s="311">
        <v>2956272</v>
      </c>
      <c r="I677" s="138"/>
      <c r="J677" s="249"/>
      <c r="K677" s="249">
        <v>0</v>
      </c>
      <c r="L677" s="544" t="s">
        <v>20</v>
      </c>
      <c r="M677" s="378">
        <v>100</v>
      </c>
      <c r="N677" s="543" t="s">
        <v>484</v>
      </c>
      <c r="O677" s="543" t="s">
        <v>523</v>
      </c>
      <c r="P677" s="378">
        <v>426</v>
      </c>
      <c r="Q677" s="424"/>
      <c r="R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S677" s="551" t="s">
        <v>20</v>
      </c>
      <c r="T677" s="378">
        <v>100</v>
      </c>
      <c r="U677" s="25" t="s">
        <v>1001</v>
      </c>
      <c r="V677" s="25" t="s">
        <v>1001</v>
      </c>
      <c r="W677" s="206"/>
    </row>
    <row r="678" spans="1:23" customFormat="1" ht="22.15" hidden="1" customHeight="1" x14ac:dyDescent="0.25">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339" t="s">
        <v>1008</v>
      </c>
      <c r="P678" s="532">
        <v>426</v>
      </c>
      <c r="Q678" s="577"/>
      <c r="R678" s="260" t="s">
        <v>484</v>
      </c>
      <c r="S678" s="261" t="s">
        <v>20</v>
      </c>
      <c r="T678" s="578">
        <v>100</v>
      </c>
      <c r="U678" s="25" t="s">
        <v>1001</v>
      </c>
      <c r="V678" s="25" t="s">
        <v>1001</v>
      </c>
      <c r="W678" s="206"/>
    </row>
    <row r="679" spans="1:23" customFormat="1" ht="22.15" hidden="1" customHeight="1" x14ac:dyDescent="0.25">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339" t="s">
        <v>1008</v>
      </c>
      <c r="P679" s="13">
        <v>426</v>
      </c>
      <c r="Q679" s="254"/>
      <c r="R679" s="32" t="s">
        <v>484</v>
      </c>
      <c r="S679" s="18"/>
      <c r="T679" s="579"/>
      <c r="U679" s="25" t="s">
        <v>1001</v>
      </c>
      <c r="V679" s="25"/>
      <c r="W679" s="206"/>
    </row>
    <row r="680" spans="1:23" customFormat="1" ht="24" hidden="1" customHeight="1" x14ac:dyDescent="0.25">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339" t="s">
        <v>1008</v>
      </c>
      <c r="P680" s="13">
        <v>426</v>
      </c>
      <c r="Q680" s="254"/>
      <c r="R680" s="32" t="s">
        <v>484</v>
      </c>
      <c r="S680" s="18"/>
      <c r="T680" s="579"/>
      <c r="U680" s="25" t="s">
        <v>1001</v>
      </c>
      <c r="V680" s="25"/>
      <c r="W680" s="206"/>
    </row>
    <row r="681" spans="1:23" customFormat="1" ht="22.15" hidden="1" customHeight="1" x14ac:dyDescent="0.25">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339" t="s">
        <v>1008</v>
      </c>
      <c r="P681" s="13">
        <v>426</v>
      </c>
      <c r="Q681" s="254"/>
      <c r="R681" s="32" t="s">
        <v>484</v>
      </c>
      <c r="S681" s="18"/>
      <c r="T681" s="579"/>
      <c r="U681" s="25" t="s">
        <v>1001</v>
      </c>
      <c r="V681" s="25"/>
      <c r="W681" s="206"/>
    </row>
    <row r="682" spans="1:23" customFormat="1" ht="36" hidden="1"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339" t="s">
        <v>1008</v>
      </c>
      <c r="P682" s="582">
        <v>426</v>
      </c>
      <c r="Q682" s="269"/>
      <c r="R682" s="268" t="s">
        <v>484</v>
      </c>
      <c r="S682" s="477"/>
      <c r="T682" s="583"/>
      <c r="U682" s="25" t="s">
        <v>1001</v>
      </c>
      <c r="V682" s="25"/>
      <c r="W682" s="206"/>
    </row>
    <row r="683" spans="1:23" customFormat="1" ht="35.25" hidden="1"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339" t="s">
        <v>1008</v>
      </c>
      <c r="P683" s="532">
        <v>426</v>
      </c>
      <c r="Q683" s="577"/>
      <c r="R683" s="260" t="s">
        <v>484</v>
      </c>
      <c r="S683" s="261" t="s">
        <v>20</v>
      </c>
      <c r="T683" s="578">
        <v>0</v>
      </c>
      <c r="U683" s="25" t="s">
        <v>1001</v>
      </c>
      <c r="V683" s="25" t="s">
        <v>1001</v>
      </c>
      <c r="W683" s="206"/>
    </row>
    <row r="684" spans="1:23" customFormat="1" ht="33.75" hidden="1"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339" t="s">
        <v>1008</v>
      </c>
      <c r="P684" s="13">
        <v>426</v>
      </c>
      <c r="Q684" s="254"/>
      <c r="R684" s="32" t="s">
        <v>484</v>
      </c>
      <c r="S684" s="18"/>
      <c r="T684" s="579"/>
      <c r="U684" s="25" t="s">
        <v>1001</v>
      </c>
      <c r="V684" s="25"/>
      <c r="W684" s="206"/>
    </row>
    <row r="685" spans="1:23" customFormat="1" ht="33.75" hidden="1"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339" t="s">
        <v>1008</v>
      </c>
      <c r="P685" s="13">
        <v>426</v>
      </c>
      <c r="Q685" s="254"/>
      <c r="R685" s="32" t="s">
        <v>484</v>
      </c>
      <c r="S685" s="18"/>
      <c r="T685" s="579"/>
      <c r="U685" s="25" t="s">
        <v>1001</v>
      </c>
      <c r="V685" s="25"/>
      <c r="W685" s="206"/>
    </row>
    <row r="686" spans="1:23" customFormat="1" ht="36" hidden="1"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339" t="s">
        <v>1008</v>
      </c>
      <c r="P686" s="13">
        <v>426</v>
      </c>
      <c r="Q686" s="254"/>
      <c r="R686" s="32" t="s">
        <v>484</v>
      </c>
      <c r="S686" s="18"/>
      <c r="T686" s="579"/>
      <c r="U686" s="25" t="s">
        <v>1001</v>
      </c>
      <c r="V686" s="25"/>
      <c r="W686" s="206"/>
    </row>
    <row r="687" spans="1:23" customFormat="1" ht="34.5" hidden="1"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339" t="s">
        <v>1008</v>
      </c>
      <c r="P687" s="582">
        <v>426</v>
      </c>
      <c r="Q687" s="269"/>
      <c r="R687" s="268" t="s">
        <v>484</v>
      </c>
      <c r="S687" s="477"/>
      <c r="T687" s="583"/>
      <c r="U687" s="25" t="s">
        <v>1001</v>
      </c>
      <c r="V687" s="25"/>
      <c r="W687" s="206"/>
    </row>
    <row r="688" spans="1:23" customFormat="1" ht="18.75" hidden="1" customHeight="1" x14ac:dyDescent="0.25">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339" t="s">
        <v>1008</v>
      </c>
      <c r="P688" s="532">
        <v>426</v>
      </c>
      <c r="Q688" s="577"/>
      <c r="R688" s="260" t="s">
        <v>484</v>
      </c>
      <c r="S688" s="261" t="s">
        <v>20</v>
      </c>
      <c r="T688" s="578">
        <v>100</v>
      </c>
      <c r="U688" s="25" t="s">
        <v>1001</v>
      </c>
      <c r="V688" s="25" t="s">
        <v>1001</v>
      </c>
      <c r="W688" s="206"/>
    </row>
    <row r="689" spans="1:23" customFormat="1" ht="24" hidden="1" customHeight="1" x14ac:dyDescent="0.25">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339" t="s">
        <v>1008</v>
      </c>
      <c r="P689" s="13">
        <v>426</v>
      </c>
      <c r="Q689" s="254"/>
      <c r="R689" s="32" t="s">
        <v>484</v>
      </c>
      <c r="S689" s="18"/>
      <c r="T689" s="579"/>
      <c r="U689" s="25" t="s">
        <v>1001</v>
      </c>
      <c r="V689" s="25"/>
      <c r="W689" s="206"/>
    </row>
    <row r="690" spans="1:23" customFormat="1" ht="18.75" hidden="1" customHeight="1" x14ac:dyDescent="0.25">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339" t="s">
        <v>1008</v>
      </c>
      <c r="P690" s="13">
        <v>426</v>
      </c>
      <c r="Q690" s="254"/>
      <c r="R690" s="32" t="s">
        <v>484</v>
      </c>
      <c r="S690" s="18"/>
      <c r="T690" s="579"/>
      <c r="U690" s="25" t="s">
        <v>1001</v>
      </c>
      <c r="V690" s="25"/>
      <c r="W690" s="206"/>
    </row>
    <row r="691" spans="1:23" customFormat="1" ht="18.75" hidden="1" customHeight="1" x14ac:dyDescent="0.25">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339" t="s">
        <v>1008</v>
      </c>
      <c r="P691" s="13">
        <v>426</v>
      </c>
      <c r="Q691" s="254"/>
      <c r="R691" s="32" t="s">
        <v>484</v>
      </c>
      <c r="S691" s="18"/>
      <c r="T691" s="579"/>
      <c r="U691" s="25" t="s">
        <v>1001</v>
      </c>
      <c r="V691" s="25"/>
      <c r="W691" s="206"/>
    </row>
    <row r="692" spans="1:23" customFormat="1" ht="26.25" hidden="1"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339" t="s">
        <v>1008</v>
      </c>
      <c r="P692" s="582">
        <v>426</v>
      </c>
      <c r="Q692" s="269"/>
      <c r="R692" s="268" t="s">
        <v>484</v>
      </c>
      <c r="S692" s="477"/>
      <c r="T692" s="583"/>
      <c r="U692" s="25" t="s">
        <v>1001</v>
      </c>
      <c r="V692" s="25"/>
      <c r="W692" s="206"/>
    </row>
    <row r="693" spans="1:23" customFormat="1" ht="32.25" hidden="1"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339" t="s">
        <v>1008</v>
      </c>
      <c r="P693" s="532">
        <v>426</v>
      </c>
      <c r="Q693" s="577"/>
      <c r="R693" s="260" t="s">
        <v>484</v>
      </c>
      <c r="S693" s="261" t="s">
        <v>20</v>
      </c>
      <c r="T693" s="578">
        <v>0</v>
      </c>
      <c r="U693" s="25" t="s">
        <v>1001</v>
      </c>
      <c r="V693" s="25" t="s">
        <v>1001</v>
      </c>
      <c r="W693" s="206"/>
    </row>
    <row r="694" spans="1:23" customFormat="1" ht="32.25" hidden="1"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339" t="s">
        <v>1008</v>
      </c>
      <c r="P694" s="13">
        <v>426</v>
      </c>
      <c r="Q694" s="254"/>
      <c r="R694" s="32" t="s">
        <v>484</v>
      </c>
      <c r="S694" s="18"/>
      <c r="T694" s="579"/>
      <c r="U694" s="25" t="s">
        <v>1001</v>
      </c>
      <c r="V694" s="25"/>
      <c r="W694" s="206"/>
    </row>
    <row r="695" spans="1:23" customFormat="1" ht="27.75" hidden="1"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339" t="s">
        <v>1008</v>
      </c>
      <c r="P695" s="13">
        <v>426</v>
      </c>
      <c r="Q695" s="254"/>
      <c r="R695" s="32" t="s">
        <v>484</v>
      </c>
      <c r="S695" s="18"/>
      <c r="T695" s="579"/>
      <c r="U695" s="25" t="s">
        <v>1001</v>
      </c>
      <c r="V695" s="25"/>
      <c r="W695" s="206"/>
    </row>
    <row r="696" spans="1:23" customFormat="1" ht="32.25" hidden="1"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339" t="s">
        <v>1008</v>
      </c>
      <c r="P696" s="13">
        <v>426</v>
      </c>
      <c r="Q696" s="254"/>
      <c r="R696" s="32" t="s">
        <v>484</v>
      </c>
      <c r="S696" s="18"/>
      <c r="T696" s="579"/>
      <c r="U696" s="25" t="s">
        <v>1001</v>
      </c>
      <c r="V696" s="25"/>
      <c r="W696" s="206"/>
    </row>
    <row r="697" spans="1:23" customFormat="1" ht="32.25" hidden="1"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339" t="s">
        <v>1008</v>
      </c>
      <c r="P697" s="582">
        <v>426</v>
      </c>
      <c r="Q697" s="269"/>
      <c r="R697" s="268" t="s">
        <v>484</v>
      </c>
      <c r="S697" s="477"/>
      <c r="T697" s="583"/>
      <c r="U697" s="25" t="s">
        <v>1001</v>
      </c>
      <c r="V697" s="25"/>
      <c r="W697" s="206"/>
    </row>
    <row r="698" spans="1:23" customFormat="1" ht="19.5" hidden="1" customHeight="1" x14ac:dyDescent="0.25">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339" t="s">
        <v>1008</v>
      </c>
      <c r="P698" s="532">
        <v>426</v>
      </c>
      <c r="Q698" s="577"/>
      <c r="R698" s="260" t="s">
        <v>484</v>
      </c>
      <c r="S698" s="261" t="s">
        <v>20</v>
      </c>
      <c r="T698" s="578">
        <v>100</v>
      </c>
      <c r="U698" s="25" t="s">
        <v>1001</v>
      </c>
      <c r="V698" s="25" t="s">
        <v>1001</v>
      </c>
      <c r="W698" s="206"/>
    </row>
    <row r="699" spans="1:23" customFormat="1" ht="19.5" hidden="1" customHeight="1" x14ac:dyDescent="0.25">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339" t="s">
        <v>1008</v>
      </c>
      <c r="P699" s="13">
        <v>426</v>
      </c>
      <c r="Q699" s="254"/>
      <c r="R699" s="32" t="s">
        <v>484</v>
      </c>
      <c r="S699" s="18"/>
      <c r="T699" s="579"/>
      <c r="U699" s="25" t="s">
        <v>1001</v>
      </c>
      <c r="V699" s="25"/>
      <c r="W699" s="206"/>
    </row>
    <row r="700" spans="1:23" customFormat="1" ht="19.5" hidden="1" customHeight="1" x14ac:dyDescent="0.25">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339" t="s">
        <v>1008</v>
      </c>
      <c r="P700" s="13">
        <v>426</v>
      </c>
      <c r="Q700" s="254"/>
      <c r="R700" s="32" t="s">
        <v>484</v>
      </c>
      <c r="S700" s="18"/>
      <c r="T700" s="579"/>
      <c r="U700" s="25" t="s">
        <v>1001</v>
      </c>
      <c r="V700" s="25"/>
      <c r="W700" s="206"/>
    </row>
    <row r="701" spans="1:23" customFormat="1" ht="19.5" hidden="1" customHeight="1" x14ac:dyDescent="0.25">
      <c r="A701" s="1"/>
      <c r="B701" s="742"/>
      <c r="C701" s="728"/>
      <c r="D701" s="725"/>
      <c r="E701" s="15">
        <v>4</v>
      </c>
      <c r="F701" s="219" t="s">
        <v>487</v>
      </c>
      <c r="G701" s="11">
        <v>362.5</v>
      </c>
      <c r="H701" s="318">
        <v>4187600</v>
      </c>
      <c r="I701" s="142">
        <f>+G701-G698</f>
        <v>302.7</v>
      </c>
      <c r="J701" s="220"/>
      <c r="K701" s="211">
        <v>0</v>
      </c>
      <c r="L701" s="26" t="s">
        <v>20</v>
      </c>
      <c r="M701" s="13">
        <v>100</v>
      </c>
      <c r="N701" s="339" t="s">
        <v>484</v>
      </c>
      <c r="O701" s="339" t="s">
        <v>1008</v>
      </c>
      <c r="P701" s="13">
        <v>426</v>
      </c>
      <c r="Q701" s="254"/>
      <c r="R701" s="32" t="s">
        <v>484</v>
      </c>
      <c r="S701" s="18"/>
      <c r="T701" s="579"/>
      <c r="U701" s="25" t="s">
        <v>1001</v>
      </c>
      <c r="V701" s="25"/>
      <c r="W701" s="206"/>
    </row>
    <row r="702" spans="1:23" customFormat="1" ht="27.75" hidden="1"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339" t="s">
        <v>1008</v>
      </c>
      <c r="P702" s="582">
        <v>426</v>
      </c>
      <c r="Q702" s="269"/>
      <c r="R702" s="268" t="s">
        <v>484</v>
      </c>
      <c r="S702" s="477"/>
      <c r="T702" s="583"/>
      <c r="U702" s="25" t="s">
        <v>1001</v>
      </c>
      <c r="V702" s="25"/>
      <c r="W702" s="206"/>
    </row>
    <row r="703" spans="1:23" customFormat="1" ht="33.75" hidden="1"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339" t="s">
        <v>1008</v>
      </c>
      <c r="P703" s="532">
        <v>426</v>
      </c>
      <c r="Q703" s="577"/>
      <c r="R703" s="260" t="s">
        <v>484</v>
      </c>
      <c r="S703" s="261" t="s">
        <v>20</v>
      </c>
      <c r="T703" s="578">
        <v>0</v>
      </c>
      <c r="U703" s="25" t="s">
        <v>1001</v>
      </c>
      <c r="V703" s="25" t="s">
        <v>1001</v>
      </c>
      <c r="W703" s="206"/>
    </row>
    <row r="704" spans="1:23" customFormat="1" ht="33.75" hidden="1"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339" t="s">
        <v>1008</v>
      </c>
      <c r="P704" s="13">
        <v>426</v>
      </c>
      <c r="Q704" s="254"/>
      <c r="R704" s="32" t="s">
        <v>484</v>
      </c>
      <c r="S704" s="18"/>
      <c r="T704" s="579"/>
      <c r="U704" s="25" t="s">
        <v>1001</v>
      </c>
      <c r="V704" s="25"/>
      <c r="W704" s="206"/>
    </row>
    <row r="705" spans="1:23" customFormat="1" ht="33.75" hidden="1"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339" t="s">
        <v>1008</v>
      </c>
      <c r="P705" s="13">
        <v>426</v>
      </c>
      <c r="Q705" s="254"/>
      <c r="R705" s="32" t="s">
        <v>484</v>
      </c>
      <c r="S705" s="18"/>
      <c r="T705" s="579"/>
      <c r="U705" s="25" t="s">
        <v>1001</v>
      </c>
      <c r="V705" s="25"/>
      <c r="W705" s="206"/>
    </row>
    <row r="706" spans="1:23" customFormat="1" ht="33.75" hidden="1"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339" t="s">
        <v>1008</v>
      </c>
      <c r="P706" s="13">
        <v>426</v>
      </c>
      <c r="Q706" s="254"/>
      <c r="R706" s="32" t="s">
        <v>484</v>
      </c>
      <c r="S706" s="18"/>
      <c r="T706" s="579"/>
      <c r="U706" s="25" t="s">
        <v>1001</v>
      </c>
      <c r="V706" s="25"/>
      <c r="W706" s="206"/>
    </row>
    <row r="707" spans="1:23" customFormat="1" ht="33.75" hidden="1"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339" t="s">
        <v>1008</v>
      </c>
      <c r="P707" s="582">
        <v>426</v>
      </c>
      <c r="Q707" s="269"/>
      <c r="R707" s="268" t="s">
        <v>484</v>
      </c>
      <c r="S707" s="477"/>
      <c r="T707" s="583"/>
      <c r="U707" s="25" t="s">
        <v>1001</v>
      </c>
      <c r="V707" s="25"/>
      <c r="W707" s="206"/>
    </row>
    <row r="708" spans="1:23" customFormat="1" ht="41.25" hidden="1" customHeight="1" x14ac:dyDescent="0.25">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339" t="s">
        <v>1008</v>
      </c>
      <c r="P708" s="532">
        <v>426</v>
      </c>
      <c r="Q708" s="577"/>
      <c r="R708" s="260" t="s">
        <v>484</v>
      </c>
      <c r="S708" s="261" t="s">
        <v>20</v>
      </c>
      <c r="T708" s="578">
        <v>100</v>
      </c>
      <c r="U708" s="25" t="s">
        <v>1001</v>
      </c>
      <c r="V708" s="25" t="s">
        <v>1001</v>
      </c>
      <c r="W708" s="206"/>
    </row>
    <row r="709" spans="1:23" customFormat="1" ht="32.25" hidden="1" customHeight="1" x14ac:dyDescent="0.25">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339" t="s">
        <v>1008</v>
      </c>
      <c r="P709" s="13">
        <v>426</v>
      </c>
      <c r="Q709" s="254"/>
      <c r="R709" s="32" t="s">
        <v>484</v>
      </c>
      <c r="S709" s="18"/>
      <c r="T709" s="579"/>
      <c r="U709" s="25" t="s">
        <v>1001</v>
      </c>
      <c r="V709" s="25"/>
      <c r="W709" s="206"/>
    </row>
    <row r="710" spans="1:23" customFormat="1" ht="18" hidden="1" customHeight="1" x14ac:dyDescent="0.25">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339" t="s">
        <v>1008</v>
      </c>
      <c r="P710" s="13">
        <v>426</v>
      </c>
      <c r="Q710" s="254"/>
      <c r="R710" s="32" t="s">
        <v>484</v>
      </c>
      <c r="S710" s="18"/>
      <c r="T710" s="579"/>
      <c r="U710" s="25" t="s">
        <v>1001</v>
      </c>
      <c r="V710" s="25"/>
      <c r="W710" s="206"/>
    </row>
    <row r="711" spans="1:23" customFormat="1" ht="48" hidden="1" customHeight="1" x14ac:dyDescent="0.25">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339" t="s">
        <v>1008</v>
      </c>
      <c r="P711" s="13">
        <v>426</v>
      </c>
      <c r="Q711" s="254"/>
      <c r="R711" s="32" t="s">
        <v>484</v>
      </c>
      <c r="S711" s="18"/>
      <c r="T711" s="579"/>
      <c r="U711" s="25" t="s">
        <v>1001</v>
      </c>
      <c r="V711" s="25"/>
      <c r="W711" s="206"/>
    </row>
    <row r="712" spans="1:23" customFormat="1" ht="32.25" hidden="1" customHeight="1" x14ac:dyDescent="0.25">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339" t="s">
        <v>1008</v>
      </c>
      <c r="P712" s="13">
        <v>426</v>
      </c>
      <c r="Q712" s="254"/>
      <c r="R712" s="32" t="s">
        <v>484</v>
      </c>
      <c r="S712" s="18"/>
      <c r="T712" s="579"/>
      <c r="U712" s="25" t="s">
        <v>1001</v>
      </c>
      <c r="V712" s="25"/>
      <c r="W712" s="206"/>
    </row>
    <row r="713" spans="1:23" customFormat="1" ht="41.25" hidden="1"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339" t="s">
        <v>1008</v>
      </c>
      <c r="P713" s="582">
        <v>426</v>
      </c>
      <c r="Q713" s="269"/>
      <c r="R713" s="268" t="s">
        <v>484</v>
      </c>
      <c r="S713" s="477"/>
      <c r="T713" s="583"/>
      <c r="U713" s="25" t="s">
        <v>1001</v>
      </c>
      <c r="V713" s="25"/>
      <c r="W713" s="206"/>
    </row>
    <row r="714" spans="1:23" customFormat="1" ht="38.25" hidden="1"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339" t="s">
        <v>1008</v>
      </c>
      <c r="P714" s="532">
        <v>426</v>
      </c>
      <c r="Q714" s="577"/>
      <c r="R714" s="260" t="s">
        <v>484</v>
      </c>
      <c r="S714" s="261" t="s">
        <v>20</v>
      </c>
      <c r="T714" s="578">
        <v>0</v>
      </c>
      <c r="U714" s="25" t="s">
        <v>1001</v>
      </c>
      <c r="V714" s="25" t="s">
        <v>1001</v>
      </c>
      <c r="W714" s="206"/>
    </row>
    <row r="715" spans="1:23" customFormat="1" ht="38.25" hidden="1"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339" t="s">
        <v>1008</v>
      </c>
      <c r="P715" s="13">
        <v>426</v>
      </c>
      <c r="Q715" s="254"/>
      <c r="R715" s="32" t="s">
        <v>484</v>
      </c>
      <c r="S715" s="18"/>
      <c r="T715" s="579"/>
      <c r="U715" s="25" t="s">
        <v>1001</v>
      </c>
      <c r="V715" s="25"/>
      <c r="W715" s="206"/>
    </row>
    <row r="716" spans="1:23" customFormat="1" ht="38.25" hidden="1"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339" t="s">
        <v>1008</v>
      </c>
      <c r="P716" s="13">
        <v>426</v>
      </c>
      <c r="Q716" s="254"/>
      <c r="R716" s="32" t="s">
        <v>484</v>
      </c>
      <c r="S716" s="18"/>
      <c r="T716" s="579"/>
      <c r="U716" s="25" t="s">
        <v>1001</v>
      </c>
      <c r="V716" s="25"/>
      <c r="W716" s="206"/>
    </row>
    <row r="717" spans="1:23" customFormat="1" ht="48.75" hidden="1"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339" t="s">
        <v>1008</v>
      </c>
      <c r="P717" s="13">
        <v>426</v>
      </c>
      <c r="Q717" s="254"/>
      <c r="R717" s="32" t="s">
        <v>484</v>
      </c>
      <c r="S717" s="18"/>
      <c r="T717" s="579"/>
      <c r="U717" s="25" t="s">
        <v>1001</v>
      </c>
      <c r="V717" s="25"/>
      <c r="W717" s="206"/>
    </row>
    <row r="718" spans="1:23" customFormat="1" ht="38.25" hidden="1"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339" t="s">
        <v>1008</v>
      </c>
      <c r="P718" s="13">
        <v>426</v>
      </c>
      <c r="Q718" s="254"/>
      <c r="R718" s="32" t="s">
        <v>484</v>
      </c>
      <c r="S718" s="18"/>
      <c r="T718" s="579"/>
      <c r="U718" s="25" t="s">
        <v>1001</v>
      </c>
      <c r="V718" s="25"/>
      <c r="W718" s="206"/>
    </row>
    <row r="719" spans="1:23" customFormat="1" ht="32.25" hidden="1"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339" t="s">
        <v>1008</v>
      </c>
      <c r="P719" s="582">
        <v>426</v>
      </c>
      <c r="Q719" s="269"/>
      <c r="R719" s="268" t="s">
        <v>484</v>
      </c>
      <c r="S719" s="477"/>
      <c r="T719" s="583"/>
      <c r="U719" s="25" t="s">
        <v>1001</v>
      </c>
      <c r="V719" s="25"/>
      <c r="W719" s="206"/>
    </row>
    <row r="720" spans="1:23" customFormat="1" ht="40.5" hidden="1" customHeight="1" x14ac:dyDescent="0.25">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339" t="s">
        <v>1008</v>
      </c>
      <c r="P720" s="532">
        <v>426</v>
      </c>
      <c r="Q720" s="577"/>
      <c r="R720" s="260" t="s">
        <v>484</v>
      </c>
      <c r="S720" s="261" t="s">
        <v>20</v>
      </c>
      <c r="T720" s="578">
        <v>100</v>
      </c>
      <c r="U720" s="25" t="s">
        <v>1001</v>
      </c>
      <c r="V720" s="25" t="s">
        <v>1001</v>
      </c>
      <c r="W720" s="206"/>
    </row>
    <row r="721" spans="1:23" customFormat="1" ht="40.5" hidden="1" customHeight="1" x14ac:dyDescent="0.25">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339" t="s">
        <v>1008</v>
      </c>
      <c r="P721" s="13">
        <v>426</v>
      </c>
      <c r="Q721" s="254"/>
      <c r="R721" s="32" t="s">
        <v>484</v>
      </c>
      <c r="S721" s="18"/>
      <c r="T721" s="579"/>
      <c r="U721" s="25" t="s">
        <v>1001</v>
      </c>
      <c r="V721" s="25"/>
      <c r="W721" s="206"/>
    </row>
    <row r="722" spans="1:23" customFormat="1" ht="25.9" hidden="1" customHeight="1" x14ac:dyDescent="0.25">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339" t="s">
        <v>1008</v>
      </c>
      <c r="P722" s="13">
        <v>426</v>
      </c>
      <c r="Q722" s="254"/>
      <c r="R722" s="32" t="s">
        <v>484</v>
      </c>
      <c r="S722" s="18"/>
      <c r="T722" s="579"/>
      <c r="U722" s="25" t="s">
        <v>1001</v>
      </c>
      <c r="V722" s="25"/>
      <c r="W722" s="206"/>
    </row>
    <row r="723" spans="1:23" customFormat="1" ht="58.9" hidden="1" customHeight="1" x14ac:dyDescent="0.25">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339" t="s">
        <v>1008</v>
      </c>
      <c r="P723" s="13">
        <v>426</v>
      </c>
      <c r="Q723" s="254"/>
      <c r="R723" s="32" t="s">
        <v>484</v>
      </c>
      <c r="S723" s="18"/>
      <c r="T723" s="579"/>
      <c r="U723" s="25" t="s">
        <v>1001</v>
      </c>
      <c r="V723" s="25"/>
      <c r="W723" s="206"/>
    </row>
    <row r="724" spans="1:23" customFormat="1" ht="47.25" hidden="1"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339" t="s">
        <v>1008</v>
      </c>
      <c r="P724" s="582">
        <v>426</v>
      </c>
      <c r="Q724" s="269"/>
      <c r="R724" s="268" t="s">
        <v>484</v>
      </c>
      <c r="S724" s="477"/>
      <c r="T724" s="583"/>
      <c r="U724" s="25" t="s">
        <v>1001</v>
      </c>
      <c r="V724" s="25"/>
      <c r="W724" s="206"/>
    </row>
    <row r="725" spans="1:23" customFormat="1" ht="40.5" hidden="1"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339" t="s">
        <v>1008</v>
      </c>
      <c r="P725" s="532">
        <v>426</v>
      </c>
      <c r="Q725" s="577"/>
      <c r="R725" s="260" t="s">
        <v>484</v>
      </c>
      <c r="S725" s="261" t="s">
        <v>20</v>
      </c>
      <c r="T725" s="578">
        <v>0</v>
      </c>
      <c r="U725" s="25" t="s">
        <v>1001</v>
      </c>
      <c r="V725" s="25" t="s">
        <v>1001</v>
      </c>
      <c r="W725" s="206"/>
    </row>
    <row r="726" spans="1:23" customFormat="1" ht="40.5" hidden="1"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339" t="s">
        <v>1008</v>
      </c>
      <c r="P726" s="13">
        <v>426</v>
      </c>
      <c r="Q726" s="254"/>
      <c r="R726" s="32" t="s">
        <v>484</v>
      </c>
      <c r="S726" s="18"/>
      <c r="T726" s="579"/>
      <c r="U726" s="25" t="s">
        <v>1001</v>
      </c>
      <c r="V726" s="25"/>
      <c r="W726" s="206"/>
    </row>
    <row r="727" spans="1:23" customFormat="1" ht="26.25" hidden="1"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339" t="s">
        <v>1008</v>
      </c>
      <c r="P727" s="13">
        <v>426</v>
      </c>
      <c r="Q727" s="254"/>
      <c r="R727" s="32" t="s">
        <v>484</v>
      </c>
      <c r="S727" s="18"/>
      <c r="T727" s="579"/>
      <c r="U727" s="25" t="s">
        <v>1001</v>
      </c>
      <c r="V727" s="25"/>
      <c r="W727" s="206"/>
    </row>
    <row r="728" spans="1:23" customFormat="1" ht="51.6" hidden="1"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339" t="s">
        <v>1008</v>
      </c>
      <c r="P728" s="13">
        <v>426</v>
      </c>
      <c r="Q728" s="254"/>
      <c r="R728" s="32" t="s">
        <v>484</v>
      </c>
      <c r="S728" s="18"/>
      <c r="T728" s="579"/>
      <c r="U728" s="25" t="s">
        <v>1001</v>
      </c>
      <c r="V728" s="25"/>
      <c r="W728" s="206"/>
    </row>
    <row r="729" spans="1:23" customFormat="1" ht="43.5" hidden="1"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339" t="s">
        <v>1008</v>
      </c>
      <c r="P729" s="582">
        <v>426</v>
      </c>
      <c r="Q729" s="269"/>
      <c r="R729" s="268" t="s">
        <v>484</v>
      </c>
      <c r="S729" s="477"/>
      <c r="T729" s="583"/>
      <c r="U729" s="25" t="s">
        <v>1001</v>
      </c>
      <c r="V729" s="25"/>
      <c r="W729" s="206"/>
    </row>
    <row r="730" spans="1:23" customFormat="1" ht="32.25" hidden="1" customHeight="1" x14ac:dyDescent="0.25">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339" t="s">
        <v>1008</v>
      </c>
      <c r="P730" s="532">
        <v>426</v>
      </c>
      <c r="Q730" s="577"/>
      <c r="R730" s="260" t="s">
        <v>484</v>
      </c>
      <c r="S730" s="261" t="s">
        <v>20</v>
      </c>
      <c r="T730" s="578">
        <v>100</v>
      </c>
      <c r="U730" s="25" t="s">
        <v>1001</v>
      </c>
      <c r="V730" s="25" t="s">
        <v>1001</v>
      </c>
      <c r="W730" s="206"/>
    </row>
    <row r="731" spans="1:23" customFormat="1" ht="32.25" hidden="1" customHeight="1" x14ac:dyDescent="0.25">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339" t="s">
        <v>1008</v>
      </c>
      <c r="P731" s="13">
        <v>426</v>
      </c>
      <c r="Q731" s="254"/>
      <c r="R731" s="32" t="s">
        <v>484</v>
      </c>
      <c r="S731" s="18"/>
      <c r="T731" s="579"/>
      <c r="U731" s="25" t="s">
        <v>1001</v>
      </c>
      <c r="V731" s="25"/>
      <c r="W731" s="206"/>
    </row>
    <row r="732" spans="1:23" customFormat="1" ht="32.25" hidden="1" customHeight="1" x14ac:dyDescent="0.25">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339" t="s">
        <v>1008</v>
      </c>
      <c r="P732" s="13">
        <v>426</v>
      </c>
      <c r="Q732" s="254"/>
      <c r="R732" s="32" t="s">
        <v>484</v>
      </c>
      <c r="S732" s="18"/>
      <c r="T732" s="579"/>
      <c r="U732" s="25" t="s">
        <v>1001</v>
      </c>
      <c r="V732" s="25"/>
      <c r="W732" s="206"/>
    </row>
    <row r="733" spans="1:23" customFormat="1" ht="32.25" hidden="1"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339" t="s">
        <v>1008</v>
      </c>
      <c r="P733" s="582">
        <v>426</v>
      </c>
      <c r="Q733" s="269"/>
      <c r="R733" s="268" t="s">
        <v>484</v>
      </c>
      <c r="S733" s="477"/>
      <c r="T733" s="583"/>
      <c r="U733" s="25" t="s">
        <v>1001</v>
      </c>
      <c r="V733" s="25"/>
      <c r="W733" s="206"/>
    </row>
    <row r="734" spans="1:23" customFormat="1" ht="32.25" hidden="1"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339" t="s">
        <v>1008</v>
      </c>
      <c r="P734" s="532">
        <v>426</v>
      </c>
      <c r="Q734" s="577"/>
      <c r="R734" s="260" t="s">
        <v>484</v>
      </c>
      <c r="S734" s="261" t="s">
        <v>20</v>
      </c>
      <c r="T734" s="578">
        <v>0</v>
      </c>
      <c r="U734" s="25" t="s">
        <v>1001</v>
      </c>
      <c r="V734" s="25" t="s">
        <v>1001</v>
      </c>
      <c r="W734" s="206"/>
    </row>
    <row r="735" spans="1:23" customFormat="1" ht="32.25" hidden="1"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339" t="s">
        <v>1008</v>
      </c>
      <c r="P735" s="13">
        <v>426</v>
      </c>
      <c r="Q735" s="254"/>
      <c r="R735" s="32" t="s">
        <v>484</v>
      </c>
      <c r="S735" s="18"/>
      <c r="T735" s="579"/>
      <c r="U735" s="25" t="s">
        <v>1001</v>
      </c>
      <c r="V735" s="25"/>
      <c r="W735" s="206"/>
    </row>
    <row r="736" spans="1:23" customFormat="1" ht="32.25" hidden="1"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339" t="s">
        <v>1008</v>
      </c>
      <c r="P736" s="13">
        <v>426</v>
      </c>
      <c r="Q736" s="254"/>
      <c r="R736" s="32" t="s">
        <v>484</v>
      </c>
      <c r="S736" s="18"/>
      <c r="T736" s="579"/>
      <c r="U736" s="25" t="s">
        <v>1001</v>
      </c>
      <c r="V736" s="25"/>
      <c r="W736" s="206"/>
    </row>
    <row r="737" spans="1:23" customFormat="1" ht="32.25" hidden="1"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339" t="s">
        <v>1008</v>
      </c>
      <c r="P737" s="582">
        <v>426</v>
      </c>
      <c r="Q737" s="269"/>
      <c r="R737" s="268" t="s">
        <v>484</v>
      </c>
      <c r="S737" s="477"/>
      <c r="T737" s="583"/>
      <c r="U737" s="25" t="s">
        <v>1001</v>
      </c>
      <c r="V737" s="25"/>
      <c r="W737" s="206"/>
    </row>
    <row r="738" spans="1:23" customFormat="1" x14ac:dyDescent="0.25">
      <c r="A738" s="1"/>
      <c r="B738" s="70">
        <v>4002</v>
      </c>
      <c r="C738" s="229">
        <v>4002</v>
      </c>
      <c r="D738" s="687" t="s">
        <v>520</v>
      </c>
      <c r="E738" s="688"/>
      <c r="F738" s="688"/>
      <c r="G738" s="688"/>
      <c r="H738" s="689"/>
      <c r="I738" s="140"/>
      <c r="J738" s="584"/>
      <c r="K738" s="574">
        <v>0</v>
      </c>
      <c r="L738" s="585" t="s">
        <v>42</v>
      </c>
      <c r="M738" s="585" t="s">
        <v>42</v>
      </c>
      <c r="N738" s="585" t="s">
        <v>42</v>
      </c>
      <c r="O738" s="585" t="s">
        <v>42</v>
      </c>
      <c r="P738" s="585" t="s">
        <v>42</v>
      </c>
      <c r="Q738" s="575"/>
      <c r="R738" s="428"/>
      <c r="S738" s="585" t="s">
        <v>42</v>
      </c>
      <c r="T738" s="585" t="s">
        <v>42</v>
      </c>
      <c r="U738" s="585" t="s">
        <v>42</v>
      </c>
      <c r="V738" s="378" t="s">
        <v>41</v>
      </c>
      <c r="W738" s="206"/>
    </row>
    <row r="739" spans="1:23" customFormat="1" ht="42.75" hidden="1" x14ac:dyDescent="0.25">
      <c r="A739" s="1"/>
      <c r="B739" s="70">
        <v>40022</v>
      </c>
      <c r="C739" s="14" t="s">
        <v>521</v>
      </c>
      <c r="D739" s="69" t="s">
        <v>522</v>
      </c>
      <c r="E739" s="15"/>
      <c r="F739" s="15" t="s">
        <v>19</v>
      </c>
      <c r="G739" s="11">
        <v>12.68</v>
      </c>
      <c r="H739" s="208">
        <v>146479</v>
      </c>
      <c r="I739" s="137"/>
      <c r="J739" s="211"/>
      <c r="K739" s="211">
        <v>0</v>
      </c>
      <c r="L739" s="26" t="s">
        <v>181</v>
      </c>
      <c r="M739" s="13">
        <v>100</v>
      </c>
      <c r="N739" s="40" t="s">
        <v>523</v>
      </c>
      <c r="O739" s="543" t="s">
        <v>523</v>
      </c>
      <c r="P739" s="13">
        <v>454</v>
      </c>
      <c r="Q739" s="254"/>
      <c r="R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S739" s="18" t="s">
        <v>181</v>
      </c>
      <c r="T739" s="13">
        <v>100</v>
      </c>
      <c r="U739" s="25" t="s">
        <v>1001</v>
      </c>
      <c r="V739" s="25" t="s">
        <v>1001</v>
      </c>
      <c r="W739" s="206"/>
    </row>
    <row r="740" spans="1:23" customFormat="1" ht="49.9" hidden="1" customHeight="1" x14ac:dyDescent="0.25">
      <c r="A740" s="1"/>
      <c r="B740" s="64">
        <v>40023</v>
      </c>
      <c r="C740" s="122" t="s">
        <v>524</v>
      </c>
      <c r="D740" s="124" t="s">
        <v>525</v>
      </c>
      <c r="E740" s="107"/>
      <c r="F740" s="107" t="s">
        <v>19</v>
      </c>
      <c r="G740" s="108">
        <v>28.54</v>
      </c>
      <c r="H740" s="278">
        <v>329694</v>
      </c>
      <c r="I740" s="137"/>
      <c r="J740" s="16"/>
      <c r="K740" s="16">
        <v>0</v>
      </c>
      <c r="L740" s="251" t="s">
        <v>420</v>
      </c>
      <c r="M740" s="24">
        <v>100</v>
      </c>
      <c r="N740" s="40" t="s">
        <v>523</v>
      </c>
      <c r="O740" s="543" t="s">
        <v>523</v>
      </c>
      <c r="P740" s="24">
        <v>454</v>
      </c>
      <c r="Q740" s="254"/>
      <c r="R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S740" s="18" t="s">
        <v>420</v>
      </c>
      <c r="T740" s="13">
        <v>100</v>
      </c>
      <c r="U740" s="25" t="s">
        <v>1001</v>
      </c>
      <c r="V740" s="25" t="s">
        <v>1001</v>
      </c>
      <c r="W740" s="206"/>
    </row>
    <row r="741" spans="1:23" customFormat="1" ht="28.5" hidden="1" x14ac:dyDescent="0.25">
      <c r="A741" s="1"/>
      <c r="B741" s="64">
        <v>40024</v>
      </c>
      <c r="C741" s="122" t="s">
        <v>526</v>
      </c>
      <c r="D741" s="124" t="s">
        <v>527</v>
      </c>
      <c r="E741" s="107"/>
      <c r="F741" s="107" t="s">
        <v>19</v>
      </c>
      <c r="G741" s="108">
        <v>2.19</v>
      </c>
      <c r="H741" s="208">
        <v>25299</v>
      </c>
      <c r="I741" s="137"/>
      <c r="J741" s="16"/>
      <c r="K741" s="16">
        <v>0</v>
      </c>
      <c r="L741" s="368" t="s">
        <v>420</v>
      </c>
      <c r="M741" s="24">
        <v>100</v>
      </c>
      <c r="N741" s="40" t="s">
        <v>523</v>
      </c>
      <c r="O741" s="543" t="s">
        <v>523</v>
      </c>
      <c r="P741" s="24">
        <v>454</v>
      </c>
      <c r="Q741" s="252"/>
      <c r="R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S741" s="18" t="s">
        <v>420</v>
      </c>
      <c r="T741" s="24">
        <v>100</v>
      </c>
      <c r="U741" s="25" t="s">
        <v>1001</v>
      </c>
      <c r="V741" s="25" t="s">
        <v>1001</v>
      </c>
      <c r="W741" s="206"/>
    </row>
    <row r="742" spans="1:23" customFormat="1" ht="28.5" hidden="1" x14ac:dyDescent="0.25">
      <c r="A742" s="1"/>
      <c r="B742" s="64">
        <v>40025</v>
      </c>
      <c r="C742" s="119" t="s">
        <v>528</v>
      </c>
      <c r="D742" s="131" t="s">
        <v>529</v>
      </c>
      <c r="E742" s="117"/>
      <c r="F742" s="117" t="s">
        <v>19</v>
      </c>
      <c r="G742" s="125">
        <v>13.91</v>
      </c>
      <c r="H742" s="311">
        <v>160688</v>
      </c>
      <c r="I742" s="138"/>
      <c r="J742" s="249"/>
      <c r="K742" s="249">
        <v>0</v>
      </c>
      <c r="L742" s="586" t="s">
        <v>420</v>
      </c>
      <c r="M742" s="378">
        <v>100</v>
      </c>
      <c r="N742" s="250" t="s">
        <v>523</v>
      </c>
      <c r="O742" s="543" t="s">
        <v>523</v>
      </c>
      <c r="P742" s="378">
        <v>454</v>
      </c>
      <c r="Q742" s="424"/>
      <c r="R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S742" s="551" t="s">
        <v>420</v>
      </c>
      <c r="T742" s="378">
        <v>100</v>
      </c>
      <c r="U742" s="25" t="s">
        <v>1001</v>
      </c>
      <c r="V742" s="25" t="s">
        <v>1001</v>
      </c>
      <c r="W742" s="206"/>
    </row>
    <row r="743" spans="1:23" customFormat="1" ht="23.25" hidden="1"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543" t="s">
        <v>523</v>
      </c>
      <c r="P743" s="257">
        <v>454</v>
      </c>
      <c r="Q743" s="259"/>
      <c r="R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S743" s="261" t="s">
        <v>20</v>
      </c>
      <c r="T743" s="385">
        <v>100</v>
      </c>
      <c r="U743" s="25" t="s">
        <v>1001</v>
      </c>
      <c r="V743" s="25" t="s">
        <v>1001</v>
      </c>
      <c r="W743" s="206"/>
    </row>
    <row r="744" spans="1:23" customFormat="1" ht="23.25" hidden="1"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543" t="s">
        <v>523</v>
      </c>
      <c r="P744" s="24">
        <v>454</v>
      </c>
      <c r="Q744" s="252"/>
      <c r="R744" s="32"/>
      <c r="S744" s="370"/>
      <c r="T744" s="386"/>
      <c r="U744" s="25" t="s">
        <v>1001</v>
      </c>
      <c r="V744" s="25"/>
      <c r="W744" s="206"/>
    </row>
    <row r="745" spans="1:23" customFormat="1" ht="23.25" hidden="1"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543" t="s">
        <v>523</v>
      </c>
      <c r="P745" s="24">
        <v>454</v>
      </c>
      <c r="Q745" s="252"/>
      <c r="R745" s="32"/>
      <c r="S745" s="370"/>
      <c r="T745" s="386"/>
      <c r="U745" s="25" t="s">
        <v>1001</v>
      </c>
      <c r="V745" s="25"/>
      <c r="W745" s="206"/>
    </row>
    <row r="746" spans="1:23" customFormat="1" ht="23.25" hidden="1"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543" t="s">
        <v>523</v>
      </c>
      <c r="P746" s="265">
        <v>454</v>
      </c>
      <c r="Q746" s="267"/>
      <c r="R746" s="268"/>
      <c r="S746" s="371"/>
      <c r="T746" s="391"/>
      <c r="U746" s="25" t="s">
        <v>1001</v>
      </c>
      <c r="V746" s="25"/>
      <c r="W746" s="206"/>
    </row>
    <row r="747" spans="1:23" customFormat="1" ht="19.5" hidden="1"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543" t="s">
        <v>523</v>
      </c>
      <c r="P747" s="257">
        <v>454</v>
      </c>
      <c r="Q747" s="259"/>
      <c r="R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S747" s="261" t="s">
        <v>181</v>
      </c>
      <c r="T747" s="385">
        <v>100</v>
      </c>
      <c r="U747" s="25" t="s">
        <v>1001</v>
      </c>
      <c r="V747" s="25" t="s">
        <v>1001</v>
      </c>
      <c r="W747" s="206"/>
    </row>
    <row r="748" spans="1:23" ht="19.5" hidden="1"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543" t="s">
        <v>523</v>
      </c>
      <c r="P748" s="24"/>
      <c r="Q748" s="252"/>
      <c r="R748" s="407"/>
      <c r="S748" s="370"/>
      <c r="T748" s="386"/>
      <c r="U748" s="25" t="s">
        <v>1001</v>
      </c>
      <c r="V748" s="25"/>
      <c r="W748" s="626"/>
    </row>
    <row r="749" spans="1:23" ht="19.5" hidden="1"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543" t="s">
        <v>523</v>
      </c>
      <c r="P749" s="24"/>
      <c r="Q749" s="252"/>
      <c r="R749" s="407"/>
      <c r="S749" s="370"/>
      <c r="T749" s="386"/>
      <c r="U749" s="25" t="s">
        <v>1001</v>
      </c>
      <c r="V749" s="25"/>
      <c r="W749" s="626"/>
    </row>
    <row r="750" spans="1:23" ht="19.5" hidden="1"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543" t="s">
        <v>523</v>
      </c>
      <c r="P750" s="24"/>
      <c r="Q750" s="252"/>
      <c r="R750" s="407"/>
      <c r="S750" s="370"/>
      <c r="T750" s="386"/>
      <c r="U750" s="25" t="s">
        <v>1001</v>
      </c>
      <c r="V750" s="25"/>
      <c r="W750" s="626"/>
    </row>
    <row r="751" spans="1:23" ht="19.5" hidden="1"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543" t="s">
        <v>523</v>
      </c>
      <c r="P751" s="265"/>
      <c r="Q751" s="267"/>
      <c r="R751" s="472"/>
      <c r="S751" s="371"/>
      <c r="T751" s="391"/>
      <c r="U751" s="25" t="s">
        <v>1001</v>
      </c>
      <c r="V751" s="25"/>
      <c r="W751" s="626"/>
    </row>
    <row r="752" spans="1:23" customFormat="1" ht="21" hidden="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543" t="s">
        <v>523</v>
      </c>
      <c r="P752" s="257">
        <v>454</v>
      </c>
      <c r="Q752" s="259"/>
      <c r="R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S752" s="261" t="s">
        <v>552</v>
      </c>
      <c r="T752" s="385">
        <v>100</v>
      </c>
      <c r="U752" s="25" t="s">
        <v>1001</v>
      </c>
      <c r="V752" s="25" t="s">
        <v>1001</v>
      </c>
      <c r="W752" s="206"/>
    </row>
    <row r="753" spans="1:23" customFormat="1" ht="21" hidden="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543" t="s">
        <v>523</v>
      </c>
      <c r="P753" s="24">
        <v>454</v>
      </c>
      <c r="Q753" s="252"/>
      <c r="R753" s="32"/>
      <c r="S753" s="370"/>
      <c r="T753" s="386"/>
      <c r="U753" s="25" t="s">
        <v>1001</v>
      </c>
      <c r="V753" s="25"/>
      <c r="W753" s="206"/>
    </row>
    <row r="754" spans="1:23" customFormat="1" ht="21" hidden="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543" t="s">
        <v>523</v>
      </c>
      <c r="P754" s="24">
        <v>454</v>
      </c>
      <c r="Q754" s="252"/>
      <c r="R754" s="32"/>
      <c r="S754" s="370"/>
      <c r="T754" s="386"/>
      <c r="U754" s="25" t="s">
        <v>1001</v>
      </c>
      <c r="V754" s="25"/>
      <c r="W754" s="206"/>
    </row>
    <row r="755" spans="1:23" customFormat="1" ht="21" hidden="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543" t="s">
        <v>523</v>
      </c>
      <c r="P755" s="24">
        <v>454</v>
      </c>
      <c r="Q755" s="252"/>
      <c r="R755" s="32"/>
      <c r="S755" s="370"/>
      <c r="T755" s="386"/>
      <c r="U755" s="25" t="s">
        <v>1001</v>
      </c>
      <c r="V755" s="25"/>
      <c r="W755" s="206"/>
    </row>
    <row r="756" spans="1:23" customFormat="1" ht="21" hidden="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543" t="s">
        <v>523</v>
      </c>
      <c r="P756" s="265">
        <v>454</v>
      </c>
      <c r="Q756" s="267"/>
      <c r="R756" s="268"/>
      <c r="S756" s="371"/>
      <c r="T756" s="391"/>
      <c r="U756" s="25" t="s">
        <v>1001</v>
      </c>
      <c r="V756" s="25"/>
      <c r="W756" s="206"/>
    </row>
    <row r="757" spans="1:23" customFormat="1" ht="28.5" hidden="1"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543" t="s">
        <v>523</v>
      </c>
      <c r="P757" s="257">
        <v>454</v>
      </c>
      <c r="Q757" s="259"/>
      <c r="R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S757" s="261" t="s">
        <v>181</v>
      </c>
      <c r="T757" s="385">
        <v>100</v>
      </c>
      <c r="U757" s="25" t="s">
        <v>1001</v>
      </c>
      <c r="V757" s="25" t="s">
        <v>1001</v>
      </c>
      <c r="W757" s="206"/>
    </row>
    <row r="758" spans="1:23" customFormat="1" ht="28.5" hidden="1"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543" t="s">
        <v>523</v>
      </c>
      <c r="P758" s="24">
        <v>454</v>
      </c>
      <c r="Q758" s="252"/>
      <c r="R758" s="407"/>
      <c r="S758" s="370"/>
      <c r="T758" s="386"/>
      <c r="U758" s="25" t="s">
        <v>1001</v>
      </c>
      <c r="V758" s="25"/>
      <c r="W758" s="206"/>
    </row>
    <row r="759" spans="1:23" customFormat="1" ht="28.5" hidden="1"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543" t="s">
        <v>523</v>
      </c>
      <c r="P759" s="265">
        <v>454</v>
      </c>
      <c r="Q759" s="267"/>
      <c r="R759" s="472"/>
      <c r="S759" s="371"/>
      <c r="T759" s="391"/>
      <c r="U759" s="25" t="s">
        <v>1001</v>
      </c>
      <c r="V759" s="25"/>
      <c r="W759" s="206"/>
    </row>
    <row r="760" spans="1:23" customFormat="1" ht="28.5" hidden="1"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543" t="s">
        <v>523</v>
      </c>
      <c r="P760" s="450">
        <v>454</v>
      </c>
      <c r="Q760" s="575"/>
      <c r="R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S760" s="429" t="s">
        <v>20</v>
      </c>
      <c r="T760" s="450">
        <v>100</v>
      </c>
      <c r="U760" s="25" t="s">
        <v>1001</v>
      </c>
      <c r="V760" s="25" t="s">
        <v>1001</v>
      </c>
      <c r="W760" s="206"/>
    </row>
    <row r="761" spans="1:23" customFormat="1" ht="28.5" hidden="1"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543" t="s">
        <v>523</v>
      </c>
      <c r="P761" s="24">
        <v>454</v>
      </c>
      <c r="Q761" s="252"/>
      <c r="R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S761" s="18" t="s">
        <v>20</v>
      </c>
      <c r="T761" s="24">
        <v>100</v>
      </c>
      <c r="U761" s="25" t="s">
        <v>1001</v>
      </c>
      <c r="V761" s="25" t="s">
        <v>1001</v>
      </c>
      <c r="W761" s="206"/>
    </row>
    <row r="762" spans="1:23" customFormat="1" ht="28.5" hidden="1"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543" t="s">
        <v>523</v>
      </c>
      <c r="P762" s="24">
        <v>454</v>
      </c>
      <c r="Q762" s="252"/>
      <c r="R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S762" s="18" t="s">
        <v>20</v>
      </c>
      <c r="T762" s="24">
        <v>100</v>
      </c>
      <c r="U762" s="25" t="s">
        <v>1001</v>
      </c>
      <c r="V762" s="25" t="s">
        <v>1001</v>
      </c>
      <c r="W762" s="206"/>
    </row>
    <row r="763" spans="1:23" customFormat="1" ht="18" hidden="1" customHeight="1" thickBot="1" x14ac:dyDescent="0.25">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543" t="s">
        <v>523</v>
      </c>
      <c r="P763" s="378">
        <v>454</v>
      </c>
      <c r="Q763" s="424"/>
      <c r="R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S763" s="551" t="s">
        <v>20</v>
      </c>
      <c r="T763" s="378">
        <v>100</v>
      </c>
      <c r="U763" s="25" t="s">
        <v>1001</v>
      </c>
      <c r="V763" s="25" t="s">
        <v>1001</v>
      </c>
      <c r="W763" s="206"/>
    </row>
    <row r="764" spans="1:23" customFormat="1" ht="28.5" hidden="1"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543" t="s">
        <v>523</v>
      </c>
      <c r="P764" s="257">
        <v>454</v>
      </c>
      <c r="Q764" s="259"/>
      <c r="R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S764" s="261" t="s">
        <v>552</v>
      </c>
      <c r="T764" s="385">
        <v>100</v>
      </c>
      <c r="U764" s="25" t="s">
        <v>1001</v>
      </c>
      <c r="V764" s="25" t="s">
        <v>1001</v>
      </c>
      <c r="W764" s="206"/>
    </row>
    <row r="765" spans="1:23" customFormat="1" ht="28.5" hidden="1"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543" t="s">
        <v>523</v>
      </c>
      <c r="P765" s="24">
        <v>454</v>
      </c>
      <c r="Q765" s="252"/>
      <c r="R765" s="407"/>
      <c r="S765" s="370"/>
      <c r="T765" s="386"/>
      <c r="U765" s="25" t="s">
        <v>1001</v>
      </c>
      <c r="V765" s="25"/>
      <c r="W765" s="206"/>
    </row>
    <row r="766" spans="1:23" customFormat="1" ht="28.5" hidden="1"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543" t="s">
        <v>523</v>
      </c>
      <c r="P766" s="24">
        <v>454</v>
      </c>
      <c r="Q766" s="252"/>
      <c r="R766" s="407"/>
      <c r="S766" s="370"/>
      <c r="T766" s="386"/>
      <c r="U766" s="25" t="s">
        <v>1001</v>
      </c>
      <c r="V766" s="25"/>
      <c r="W766" s="206"/>
    </row>
    <row r="767" spans="1:23" customFormat="1" ht="28.5" hidden="1"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543" t="s">
        <v>523</v>
      </c>
      <c r="P767" s="24">
        <v>454</v>
      </c>
      <c r="Q767" s="252"/>
      <c r="R767" s="407"/>
      <c r="S767" s="370"/>
      <c r="T767" s="386"/>
      <c r="U767" s="25" t="s">
        <v>1001</v>
      </c>
      <c r="V767" s="25"/>
      <c r="W767" s="206"/>
    </row>
    <row r="768" spans="1:23" customFormat="1" ht="28.5" hidden="1"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543" t="s">
        <v>523</v>
      </c>
      <c r="P768" s="265">
        <v>454</v>
      </c>
      <c r="Q768" s="267"/>
      <c r="R768" s="472"/>
      <c r="S768" s="371"/>
      <c r="T768" s="391"/>
      <c r="U768" s="25" t="s">
        <v>1001</v>
      </c>
      <c r="V768" s="25"/>
      <c r="W768" s="206"/>
    </row>
    <row r="769" spans="1:24" customFormat="1" ht="47.25" hidden="1"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543" t="s">
        <v>523</v>
      </c>
      <c r="P769" s="344">
        <v>454</v>
      </c>
      <c r="Q769" s="427"/>
      <c r="R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S769" s="429" t="s">
        <v>420</v>
      </c>
      <c r="T769" s="344">
        <v>100</v>
      </c>
      <c r="U769" s="25" t="s">
        <v>1001</v>
      </c>
      <c r="V769" s="25" t="s">
        <v>1001</v>
      </c>
      <c r="W769" s="206"/>
    </row>
    <row r="770" spans="1:24" customFormat="1" ht="60.75" hidden="1"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543" t="s">
        <v>523</v>
      </c>
      <c r="P770" s="24">
        <v>454</v>
      </c>
      <c r="Q770" s="252"/>
      <c r="R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S770" s="18" t="s">
        <v>420</v>
      </c>
      <c r="T770" s="24">
        <v>100</v>
      </c>
      <c r="U770" s="25" t="s">
        <v>1001</v>
      </c>
      <c r="V770" s="25" t="s">
        <v>1001</v>
      </c>
      <c r="W770" s="206"/>
    </row>
    <row r="771" spans="1:24" customFormat="1" ht="57" hidden="1"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543" t="s">
        <v>523</v>
      </c>
      <c r="P771" s="24">
        <v>454</v>
      </c>
      <c r="Q771" s="252"/>
      <c r="R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S771" s="18" t="s">
        <v>420</v>
      </c>
      <c r="T771" s="24">
        <v>100</v>
      </c>
      <c r="U771" s="25" t="s">
        <v>1001</v>
      </c>
      <c r="V771" s="25" t="s">
        <v>1001</v>
      </c>
      <c r="W771" s="206"/>
    </row>
    <row r="772" spans="1:24" customFormat="1" ht="28.5" hidden="1"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543" t="s">
        <v>523</v>
      </c>
      <c r="P772" s="24">
        <v>454</v>
      </c>
      <c r="Q772" s="252"/>
      <c r="R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S772" s="18" t="s">
        <v>290</v>
      </c>
      <c r="T772" s="24">
        <v>100</v>
      </c>
      <c r="U772" s="25" t="s">
        <v>1001</v>
      </c>
      <c r="V772" s="25" t="s">
        <v>1001</v>
      </c>
      <c r="W772" s="206"/>
    </row>
    <row r="773" spans="1:24" customFormat="1" ht="28.5" hidden="1"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543" t="s">
        <v>523</v>
      </c>
      <c r="P773" s="24">
        <v>454</v>
      </c>
      <c r="Q773" s="252"/>
      <c r="R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S773" s="18" t="s">
        <v>239</v>
      </c>
      <c r="T773" s="24">
        <v>100</v>
      </c>
      <c r="U773" s="25" t="s">
        <v>1001</v>
      </c>
      <c r="V773" s="25" t="s">
        <v>1001</v>
      </c>
      <c r="W773" s="206"/>
    </row>
    <row r="774" spans="1:24" customFormat="1" ht="42.75" hidden="1"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543" t="s">
        <v>523</v>
      </c>
      <c r="P774" s="24">
        <v>454</v>
      </c>
      <c r="Q774" s="252"/>
      <c r="R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S774" s="18" t="s">
        <v>181</v>
      </c>
      <c r="T774" s="24">
        <v>100</v>
      </c>
      <c r="U774" s="25" t="s">
        <v>1001</v>
      </c>
      <c r="V774" s="25" t="s">
        <v>1001</v>
      </c>
      <c r="W774" s="206"/>
    </row>
    <row r="775" spans="1:24" customFormat="1" ht="28.5" hidden="1"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543" t="s">
        <v>523</v>
      </c>
      <c r="P775" s="13">
        <v>454</v>
      </c>
      <c r="Q775" s="254"/>
      <c r="R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S775" s="18" t="s">
        <v>602</v>
      </c>
      <c r="T775" s="13">
        <v>100</v>
      </c>
      <c r="U775" s="25" t="s">
        <v>1001</v>
      </c>
      <c r="V775" s="25" t="s">
        <v>1001</v>
      </c>
      <c r="W775" s="206"/>
    </row>
    <row r="776" spans="1:24" customFormat="1" ht="28.5" hidden="1"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543" t="s">
        <v>523</v>
      </c>
      <c r="P776" s="13">
        <v>503</v>
      </c>
      <c r="Q776" s="254"/>
      <c r="R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S776" s="18" t="s">
        <v>601</v>
      </c>
      <c r="T776" s="13">
        <v>100</v>
      </c>
      <c r="U776" s="25" t="s">
        <v>1001</v>
      </c>
      <c r="V776" s="25" t="s">
        <v>1001</v>
      </c>
      <c r="W776" s="206"/>
    </row>
    <row r="777" spans="1:24" ht="28.5" hidden="1"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543" t="s">
        <v>523</v>
      </c>
      <c r="P777" s="13" t="s">
        <v>994</v>
      </c>
      <c r="Q777" s="254"/>
      <c r="R777" s="32"/>
      <c r="S777" s="26" t="s">
        <v>290</v>
      </c>
      <c r="T777" s="13">
        <v>100</v>
      </c>
      <c r="U777" s="25" t="s">
        <v>1001</v>
      </c>
      <c r="V777" s="25" t="s">
        <v>1001</v>
      </c>
      <c r="W777" s="626"/>
      <c r="X777" s="628"/>
    </row>
    <row r="778" spans="1:24" ht="15.75"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51" t="s">
        <v>42</v>
      </c>
      <c r="P778" s="251" t="s">
        <v>42</v>
      </c>
      <c r="Q778" s="251" t="s">
        <v>42</v>
      </c>
      <c r="R778" s="251" t="s">
        <v>42</v>
      </c>
      <c r="S778" s="251" t="s">
        <v>42</v>
      </c>
      <c r="T778" s="251" t="s">
        <v>42</v>
      </c>
      <c r="U778" s="251" t="s">
        <v>42</v>
      </c>
      <c r="V778" s="378" t="s">
        <v>41</v>
      </c>
      <c r="W778" s="626"/>
    </row>
    <row r="779" spans="1:24" customFormat="1" ht="28.5" hidden="1" customHeight="1" x14ac:dyDescent="0.3">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543" t="s">
        <v>523</v>
      </c>
      <c r="P779" s="24">
        <v>1705</v>
      </c>
      <c r="Q779" s="252"/>
      <c r="R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S779" s="18" t="s">
        <v>420</v>
      </c>
      <c r="T779" s="24">
        <v>100</v>
      </c>
      <c r="U779" s="25" t="s">
        <v>1001</v>
      </c>
      <c r="V779" s="25" t="s">
        <v>1001</v>
      </c>
      <c r="W779" s="206"/>
    </row>
    <row r="780" spans="1:24" customFormat="1" ht="29.25" hidden="1" customHeight="1" x14ac:dyDescent="0.3">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543" t="s">
        <v>523</v>
      </c>
      <c r="P780" s="24">
        <v>1705</v>
      </c>
      <c r="Q780" s="252"/>
      <c r="R780" s="32"/>
      <c r="S780" s="370"/>
      <c r="T780" s="26"/>
      <c r="U780" s="25" t="s">
        <v>1001</v>
      </c>
      <c r="V780" s="25"/>
      <c r="W780" s="206"/>
    </row>
    <row r="781" spans="1:24" customFormat="1" ht="27" hidden="1"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543" t="s">
        <v>523</v>
      </c>
      <c r="P781" s="378">
        <v>1705</v>
      </c>
      <c r="Q781" s="424"/>
      <c r="R781" s="425"/>
      <c r="S781" s="443"/>
      <c r="T781" s="544"/>
      <c r="U781" s="25" t="s">
        <v>1001</v>
      </c>
      <c r="V781" s="25"/>
      <c r="W781" s="206"/>
    </row>
    <row r="782" spans="1:24" customFormat="1" x14ac:dyDescent="0.25">
      <c r="A782" s="1"/>
      <c r="B782" s="64">
        <v>4006</v>
      </c>
      <c r="C782" s="361">
        <v>4006</v>
      </c>
      <c r="D782" s="674" t="s">
        <v>614</v>
      </c>
      <c r="E782" s="675"/>
      <c r="F782" s="675"/>
      <c r="G782" s="675"/>
      <c r="H782" s="676"/>
      <c r="I782" s="590"/>
      <c r="J782" s="594"/>
      <c r="K782" s="595">
        <v>0</v>
      </c>
      <c r="L782" s="596" t="s">
        <v>42</v>
      </c>
      <c r="M782" s="596" t="s">
        <v>42</v>
      </c>
      <c r="N782" s="596" t="s">
        <v>42</v>
      </c>
      <c r="O782" s="596" t="s">
        <v>42</v>
      </c>
      <c r="P782" s="596" t="s">
        <v>42</v>
      </c>
      <c r="Q782" s="597"/>
      <c r="R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S782" s="596" t="s">
        <v>42</v>
      </c>
      <c r="T782" s="599" t="s">
        <v>42</v>
      </c>
      <c r="U782" s="599" t="s">
        <v>42</v>
      </c>
      <c r="V782" s="378" t="s">
        <v>41</v>
      </c>
      <c r="W782" s="206"/>
    </row>
    <row r="783" spans="1:24" customFormat="1" ht="37.5" hidden="1"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43" t="s">
        <v>523</v>
      </c>
      <c r="P783" s="532">
        <v>243</v>
      </c>
      <c r="Q783" s="577"/>
      <c r="R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S783" s="261" t="s">
        <v>20</v>
      </c>
      <c r="T783" s="578">
        <v>100</v>
      </c>
      <c r="U783" s="25" t="s">
        <v>1001</v>
      </c>
      <c r="V783" s="25" t="s">
        <v>1001</v>
      </c>
      <c r="W783" s="206"/>
    </row>
    <row r="784" spans="1:24" customFormat="1" ht="37.5" hidden="1"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543" t="s">
        <v>523</v>
      </c>
      <c r="P784" s="13">
        <v>243</v>
      </c>
      <c r="Q784" s="254"/>
      <c r="R784" s="32"/>
      <c r="S784" s="370"/>
      <c r="T784" s="591"/>
      <c r="U784" s="25" t="s">
        <v>1001</v>
      </c>
      <c r="V784" s="25"/>
      <c r="W784" s="206"/>
    </row>
    <row r="785" spans="1:23" customFormat="1" ht="37.5" hidden="1"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543" t="s">
        <v>523</v>
      </c>
      <c r="P785" s="13">
        <v>243</v>
      </c>
      <c r="Q785" s="254"/>
      <c r="R785" s="32"/>
      <c r="S785" s="370"/>
      <c r="T785" s="591"/>
      <c r="U785" s="25" t="s">
        <v>1001</v>
      </c>
      <c r="V785" s="25"/>
      <c r="W785" s="206"/>
    </row>
    <row r="786" spans="1:23" customFormat="1" ht="37.5" hidden="1"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43" t="s">
        <v>523</v>
      </c>
      <c r="P786" s="582">
        <v>243</v>
      </c>
      <c r="Q786" s="269"/>
      <c r="R786" s="268"/>
      <c r="S786" s="371"/>
      <c r="T786" s="593"/>
      <c r="U786" s="25" t="s">
        <v>1001</v>
      </c>
      <c r="V786" s="25"/>
      <c r="W786" s="206"/>
    </row>
    <row r="787" spans="1:23" customFormat="1" ht="36.75" hidden="1"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43" t="s">
        <v>523</v>
      </c>
      <c r="P787" s="532">
        <v>243</v>
      </c>
      <c r="Q787" s="577"/>
      <c r="R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S787" s="261" t="s">
        <v>20</v>
      </c>
      <c r="T787" s="578">
        <v>100</v>
      </c>
      <c r="U787" s="25" t="s">
        <v>1001</v>
      </c>
      <c r="V787" s="25" t="s">
        <v>1001</v>
      </c>
      <c r="W787" s="206"/>
    </row>
    <row r="788" spans="1:23" customFormat="1" ht="31.15" hidden="1"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543" t="s">
        <v>523</v>
      </c>
      <c r="P788" s="13">
        <v>243</v>
      </c>
      <c r="Q788" s="254"/>
      <c r="R788" s="32"/>
      <c r="S788" s="370"/>
      <c r="T788" s="591"/>
      <c r="U788" s="25" t="s">
        <v>1001</v>
      </c>
      <c r="V788" s="25"/>
      <c r="W788" s="206"/>
    </row>
    <row r="789" spans="1:23" customFormat="1" ht="33" hidden="1"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543" t="s">
        <v>523</v>
      </c>
      <c r="P789" s="13">
        <v>243</v>
      </c>
      <c r="Q789" s="254"/>
      <c r="R789" s="32"/>
      <c r="S789" s="370"/>
      <c r="T789" s="591"/>
      <c r="U789" s="25" t="s">
        <v>1001</v>
      </c>
      <c r="V789" s="25"/>
      <c r="W789" s="206"/>
    </row>
    <row r="790" spans="1:23" customFormat="1" ht="36.75" hidden="1"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43" t="s">
        <v>523</v>
      </c>
      <c r="P790" s="582">
        <v>243</v>
      </c>
      <c r="Q790" s="269"/>
      <c r="R790" s="268"/>
      <c r="S790" s="371"/>
      <c r="T790" s="593"/>
      <c r="U790" s="25" t="s">
        <v>1001</v>
      </c>
      <c r="V790" s="25"/>
      <c r="W790" s="206"/>
    </row>
    <row r="791" spans="1:23" customFormat="1" ht="42" hidden="1"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43" t="s">
        <v>523</v>
      </c>
      <c r="P791" s="532">
        <v>243</v>
      </c>
      <c r="Q791" s="577"/>
      <c r="R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S791" s="261" t="s">
        <v>20</v>
      </c>
      <c r="T791" s="578">
        <v>100</v>
      </c>
      <c r="U791" s="25" t="s">
        <v>1001</v>
      </c>
      <c r="V791" s="25" t="s">
        <v>1001</v>
      </c>
      <c r="W791" s="206"/>
    </row>
    <row r="792" spans="1:23" customFormat="1" ht="36.75" hidden="1"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543" t="s">
        <v>523</v>
      </c>
      <c r="P792" s="13">
        <v>243</v>
      </c>
      <c r="Q792" s="254"/>
      <c r="R792" s="32"/>
      <c r="S792" s="370"/>
      <c r="T792" s="591"/>
      <c r="U792" s="25" t="s">
        <v>1001</v>
      </c>
      <c r="V792" s="25"/>
      <c r="W792" s="206"/>
    </row>
    <row r="793" spans="1:23" customFormat="1" ht="36.75" hidden="1"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543" t="s">
        <v>523</v>
      </c>
      <c r="P793" s="13">
        <v>243</v>
      </c>
      <c r="Q793" s="254"/>
      <c r="R793" s="32"/>
      <c r="S793" s="370"/>
      <c r="T793" s="591"/>
      <c r="U793" s="25" t="s">
        <v>1001</v>
      </c>
      <c r="V793" s="25"/>
      <c r="W793" s="206"/>
    </row>
    <row r="794" spans="1:23" customFormat="1" ht="26.45" hidden="1"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43" t="s">
        <v>523</v>
      </c>
      <c r="P794" s="582">
        <v>243</v>
      </c>
      <c r="Q794" s="269"/>
      <c r="R794" s="268"/>
      <c r="S794" s="371"/>
      <c r="T794" s="593"/>
      <c r="U794" s="25" t="s">
        <v>1001</v>
      </c>
      <c r="V794" s="25"/>
      <c r="W794" s="206"/>
    </row>
    <row r="795" spans="1:23" customFormat="1" ht="33.75" hidden="1"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43" t="s">
        <v>523</v>
      </c>
      <c r="P795" s="532">
        <v>243</v>
      </c>
      <c r="Q795" s="577"/>
      <c r="R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S795" s="261" t="s">
        <v>20</v>
      </c>
      <c r="T795" s="578">
        <v>100</v>
      </c>
      <c r="U795" s="25" t="s">
        <v>1001</v>
      </c>
      <c r="V795" s="25" t="s">
        <v>1001</v>
      </c>
      <c r="W795" s="206"/>
    </row>
    <row r="796" spans="1:23" customFormat="1" ht="28.5" hidden="1"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543" t="s">
        <v>523</v>
      </c>
      <c r="P796" s="13">
        <v>243</v>
      </c>
      <c r="Q796" s="254"/>
      <c r="R796" s="32"/>
      <c r="S796" s="370"/>
      <c r="T796" s="591"/>
      <c r="U796" s="25" t="s">
        <v>1001</v>
      </c>
      <c r="V796" s="25"/>
      <c r="W796" s="206"/>
    </row>
    <row r="797" spans="1:23" customFormat="1" ht="24" hidden="1"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543" t="s">
        <v>523</v>
      </c>
      <c r="P797" s="13">
        <v>243</v>
      </c>
      <c r="Q797" s="254"/>
      <c r="R797" s="32"/>
      <c r="S797" s="370"/>
      <c r="T797" s="591"/>
      <c r="U797" s="25" t="s">
        <v>1001</v>
      </c>
      <c r="V797" s="25"/>
      <c r="W797" s="206"/>
    </row>
    <row r="798" spans="1:23" customFormat="1" ht="31.5" hidden="1"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43" t="s">
        <v>523</v>
      </c>
      <c r="P798" s="582">
        <v>243</v>
      </c>
      <c r="Q798" s="269"/>
      <c r="R798" s="268"/>
      <c r="S798" s="371"/>
      <c r="T798" s="593"/>
      <c r="U798" s="25" t="s">
        <v>1001</v>
      </c>
      <c r="V798" s="25"/>
      <c r="W798" s="206"/>
    </row>
    <row r="799" spans="1:23" customFormat="1" ht="28.5" hidden="1"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543" t="s">
        <v>523</v>
      </c>
      <c r="P799" s="450">
        <v>245</v>
      </c>
      <c r="Q799" s="575"/>
      <c r="R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S799" s="429" t="s">
        <v>20</v>
      </c>
      <c r="T799" s="450">
        <v>100</v>
      </c>
      <c r="U799" s="25" t="s">
        <v>1001</v>
      </c>
      <c r="V799" s="25" t="s">
        <v>1001</v>
      </c>
      <c r="W799" s="206"/>
    </row>
    <row r="800" spans="1:23" customFormat="1" ht="156.75" hidden="1"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543" t="s">
        <v>523</v>
      </c>
      <c r="P800" s="13">
        <v>217</v>
      </c>
      <c r="Q800" s="254"/>
      <c r="R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S800" s="417" t="s">
        <v>420</v>
      </c>
      <c r="T800" s="13">
        <v>100</v>
      </c>
      <c r="U800" s="25" t="s">
        <v>1001</v>
      </c>
      <c r="V800" s="25" t="s">
        <v>1001</v>
      </c>
      <c r="W800" s="206"/>
    </row>
    <row r="801" spans="1:23" customFormat="1" ht="28.5" hidden="1"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543" t="s">
        <v>523</v>
      </c>
      <c r="P801" s="13">
        <v>243</v>
      </c>
      <c r="Q801" s="254"/>
      <c r="R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S801" s="18" t="s">
        <v>176</v>
      </c>
      <c r="T801" s="13">
        <v>100</v>
      </c>
      <c r="U801" s="25" t="s">
        <v>1001</v>
      </c>
      <c r="V801" s="25" t="s">
        <v>1001</v>
      </c>
      <c r="W801" s="206"/>
    </row>
    <row r="802" spans="1:23" customFormat="1" ht="57" hidden="1"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543" t="s">
        <v>523</v>
      </c>
      <c r="P802" s="19" t="s">
        <v>644</v>
      </c>
      <c r="Q802" s="254"/>
      <c r="R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S802" s="18" t="s">
        <v>20</v>
      </c>
      <c r="T802" s="13">
        <v>100</v>
      </c>
      <c r="U802" s="25" t="s">
        <v>1001</v>
      </c>
      <c r="V802" s="25" t="s">
        <v>1001</v>
      </c>
      <c r="W802" s="206"/>
    </row>
    <row r="803" spans="1:23" customFormat="1" ht="28.5" hidden="1" x14ac:dyDescent="0.25">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543" t="s">
        <v>523</v>
      </c>
      <c r="P803" s="402">
        <v>243</v>
      </c>
      <c r="Q803" s="403"/>
      <c r="R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S803" s="551" t="s">
        <v>20</v>
      </c>
      <c r="T803" s="402">
        <v>100</v>
      </c>
      <c r="U803" s="25" t="s">
        <v>1001</v>
      </c>
      <c r="V803" s="25" t="s">
        <v>1001</v>
      </c>
      <c r="W803" s="206"/>
    </row>
    <row r="804" spans="1:23" customFormat="1" ht="41.25" hidden="1"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43" t="s">
        <v>523</v>
      </c>
      <c r="P804" s="532">
        <v>243</v>
      </c>
      <c r="Q804" s="577"/>
      <c r="R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S804" s="261" t="s">
        <v>20</v>
      </c>
      <c r="T804" s="578">
        <v>100</v>
      </c>
      <c r="U804" s="25" t="s">
        <v>1001</v>
      </c>
      <c r="V804" s="25" t="s">
        <v>1001</v>
      </c>
      <c r="W804" s="206"/>
    </row>
    <row r="805" spans="1:23" customFormat="1" ht="39.75" hidden="1"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543" t="s">
        <v>523</v>
      </c>
      <c r="P805" s="13">
        <v>243</v>
      </c>
      <c r="Q805" s="254"/>
      <c r="R805" s="32"/>
      <c r="S805" s="370"/>
      <c r="T805" s="591"/>
      <c r="U805" s="25" t="s">
        <v>1001</v>
      </c>
      <c r="V805" s="25"/>
      <c r="W805" s="206"/>
    </row>
    <row r="806" spans="1:23" customFormat="1" ht="36" hidden="1"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43" t="s">
        <v>523</v>
      </c>
      <c r="P806" s="582">
        <v>243</v>
      </c>
      <c r="Q806" s="269"/>
      <c r="R806" s="268"/>
      <c r="S806" s="371"/>
      <c r="T806" s="593"/>
      <c r="U806" s="25" t="s">
        <v>1001</v>
      </c>
      <c r="V806" s="25"/>
      <c r="W806" s="206"/>
    </row>
    <row r="807" spans="1:23" customFormat="1" ht="28.5" hidden="1"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543" t="s">
        <v>523</v>
      </c>
      <c r="P807" s="450">
        <v>5254</v>
      </c>
      <c r="Q807" s="575"/>
      <c r="R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S807" s="429" t="s">
        <v>20</v>
      </c>
      <c r="T807" s="450">
        <v>100</v>
      </c>
      <c r="U807" s="25" t="s">
        <v>1001</v>
      </c>
      <c r="V807" s="25" t="s">
        <v>1001</v>
      </c>
      <c r="W807" s="206"/>
    </row>
    <row r="808" spans="1:23" s="177" customFormat="1" ht="57" hidden="1"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543" t="s">
        <v>523</v>
      </c>
      <c r="P808" s="24">
        <v>5258</v>
      </c>
      <c r="Q808" s="252"/>
      <c r="R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S808" s="26" t="s">
        <v>176</v>
      </c>
      <c r="T808" s="24">
        <v>100</v>
      </c>
      <c r="U808" s="25" t="s">
        <v>1001</v>
      </c>
      <c r="V808" s="25" t="s">
        <v>1001</v>
      </c>
      <c r="W808" s="206"/>
    </row>
    <row r="809" spans="1:23" customFormat="1" ht="28.5" hidden="1"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543" t="s">
        <v>523</v>
      </c>
      <c r="P809" s="24">
        <v>1746</v>
      </c>
      <c r="Q809" s="252"/>
      <c r="R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S809" s="18" t="s">
        <v>290</v>
      </c>
      <c r="T809" s="24">
        <v>100</v>
      </c>
      <c r="U809" s="25" t="s">
        <v>1001</v>
      </c>
      <c r="V809" s="25" t="s">
        <v>1001</v>
      </c>
      <c r="W809" s="206"/>
    </row>
    <row r="810" spans="1:23" s="177" customFormat="1" ht="28.5" hidden="1"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543" t="s">
        <v>523</v>
      </c>
      <c r="P810" s="24">
        <v>1746</v>
      </c>
      <c r="Q810" s="252"/>
      <c r="R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S810" s="26" t="s">
        <v>290</v>
      </c>
      <c r="T810" s="24">
        <v>100</v>
      </c>
      <c r="U810" s="25" t="s">
        <v>1001</v>
      </c>
      <c r="V810" s="25" t="s">
        <v>1001</v>
      </c>
      <c r="W810" s="206"/>
    </row>
    <row r="811" spans="1:23" customFormat="1" ht="28.5" hidden="1"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543" t="s">
        <v>523</v>
      </c>
      <c r="P811" s="24">
        <v>261</v>
      </c>
      <c r="Q811" s="252"/>
      <c r="R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S811" s="18" t="s">
        <v>290</v>
      </c>
      <c r="T811" s="24">
        <v>100</v>
      </c>
      <c r="U811" s="25" t="s">
        <v>1001</v>
      </c>
      <c r="V811" s="25" t="s">
        <v>1001</v>
      </c>
      <c r="W811" s="206"/>
    </row>
    <row r="812" spans="1:23" customFormat="1" ht="42.75" hidden="1"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543" t="s">
        <v>523</v>
      </c>
      <c r="P812" s="24">
        <v>404</v>
      </c>
      <c r="Q812" s="252"/>
      <c r="R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S812" s="18" t="s">
        <v>290</v>
      </c>
      <c r="T812" s="24">
        <v>100</v>
      </c>
      <c r="U812" s="25" t="s">
        <v>1001</v>
      </c>
      <c r="V812" s="25" t="s">
        <v>1001</v>
      </c>
      <c r="W812" s="206"/>
    </row>
    <row r="813" spans="1:23" s="177" customFormat="1" ht="69" hidden="1"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543" t="s">
        <v>523</v>
      </c>
      <c r="P813" s="24">
        <v>259</v>
      </c>
      <c r="Q813" s="252"/>
      <c r="R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S813" s="26" t="s">
        <v>290</v>
      </c>
      <c r="T813" s="24">
        <v>100</v>
      </c>
      <c r="U813" s="25" t="s">
        <v>1001</v>
      </c>
      <c r="V813" s="25" t="s">
        <v>1001</v>
      </c>
      <c r="W813" s="206"/>
    </row>
    <row r="814" spans="1:23" customFormat="1" ht="28.5" hidden="1"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543" t="s">
        <v>523</v>
      </c>
      <c r="P814" s="24">
        <v>947</v>
      </c>
      <c r="Q814" s="252"/>
      <c r="R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S814" s="18" t="s">
        <v>290</v>
      </c>
      <c r="T814" s="24">
        <v>100</v>
      </c>
      <c r="U814" s="25" t="s">
        <v>1001</v>
      </c>
      <c r="V814" s="25" t="s">
        <v>1001</v>
      </c>
      <c r="W814" s="206"/>
    </row>
    <row r="815" spans="1:23" customFormat="1" ht="28.5" hidden="1"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543" t="s">
        <v>523</v>
      </c>
      <c r="P815" s="24">
        <v>406</v>
      </c>
      <c r="Q815" s="252"/>
      <c r="R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S815" s="18" t="s">
        <v>176</v>
      </c>
      <c r="T815" s="24">
        <v>100</v>
      </c>
      <c r="U815" s="25" t="s">
        <v>1001</v>
      </c>
      <c r="V815" s="25" t="s">
        <v>1001</v>
      </c>
      <c r="W815" s="206"/>
    </row>
    <row r="816" spans="1:23" customFormat="1" ht="28.5" hidden="1"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543" t="s">
        <v>523</v>
      </c>
      <c r="P816" s="24">
        <v>191</v>
      </c>
      <c r="Q816" s="252"/>
      <c r="R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S816" s="18" t="s">
        <v>290</v>
      </c>
      <c r="T816" s="24">
        <v>100</v>
      </c>
      <c r="U816" s="25" t="s">
        <v>1001</v>
      </c>
      <c r="V816" s="25" t="s">
        <v>1001</v>
      </c>
      <c r="W816" s="206"/>
    </row>
    <row r="817" spans="1:23" customFormat="1" ht="28.5" hidden="1"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543" t="s">
        <v>523</v>
      </c>
      <c r="P817" s="24">
        <v>191</v>
      </c>
      <c r="Q817" s="252"/>
      <c r="R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S817" s="18" t="s">
        <v>290</v>
      </c>
      <c r="T817" s="24">
        <v>100</v>
      </c>
      <c r="U817" s="25" t="s">
        <v>1001</v>
      </c>
      <c r="V817" s="25" t="s">
        <v>1001</v>
      </c>
      <c r="W817" s="206"/>
    </row>
    <row r="818" spans="1:23" customFormat="1" ht="28.5" hidden="1"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543" t="s">
        <v>523</v>
      </c>
      <c r="P818" s="24">
        <v>191</v>
      </c>
      <c r="Q818" s="252"/>
      <c r="R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S818" s="18" t="s">
        <v>290</v>
      </c>
      <c r="T818" s="24">
        <v>100</v>
      </c>
      <c r="U818" s="25" t="s">
        <v>1001</v>
      </c>
      <c r="V818" s="25" t="s">
        <v>1001</v>
      </c>
      <c r="W818" s="206"/>
    </row>
    <row r="819" spans="1:23" customFormat="1" ht="156.75" hidden="1"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543" t="s">
        <v>523</v>
      </c>
      <c r="P819" s="24">
        <v>1243</v>
      </c>
      <c r="Q819" s="252"/>
      <c r="R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S819" s="20" t="s">
        <v>670</v>
      </c>
      <c r="T819" s="24">
        <v>100</v>
      </c>
      <c r="U819" s="25" t="s">
        <v>1001</v>
      </c>
      <c r="V819" s="25" t="s">
        <v>1001</v>
      </c>
      <c r="W819" s="206"/>
    </row>
    <row r="820" spans="1:23" customFormat="1" ht="28.5" hidden="1"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543" t="s">
        <v>523</v>
      </c>
      <c r="P820" s="24">
        <v>1243</v>
      </c>
      <c r="Q820" s="252"/>
      <c r="R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S820" s="18" t="s">
        <v>176</v>
      </c>
      <c r="T820" s="24">
        <v>100</v>
      </c>
      <c r="U820" s="25" t="s">
        <v>1001</v>
      </c>
      <c r="V820" s="25" t="s">
        <v>1001</v>
      </c>
      <c r="W820" s="206"/>
    </row>
    <row r="821" spans="1:23" customFormat="1" ht="29.25" hidden="1"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543" t="s">
        <v>523</v>
      </c>
      <c r="P821" s="24">
        <v>1243</v>
      </c>
      <c r="Q821" s="252"/>
      <c r="R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S821" s="18" t="s">
        <v>290</v>
      </c>
      <c r="T821" s="24">
        <v>100</v>
      </c>
      <c r="U821" s="25" t="s">
        <v>1001</v>
      </c>
      <c r="V821" s="25" t="s">
        <v>1001</v>
      </c>
      <c r="W821" s="206"/>
    </row>
    <row r="822" spans="1:23" customFormat="1" ht="71.25" hidden="1"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543" t="s">
        <v>523</v>
      </c>
      <c r="P822" s="13">
        <v>419</v>
      </c>
      <c r="Q822" s="254"/>
      <c r="R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S822" s="18" t="s">
        <v>181</v>
      </c>
      <c r="T822" s="13">
        <v>100</v>
      </c>
      <c r="U822" s="25" t="s">
        <v>1001</v>
      </c>
      <c r="V822" s="25" t="s">
        <v>1001</v>
      </c>
      <c r="W822" s="206"/>
    </row>
    <row r="823" spans="1:23" customFormat="1" ht="57" hidden="1" x14ac:dyDescent="0.25">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543" t="s">
        <v>523</v>
      </c>
      <c r="P823" s="378">
        <v>950</v>
      </c>
      <c r="Q823" s="424"/>
      <c r="R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S823" s="551" t="s">
        <v>181</v>
      </c>
      <c r="T823" s="378">
        <v>100</v>
      </c>
      <c r="U823" s="25" t="s">
        <v>1001</v>
      </c>
      <c r="V823" s="25" t="s">
        <v>1001</v>
      </c>
      <c r="W823" s="206"/>
    </row>
    <row r="824" spans="1:23" customFormat="1" ht="36.75" hidden="1"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543" t="s">
        <v>523</v>
      </c>
      <c r="P824" s="257">
        <v>1783</v>
      </c>
      <c r="Q824" s="259"/>
      <c r="R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S824" s="261" t="s">
        <v>181</v>
      </c>
      <c r="T824" s="385">
        <v>100</v>
      </c>
      <c r="U824" s="25" t="s">
        <v>1001</v>
      </c>
      <c r="V824" s="25" t="s">
        <v>1001</v>
      </c>
      <c r="W824" s="206"/>
    </row>
    <row r="825" spans="1:23" customFormat="1" ht="31.5" hidden="1"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543" t="s">
        <v>523</v>
      </c>
      <c r="P825" s="24">
        <v>1783</v>
      </c>
      <c r="Q825" s="252"/>
      <c r="R825" s="32"/>
      <c r="S825" s="370"/>
      <c r="T825" s="386"/>
      <c r="U825" s="25" t="s">
        <v>1001</v>
      </c>
      <c r="V825" s="25"/>
      <c r="W825" s="206"/>
    </row>
    <row r="826" spans="1:23" customFormat="1" ht="37.5" hidden="1"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543" t="s">
        <v>523</v>
      </c>
      <c r="P826" s="265">
        <v>1783</v>
      </c>
      <c r="Q826" s="267"/>
      <c r="R826" s="268"/>
      <c r="S826" s="371"/>
      <c r="T826" s="391"/>
      <c r="U826" s="25" t="s">
        <v>1001</v>
      </c>
      <c r="V826" s="25"/>
      <c r="W826" s="206"/>
    </row>
    <row r="827" spans="1:23" customFormat="1" ht="57" hidden="1"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43" t="s">
        <v>523</v>
      </c>
      <c r="P827" s="532">
        <v>5254</v>
      </c>
      <c r="Q827" s="577"/>
      <c r="R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S827" s="261" t="s">
        <v>20</v>
      </c>
      <c r="T827" s="578">
        <v>100</v>
      </c>
      <c r="U827" s="25" t="s">
        <v>1001</v>
      </c>
      <c r="V827" s="25" t="s">
        <v>1001</v>
      </c>
      <c r="W827" s="206"/>
    </row>
    <row r="828" spans="1:23" customFormat="1" ht="44.45" hidden="1"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543" t="s">
        <v>523</v>
      </c>
      <c r="P828" s="13">
        <v>5254</v>
      </c>
      <c r="Q828" s="254"/>
      <c r="R828" s="32"/>
      <c r="S828" s="370"/>
      <c r="T828" s="591"/>
      <c r="U828" s="25" t="s">
        <v>1001</v>
      </c>
      <c r="V828" s="25"/>
      <c r="W828" s="206"/>
    </row>
    <row r="829" spans="1:23" customFormat="1" ht="38.25" hidden="1"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43" t="s">
        <v>523</v>
      </c>
      <c r="P829" s="582">
        <v>5254</v>
      </c>
      <c r="Q829" s="269"/>
      <c r="R829" s="268"/>
      <c r="S829" s="371"/>
      <c r="T829" s="593"/>
      <c r="U829" s="25" t="s">
        <v>1001</v>
      </c>
      <c r="V829" s="25"/>
      <c r="W829" s="206"/>
    </row>
    <row r="830" spans="1:23" customFormat="1" ht="56.25" hidden="1"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543" t="s">
        <v>523</v>
      </c>
      <c r="P830" s="450">
        <v>5254</v>
      </c>
      <c r="Q830" s="575"/>
      <c r="R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S830" s="429" t="s">
        <v>20</v>
      </c>
      <c r="T830" s="450">
        <v>100</v>
      </c>
      <c r="U830" s="25" t="s">
        <v>1001</v>
      </c>
      <c r="V830" s="25" t="s">
        <v>1001</v>
      </c>
      <c r="W830" s="206"/>
    </row>
    <row r="831" spans="1:23" customFormat="1" ht="42.75" hidden="1"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543" t="s">
        <v>523</v>
      </c>
      <c r="P831" s="13">
        <v>243</v>
      </c>
      <c r="Q831" s="254"/>
      <c r="R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S831" s="18" t="s">
        <v>20</v>
      </c>
      <c r="T831" s="13">
        <v>100</v>
      </c>
      <c r="U831" s="25" t="s">
        <v>1001</v>
      </c>
      <c r="V831" s="25" t="s">
        <v>1001</v>
      </c>
      <c r="W831" s="206"/>
    </row>
    <row r="832" spans="1:23" customFormat="1" ht="42.75" hidden="1"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543" t="s">
        <v>523</v>
      </c>
      <c r="P832" s="13">
        <v>5254</v>
      </c>
      <c r="Q832" s="254"/>
      <c r="R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S832" s="18" t="s">
        <v>20</v>
      </c>
      <c r="T832" s="13">
        <v>100</v>
      </c>
      <c r="U832" s="25" t="s">
        <v>1001</v>
      </c>
      <c r="V832" s="25" t="s">
        <v>1001</v>
      </c>
      <c r="W832" s="206"/>
    </row>
    <row r="833" spans="1:23" customFormat="1" ht="42.75" hidden="1"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543" t="s">
        <v>523</v>
      </c>
      <c r="P833" s="13">
        <v>243</v>
      </c>
      <c r="Q833" s="254"/>
      <c r="R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S833" s="18" t="s">
        <v>20</v>
      </c>
      <c r="T833" s="13">
        <v>100</v>
      </c>
      <c r="U833" s="25" t="s">
        <v>1001</v>
      </c>
      <c r="V833" s="25" t="s">
        <v>1001</v>
      </c>
      <c r="W833" s="206"/>
    </row>
    <row r="834" spans="1:23" customFormat="1" ht="38.25" hidden="1" customHeight="1" thickBot="1" x14ac:dyDescent="0.25">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543" t="s">
        <v>523</v>
      </c>
      <c r="P834" s="402">
        <v>5254</v>
      </c>
      <c r="Q834" s="403"/>
      <c r="R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S834" s="551" t="s">
        <v>20</v>
      </c>
      <c r="T834" s="402">
        <v>100</v>
      </c>
      <c r="U834" s="25" t="s">
        <v>1001</v>
      </c>
      <c r="V834" s="25" t="s">
        <v>1001</v>
      </c>
      <c r="W834" s="206"/>
    </row>
    <row r="835" spans="1:23" customFormat="1" ht="41.25" hidden="1"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43" t="s">
        <v>523</v>
      </c>
      <c r="P835" s="532">
        <v>243</v>
      </c>
      <c r="Q835" s="577"/>
      <c r="R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S835" s="261" t="s">
        <v>20</v>
      </c>
      <c r="T835" s="578">
        <v>100</v>
      </c>
      <c r="U835" s="25" t="s">
        <v>1001</v>
      </c>
      <c r="V835" s="25" t="s">
        <v>1001</v>
      </c>
      <c r="W835" s="206"/>
    </row>
    <row r="836" spans="1:23" customFormat="1" ht="41.25" hidden="1"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543" t="s">
        <v>523</v>
      </c>
      <c r="P836" s="13">
        <v>243</v>
      </c>
      <c r="Q836" s="254"/>
      <c r="R836" s="32"/>
      <c r="S836" s="370"/>
      <c r="T836" s="591"/>
      <c r="U836" s="25" t="s">
        <v>1001</v>
      </c>
      <c r="V836" s="25"/>
      <c r="W836" s="206"/>
    </row>
    <row r="837" spans="1:23" customFormat="1" ht="41.25" hidden="1"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543" t="s">
        <v>523</v>
      </c>
      <c r="P837" s="13">
        <v>243</v>
      </c>
      <c r="Q837" s="254"/>
      <c r="R837" s="32"/>
      <c r="S837" s="370"/>
      <c r="T837" s="591"/>
      <c r="U837" s="25" t="s">
        <v>1001</v>
      </c>
      <c r="V837" s="25"/>
      <c r="W837" s="206"/>
    </row>
    <row r="838" spans="1:23" customFormat="1" ht="41.25" hidden="1"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43" t="s">
        <v>523</v>
      </c>
      <c r="P838" s="582">
        <v>243</v>
      </c>
      <c r="Q838" s="269"/>
      <c r="R838" s="268"/>
      <c r="S838" s="371"/>
      <c r="T838" s="593"/>
      <c r="U838" s="25" t="s">
        <v>1001</v>
      </c>
      <c r="V838" s="25"/>
      <c r="W838" s="206"/>
    </row>
    <row r="839" spans="1:23" customFormat="1" ht="38.25" hidden="1"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43" t="s">
        <v>523</v>
      </c>
      <c r="P839" s="532">
        <v>5254</v>
      </c>
      <c r="Q839" s="577"/>
      <c r="R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S839" s="261" t="s">
        <v>20</v>
      </c>
      <c r="T839" s="578">
        <v>100</v>
      </c>
      <c r="U839" s="25" t="s">
        <v>1001</v>
      </c>
      <c r="V839" s="25" t="s">
        <v>1001</v>
      </c>
      <c r="W839" s="206"/>
    </row>
    <row r="840" spans="1:23" customFormat="1" ht="38.25" hidden="1"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543" t="s">
        <v>523</v>
      </c>
      <c r="P840" s="13">
        <v>5254</v>
      </c>
      <c r="Q840" s="254"/>
      <c r="R840" s="32"/>
      <c r="S840" s="370"/>
      <c r="T840" s="591"/>
      <c r="U840" s="25" t="s">
        <v>1001</v>
      </c>
      <c r="V840" s="25"/>
      <c r="W840" s="206"/>
    </row>
    <row r="841" spans="1:23" customFormat="1" ht="38.25" hidden="1"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543" t="s">
        <v>523</v>
      </c>
      <c r="P841" s="13">
        <v>5254</v>
      </c>
      <c r="Q841" s="254"/>
      <c r="R841" s="32"/>
      <c r="S841" s="370"/>
      <c r="T841" s="591"/>
      <c r="U841" s="25" t="s">
        <v>1001</v>
      </c>
      <c r="V841" s="25"/>
      <c r="W841" s="206"/>
    </row>
    <row r="842" spans="1:23" customFormat="1" ht="38.25" hidden="1"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43" t="s">
        <v>523</v>
      </c>
      <c r="P842" s="582">
        <v>5254</v>
      </c>
      <c r="Q842" s="269"/>
      <c r="R842" s="268"/>
      <c r="S842" s="371"/>
      <c r="T842" s="593"/>
      <c r="U842" s="25" t="s">
        <v>1001</v>
      </c>
      <c r="V842" s="25"/>
      <c r="W842" s="206"/>
    </row>
    <row r="843" spans="1:23" customFormat="1" ht="28.5" hidden="1"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543" t="s">
        <v>523</v>
      </c>
      <c r="P843" s="450">
        <v>243</v>
      </c>
      <c r="Q843" s="575"/>
      <c r="R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S843" s="429" t="s">
        <v>20</v>
      </c>
      <c r="T843" s="450">
        <v>100</v>
      </c>
      <c r="U843" s="25" t="s">
        <v>1001</v>
      </c>
      <c r="V843" s="25" t="s">
        <v>1001</v>
      </c>
      <c r="W843" s="206"/>
    </row>
    <row r="844" spans="1:23" customFormat="1" ht="28.5" hidden="1"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543" t="s">
        <v>523</v>
      </c>
      <c r="P844" s="13">
        <v>5254</v>
      </c>
      <c r="Q844" s="254"/>
      <c r="R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S844" s="18" t="s">
        <v>20</v>
      </c>
      <c r="T844" s="13">
        <v>100</v>
      </c>
      <c r="U844" s="25" t="s">
        <v>1001</v>
      </c>
      <c r="V844" s="25" t="s">
        <v>1001</v>
      </c>
      <c r="W844" s="206"/>
    </row>
    <row r="845" spans="1:23" customFormat="1" ht="30"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368" t="s">
        <v>42</v>
      </c>
      <c r="Q845" s="254"/>
      <c r="R845" s="32"/>
      <c r="S845" s="368" t="s">
        <v>42</v>
      </c>
      <c r="T845" s="368" t="s">
        <v>42</v>
      </c>
      <c r="U845" s="368" t="s">
        <v>42</v>
      </c>
      <c r="V845" s="378" t="s">
        <v>41</v>
      </c>
      <c r="W845" s="206"/>
    </row>
    <row r="846" spans="1:23" customFormat="1" ht="28.5" hidden="1"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543" t="s">
        <v>523</v>
      </c>
      <c r="P846" s="24">
        <v>243</v>
      </c>
      <c r="Q846" s="252"/>
      <c r="R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S846" s="18" t="s">
        <v>20</v>
      </c>
      <c r="T846" s="24">
        <v>100</v>
      </c>
      <c r="U846" s="25" t="s">
        <v>1001</v>
      </c>
      <c r="V846" s="25" t="s">
        <v>1001</v>
      </c>
      <c r="W846" s="206"/>
    </row>
    <row r="847" spans="1:23" customFormat="1" ht="28.5" hidden="1"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543" t="s">
        <v>523</v>
      </c>
      <c r="P847" s="24">
        <v>243</v>
      </c>
      <c r="Q847" s="252"/>
      <c r="R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S847" s="18" t="s">
        <v>20</v>
      </c>
      <c r="T847" s="24">
        <v>100</v>
      </c>
      <c r="U847" s="25" t="s">
        <v>1001</v>
      </c>
      <c r="V847" s="25" t="s">
        <v>1001</v>
      </c>
      <c r="W847" s="206"/>
    </row>
    <row r="848" spans="1:23" customFormat="1" ht="42.75" hidden="1"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543" t="s">
        <v>523</v>
      </c>
      <c r="P848" s="24">
        <v>5254</v>
      </c>
      <c r="Q848" s="252"/>
      <c r="R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S848" s="18" t="s">
        <v>20</v>
      </c>
      <c r="T848" s="24">
        <v>100</v>
      </c>
      <c r="U848" s="25" t="s">
        <v>1001</v>
      </c>
      <c r="V848" s="25" t="s">
        <v>1001</v>
      </c>
      <c r="W848" s="206"/>
    </row>
    <row r="849" spans="1:23" customFormat="1" ht="28.5" hidden="1"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543" t="s">
        <v>523</v>
      </c>
      <c r="P849" s="24">
        <v>243</v>
      </c>
      <c r="Q849" s="252"/>
      <c r="R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S849" s="18" t="s">
        <v>20</v>
      </c>
      <c r="T849" s="24">
        <v>100</v>
      </c>
      <c r="U849" s="25" t="s">
        <v>1001</v>
      </c>
      <c r="V849" s="25" t="s">
        <v>1001</v>
      </c>
      <c r="W849" s="206"/>
    </row>
    <row r="850" spans="1:23" customFormat="1" ht="28.5" hidden="1"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543" t="s">
        <v>523</v>
      </c>
      <c r="P850" s="24">
        <v>454</v>
      </c>
      <c r="Q850" s="252" t="s">
        <v>120</v>
      </c>
      <c r="R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S850" s="18" t="s">
        <v>420</v>
      </c>
      <c r="T850" s="24">
        <v>100</v>
      </c>
      <c r="U850" s="25" t="s">
        <v>1001</v>
      </c>
      <c r="V850" s="25" t="s">
        <v>1001</v>
      </c>
      <c r="W850" s="206"/>
    </row>
    <row r="851" spans="1:23" customFormat="1" ht="42.75" hidden="1"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543" t="s">
        <v>523</v>
      </c>
      <c r="P851" s="24">
        <v>219</v>
      </c>
      <c r="Q851" s="252"/>
      <c r="R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S851" s="18" t="s">
        <v>20</v>
      </c>
      <c r="T851" s="24">
        <v>100</v>
      </c>
      <c r="U851" s="25" t="s">
        <v>1001</v>
      </c>
      <c r="V851" s="25" t="s">
        <v>1001</v>
      </c>
      <c r="W851" s="206"/>
    </row>
    <row r="852" spans="1:23" customFormat="1" ht="28.5" hidden="1"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543" t="s">
        <v>523</v>
      </c>
      <c r="P852" s="24">
        <v>239</v>
      </c>
      <c r="Q852" s="252"/>
      <c r="R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S852" s="18" t="s">
        <v>20</v>
      </c>
      <c r="T852" s="24">
        <v>100</v>
      </c>
      <c r="U852" s="25"/>
      <c r="V852" s="25"/>
      <c r="W852" s="206"/>
    </row>
    <row r="853" spans="1:23" customFormat="1" ht="30" hidden="1"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543" t="s">
        <v>523</v>
      </c>
      <c r="P853" s="24">
        <v>239</v>
      </c>
      <c r="Q853" s="418"/>
      <c r="R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S853" s="18" t="s">
        <v>20</v>
      </c>
      <c r="T853" s="24">
        <v>100</v>
      </c>
      <c r="U853" s="25" t="s">
        <v>1001</v>
      </c>
      <c r="V853" s="25" t="s">
        <v>1001</v>
      </c>
      <c r="W853" s="206"/>
    </row>
    <row r="854" spans="1:23" customFormat="1" ht="28.5" hidden="1"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543" t="s">
        <v>523</v>
      </c>
      <c r="P854" s="13">
        <v>239</v>
      </c>
      <c r="Q854" s="419"/>
      <c r="R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S854" s="18" t="s">
        <v>20</v>
      </c>
      <c r="T854" s="13">
        <v>100</v>
      </c>
      <c r="U854" s="25" t="s">
        <v>1001</v>
      </c>
      <c r="V854" s="25" t="s">
        <v>1001</v>
      </c>
      <c r="W854" s="206"/>
    </row>
    <row r="855" spans="1:23" customFormat="1" ht="28.5" hidden="1"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543" t="s">
        <v>523</v>
      </c>
      <c r="P855" s="13">
        <v>239</v>
      </c>
      <c r="Q855" s="419"/>
      <c r="R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S855" s="18" t="s">
        <v>290</v>
      </c>
      <c r="T855" s="13">
        <v>100</v>
      </c>
      <c r="U855" s="25" t="s">
        <v>1001</v>
      </c>
      <c r="V855" s="25" t="s">
        <v>1001</v>
      </c>
      <c r="W855" s="206"/>
    </row>
    <row r="856" spans="1:23" customFormat="1" ht="28.5" hidden="1"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543" t="s">
        <v>523</v>
      </c>
      <c r="P856" s="13">
        <v>239</v>
      </c>
      <c r="Q856" s="419"/>
      <c r="R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S856" s="18" t="s">
        <v>20</v>
      </c>
      <c r="T856" s="13">
        <v>100</v>
      </c>
      <c r="U856" s="25" t="s">
        <v>1001</v>
      </c>
      <c r="V856" s="25" t="s">
        <v>1001</v>
      </c>
      <c r="W856" s="206"/>
    </row>
    <row r="857" spans="1:23" customFormat="1" ht="28.5" hidden="1"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543" t="s">
        <v>523</v>
      </c>
      <c r="P857" s="13">
        <v>239</v>
      </c>
      <c r="Q857" s="419"/>
      <c r="R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S857" s="18" t="s">
        <v>20</v>
      </c>
      <c r="T857" s="13">
        <v>100</v>
      </c>
      <c r="U857" s="25" t="s">
        <v>1001</v>
      </c>
      <c r="V857" s="25" t="s">
        <v>1001</v>
      </c>
      <c r="W857" s="206"/>
    </row>
    <row r="858" spans="1:23" customFormat="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251" t="s">
        <v>42</v>
      </c>
      <c r="Q858" s="419"/>
      <c r="R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S858" s="251" t="s">
        <v>42</v>
      </c>
      <c r="T858" s="251" t="s">
        <v>42</v>
      </c>
      <c r="U858" s="251" t="s">
        <v>42</v>
      </c>
      <c r="V858" s="378" t="s">
        <v>41</v>
      </c>
      <c r="W858" s="206"/>
    </row>
    <row r="859" spans="1:23" customFormat="1" ht="28.5" hidden="1"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543" t="s">
        <v>523</v>
      </c>
      <c r="P859" s="13">
        <v>1807</v>
      </c>
      <c r="Q859" s="419" t="s">
        <v>120</v>
      </c>
      <c r="R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S859" s="18" t="s">
        <v>725</v>
      </c>
      <c r="T859" s="13">
        <v>100</v>
      </c>
      <c r="U859" s="25" t="s">
        <v>1001</v>
      </c>
      <c r="V859" s="25" t="s">
        <v>1001</v>
      </c>
      <c r="W859" s="206"/>
    </row>
    <row r="860" spans="1:23" customFormat="1" ht="42.75" hidden="1"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543" t="s">
        <v>523</v>
      </c>
      <c r="P860" s="13">
        <v>1807</v>
      </c>
      <c r="Q860" s="420" t="e">
        <f>+#REF!-#REF!</f>
        <v>#REF!</v>
      </c>
      <c r="R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S860" s="18" t="s">
        <v>725</v>
      </c>
      <c r="T860" s="13">
        <v>100</v>
      </c>
      <c r="U860" s="25" t="s">
        <v>1001</v>
      </c>
      <c r="V860" s="25" t="s">
        <v>1001</v>
      </c>
      <c r="W860" s="206"/>
    </row>
    <row r="861" spans="1:23" customFormat="1" ht="42.75" hidden="1"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543" t="s">
        <v>523</v>
      </c>
      <c r="P861" s="13">
        <v>1807</v>
      </c>
      <c r="Q861" s="420" t="e">
        <f>+#REF!-#REF!</f>
        <v>#REF!</v>
      </c>
      <c r="R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S861" s="18" t="s">
        <v>725</v>
      </c>
      <c r="T861" s="13">
        <v>100</v>
      </c>
      <c r="U861" s="25" t="s">
        <v>1001</v>
      </c>
      <c r="V861" s="25" t="s">
        <v>1001</v>
      </c>
      <c r="W861" s="206"/>
    </row>
    <row r="862" spans="1:23" customFormat="1" ht="42.75" hidden="1"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543" t="s">
        <v>523</v>
      </c>
      <c r="P862" s="13">
        <v>1807</v>
      </c>
      <c r="Q862" s="420"/>
      <c r="R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S862" s="18" t="s">
        <v>725</v>
      </c>
      <c r="T862" s="13">
        <v>100</v>
      </c>
      <c r="U862" s="25" t="s">
        <v>1001</v>
      </c>
      <c r="V862" s="25" t="s">
        <v>1001</v>
      </c>
      <c r="W862" s="206"/>
    </row>
    <row r="863" spans="1:23" customFormat="1" ht="42.75" hidden="1"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543" t="s">
        <v>523</v>
      </c>
      <c r="P863" s="13">
        <v>1807</v>
      </c>
      <c r="Q863" s="419"/>
      <c r="R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S863" s="18" t="s">
        <v>725</v>
      </c>
      <c r="T863" s="13">
        <v>100</v>
      </c>
      <c r="U863" s="25" t="s">
        <v>1001</v>
      </c>
      <c r="V863" s="25" t="s">
        <v>1001</v>
      </c>
      <c r="W863" s="206"/>
    </row>
    <row r="864" spans="1:23" customFormat="1" ht="42.75" hidden="1"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543" t="s">
        <v>523</v>
      </c>
      <c r="P864" s="13">
        <v>1807</v>
      </c>
      <c r="Q864" s="419"/>
      <c r="R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S864" s="18" t="s">
        <v>725</v>
      </c>
      <c r="T864" s="13">
        <v>100</v>
      </c>
      <c r="U864" s="25" t="s">
        <v>1001</v>
      </c>
      <c r="V864" s="25" t="s">
        <v>1001</v>
      </c>
      <c r="W864" s="206"/>
    </row>
    <row r="865" spans="1:23" customFormat="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251" t="s">
        <v>42</v>
      </c>
      <c r="Q865" s="419"/>
      <c r="R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S865" s="251" t="s">
        <v>42</v>
      </c>
      <c r="T865" s="251" t="s">
        <v>42</v>
      </c>
      <c r="U865" s="251" t="s">
        <v>42</v>
      </c>
      <c r="V865" s="378" t="s">
        <v>41</v>
      </c>
      <c r="W865" s="206"/>
    </row>
    <row r="866" spans="1:23" customFormat="1" ht="28.5" hidden="1"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543" t="s">
        <v>523</v>
      </c>
      <c r="P866" s="13">
        <v>504</v>
      </c>
      <c r="Q866" s="419"/>
      <c r="R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S866" s="18" t="s">
        <v>419</v>
      </c>
      <c r="T866" s="13">
        <v>100</v>
      </c>
      <c r="U866" s="25" t="s">
        <v>1001</v>
      </c>
      <c r="V866" s="25" t="s">
        <v>1001</v>
      </c>
      <c r="W866" s="206"/>
    </row>
    <row r="867" spans="1:23" customFormat="1" ht="27.75" customHeight="1" thickBot="1" x14ac:dyDescent="0.3">
      <c r="A867" s="1"/>
      <c r="B867" s="64">
        <v>4053</v>
      </c>
      <c r="C867" s="150">
        <v>4053</v>
      </c>
      <c r="D867" s="823" t="s">
        <v>739</v>
      </c>
      <c r="E867" s="824"/>
      <c r="F867" s="824"/>
      <c r="G867" s="198"/>
      <c r="H867" s="681"/>
      <c r="I867" s="137"/>
      <c r="J867" s="12"/>
      <c r="K867" s="16">
        <v>0</v>
      </c>
      <c r="L867" s="251" t="s">
        <v>42</v>
      </c>
      <c r="M867" s="251" t="s">
        <v>42</v>
      </c>
      <c r="N867" s="251" t="s">
        <v>42</v>
      </c>
      <c r="O867" s="251" t="s">
        <v>42</v>
      </c>
      <c r="P867" s="251" t="s">
        <v>42</v>
      </c>
      <c r="Q867" s="419"/>
      <c r="R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S867" s="251" t="s">
        <v>42</v>
      </c>
      <c r="T867" s="251" t="s">
        <v>42</v>
      </c>
      <c r="U867" s="251" t="s">
        <v>42</v>
      </c>
      <c r="V867" s="378" t="s">
        <v>41</v>
      </c>
      <c r="W867" s="206"/>
    </row>
    <row r="868" spans="1:23" customFormat="1" ht="29.25" hidden="1" thickBot="1" x14ac:dyDescent="0.3">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40" t="s">
        <v>1016</v>
      </c>
      <c r="P868" s="13">
        <v>790</v>
      </c>
      <c r="Q868" s="419"/>
      <c r="R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S868" s="26" t="s">
        <v>602</v>
      </c>
      <c r="T868" s="13">
        <v>100</v>
      </c>
      <c r="U868" s="25" t="s">
        <v>1001</v>
      </c>
      <c r="V868" s="25" t="s">
        <v>1001</v>
      </c>
      <c r="W868" s="206"/>
    </row>
    <row r="869" spans="1:23" customFormat="1" ht="29.25" hidden="1" thickBot="1" x14ac:dyDescent="0.3">
      <c r="A869" s="1"/>
      <c r="B869" s="64">
        <v>40532</v>
      </c>
      <c r="C869" s="122" t="s">
        <v>742</v>
      </c>
      <c r="D869" s="124" t="s">
        <v>743</v>
      </c>
      <c r="E869" s="107"/>
      <c r="F869" s="107" t="s">
        <v>19</v>
      </c>
      <c r="G869" s="108">
        <v>2.8</v>
      </c>
      <c r="H869" s="208">
        <v>32346</v>
      </c>
      <c r="I869" s="137"/>
      <c r="J869" s="12"/>
      <c r="K869" s="16">
        <v>0</v>
      </c>
      <c r="L869" s="26" t="s">
        <v>602</v>
      </c>
      <c r="M869" s="13">
        <v>100</v>
      </c>
      <c r="N869" s="40" t="s">
        <v>993</v>
      </c>
      <c r="O869" s="40" t="s">
        <v>1016</v>
      </c>
      <c r="P869" s="13">
        <v>790</v>
      </c>
      <c r="Q869" s="419"/>
      <c r="R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S869" s="26" t="s">
        <v>602</v>
      </c>
      <c r="T869" s="13">
        <v>100</v>
      </c>
      <c r="U869" s="25" t="s">
        <v>1001</v>
      </c>
      <c r="V869" s="25" t="s">
        <v>1001</v>
      </c>
      <c r="W869" s="206"/>
    </row>
    <row r="870" spans="1:23" customFormat="1" ht="29.25" hidden="1" thickBot="1" x14ac:dyDescent="0.3">
      <c r="A870" s="1"/>
      <c r="B870" s="64">
        <v>40535</v>
      </c>
      <c r="C870" s="122" t="s">
        <v>744</v>
      </c>
      <c r="D870" s="124" t="s">
        <v>745</v>
      </c>
      <c r="E870" s="107"/>
      <c r="F870" s="107" t="s">
        <v>19</v>
      </c>
      <c r="G870" s="108">
        <v>4.5</v>
      </c>
      <c r="H870" s="208">
        <v>51984</v>
      </c>
      <c r="I870" s="137"/>
      <c r="J870" s="12"/>
      <c r="K870" s="16">
        <v>0</v>
      </c>
      <c r="L870" s="26" t="s">
        <v>602</v>
      </c>
      <c r="M870" s="13">
        <v>100</v>
      </c>
      <c r="N870" s="40" t="s">
        <v>993</v>
      </c>
      <c r="O870" s="40" t="s">
        <v>1016</v>
      </c>
      <c r="P870" s="13">
        <v>790</v>
      </c>
      <c r="Q870" s="419"/>
      <c r="R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S870" s="26" t="s">
        <v>602</v>
      </c>
      <c r="T870" s="13">
        <v>100</v>
      </c>
      <c r="U870" s="25" t="s">
        <v>1001</v>
      </c>
      <c r="V870" s="25" t="s">
        <v>1001</v>
      </c>
      <c r="W870" s="206"/>
    </row>
    <row r="871" spans="1:23" customFormat="1" ht="29.25" hidden="1" thickBot="1" x14ac:dyDescent="0.3">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40" t="s">
        <v>1016</v>
      </c>
      <c r="P871" s="13">
        <v>790</v>
      </c>
      <c r="Q871" s="419"/>
      <c r="R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S871" s="26" t="s">
        <v>602</v>
      </c>
      <c r="T871" s="13">
        <v>100</v>
      </c>
      <c r="U871" s="25" t="s">
        <v>1001</v>
      </c>
      <c r="V871" s="25" t="s">
        <v>1001</v>
      </c>
      <c r="W871" s="206"/>
    </row>
    <row r="872" spans="1:23" customFormat="1" ht="43.5" hidden="1" thickBot="1" x14ac:dyDescent="0.3">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40" t="s">
        <v>1016</v>
      </c>
      <c r="P872" s="13">
        <v>790</v>
      </c>
      <c r="Q872" s="419"/>
      <c r="R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S872" s="26" t="s">
        <v>602</v>
      </c>
      <c r="T872" s="13">
        <v>100</v>
      </c>
      <c r="U872" s="25" t="s">
        <v>1001</v>
      </c>
      <c r="V872" s="25" t="s">
        <v>1001</v>
      </c>
      <c r="W872" s="206"/>
    </row>
    <row r="873" spans="1:23" customFormat="1" ht="43.5" hidden="1" thickBot="1" x14ac:dyDescent="0.3">
      <c r="A873" s="1"/>
      <c r="B873" s="64">
        <v>40538</v>
      </c>
      <c r="C873" s="122" t="s">
        <v>750</v>
      </c>
      <c r="D873" s="124" t="s">
        <v>751</v>
      </c>
      <c r="E873" s="107"/>
      <c r="F873" s="107" t="s">
        <v>19</v>
      </c>
      <c r="G873" s="108">
        <v>8.4</v>
      </c>
      <c r="H873" s="208">
        <v>97037</v>
      </c>
      <c r="I873" s="137"/>
      <c r="J873" s="12"/>
      <c r="K873" s="16">
        <v>0</v>
      </c>
      <c r="L873" s="26" t="s">
        <v>602</v>
      </c>
      <c r="M873" s="13">
        <v>100</v>
      </c>
      <c r="N873" s="40" t="s">
        <v>993</v>
      </c>
      <c r="O873" s="40" t="s">
        <v>1016</v>
      </c>
      <c r="P873" s="13">
        <v>790</v>
      </c>
      <c r="Q873" s="419"/>
      <c r="R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S873" s="26" t="s">
        <v>602</v>
      </c>
      <c r="T873" s="13">
        <v>100</v>
      </c>
      <c r="U873" s="25" t="s">
        <v>1001</v>
      </c>
      <c r="V873" s="25" t="s">
        <v>1001</v>
      </c>
      <c r="W873" s="206"/>
    </row>
    <row r="874" spans="1:23" customFormat="1" ht="43.5" hidden="1" thickBot="1" x14ac:dyDescent="0.3">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40" t="s">
        <v>1016</v>
      </c>
      <c r="P874" s="13">
        <v>790</v>
      </c>
      <c r="Q874" s="419"/>
      <c r="R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S874" s="26" t="s">
        <v>602</v>
      </c>
      <c r="T874" s="13">
        <v>100</v>
      </c>
      <c r="U874" s="25" t="s">
        <v>1001</v>
      </c>
      <c r="V874" s="25" t="s">
        <v>1001</v>
      </c>
      <c r="W874" s="206"/>
    </row>
    <row r="875" spans="1:23" customFormat="1" ht="43.5" hidden="1" thickBot="1" x14ac:dyDescent="0.3">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 t="s">
        <v>1016</v>
      </c>
      <c r="P875" s="402">
        <v>790</v>
      </c>
      <c r="Q875" s="606"/>
      <c r="R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S875" s="544" t="s">
        <v>602</v>
      </c>
      <c r="T875" s="402">
        <v>100</v>
      </c>
      <c r="U875" s="25" t="s">
        <v>1001</v>
      </c>
      <c r="V875" s="25" t="s">
        <v>1001</v>
      </c>
      <c r="W875" s="206"/>
    </row>
    <row r="876" spans="1:23" customFormat="1" ht="37.5" hidden="1" customHeight="1" x14ac:dyDescent="0.3">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543" t="s">
        <v>523</v>
      </c>
      <c r="P876" s="257">
        <v>5253</v>
      </c>
      <c r="Q876" s="608"/>
      <c r="R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S876" s="261" t="s">
        <v>419</v>
      </c>
      <c r="T876" s="385">
        <v>100</v>
      </c>
      <c r="U876" s="25" t="s">
        <v>1001</v>
      </c>
      <c r="V876" s="25" t="s">
        <v>1001</v>
      </c>
      <c r="W876" s="206"/>
    </row>
    <row r="877" spans="1:23" customFormat="1" ht="33.75" hidden="1" customHeight="1" x14ac:dyDescent="0.3">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543" t="s">
        <v>523</v>
      </c>
      <c r="P877" s="24">
        <v>5253</v>
      </c>
      <c r="Q877" s="419"/>
      <c r="R877" s="32"/>
      <c r="S877" s="370"/>
      <c r="T877" s="591"/>
      <c r="U877" s="25" t="s">
        <v>1001</v>
      </c>
      <c r="V877" s="25"/>
      <c r="W877" s="206"/>
    </row>
    <row r="878" spans="1:23" customFormat="1" ht="34.5" hidden="1"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543" t="s">
        <v>523</v>
      </c>
      <c r="P878" s="265">
        <v>5253</v>
      </c>
      <c r="Q878" s="609"/>
      <c r="R878" s="268"/>
      <c r="S878" s="371"/>
      <c r="T878" s="593"/>
      <c r="U878" s="25" t="s">
        <v>1001</v>
      </c>
      <c r="V878" s="25"/>
      <c r="W878" s="206"/>
    </row>
    <row r="879" spans="1:23" customFormat="1" ht="24"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449" t="s">
        <v>42</v>
      </c>
      <c r="Q879" s="607"/>
      <c r="R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S879" s="449" t="s">
        <v>42</v>
      </c>
      <c r="T879" s="449" t="s">
        <v>42</v>
      </c>
      <c r="U879" s="449" t="s">
        <v>42</v>
      </c>
      <c r="V879" s="378" t="s">
        <v>41</v>
      </c>
      <c r="W879" s="206"/>
    </row>
    <row r="880" spans="1:23" customFormat="1" ht="42.75" hidden="1"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543" t="s">
        <v>523</v>
      </c>
      <c r="P880" s="13">
        <v>1807</v>
      </c>
      <c r="Q880" s="419"/>
      <c r="R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S880" s="18" t="s">
        <v>725</v>
      </c>
      <c r="T880" s="13">
        <v>100</v>
      </c>
      <c r="U880" s="25" t="s">
        <v>1001</v>
      </c>
      <c r="V880" s="25" t="s">
        <v>1001</v>
      </c>
      <c r="W880" s="206"/>
    </row>
    <row r="881" spans="1:23" customFormat="1" ht="42.75" hidden="1"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543" t="s">
        <v>523</v>
      </c>
      <c r="P881" s="13">
        <v>1807</v>
      </c>
      <c r="Q881" s="419"/>
      <c r="R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S881" s="18" t="s">
        <v>725</v>
      </c>
      <c r="T881" s="13">
        <v>100</v>
      </c>
      <c r="U881" s="25" t="s">
        <v>1001</v>
      </c>
      <c r="V881" s="25" t="s">
        <v>1001</v>
      </c>
      <c r="W881" s="206"/>
    </row>
    <row r="882" spans="1:23" customFormat="1" ht="42.75" hidden="1"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543" t="s">
        <v>523</v>
      </c>
      <c r="P882" s="13">
        <v>1807</v>
      </c>
      <c r="Q882" s="419"/>
      <c r="R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S882" s="18" t="s">
        <v>725</v>
      </c>
      <c r="T882" s="13">
        <v>100</v>
      </c>
      <c r="U882" s="25" t="s">
        <v>1001</v>
      </c>
      <c r="V882" s="25" t="s">
        <v>1001</v>
      </c>
      <c r="W882" s="206"/>
    </row>
    <row r="883" spans="1:23" customFormat="1" ht="42.75" hidden="1"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543" t="s">
        <v>523</v>
      </c>
      <c r="P883" s="13">
        <v>1807</v>
      </c>
      <c r="Q883" s="419"/>
      <c r="R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S883" s="18" t="s">
        <v>725</v>
      </c>
      <c r="T883" s="13">
        <v>100</v>
      </c>
      <c r="U883" s="25" t="s">
        <v>1001</v>
      </c>
      <c r="V883" s="25" t="s">
        <v>1001</v>
      </c>
      <c r="W883" s="206"/>
    </row>
    <row r="884" spans="1:23" customFormat="1" ht="36"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251" t="s">
        <v>42</v>
      </c>
      <c r="Q884" s="419"/>
      <c r="R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S884" s="251" t="s">
        <v>42</v>
      </c>
      <c r="T884" s="251" t="s">
        <v>42</v>
      </c>
      <c r="U884" s="251" t="s">
        <v>42</v>
      </c>
      <c r="V884" s="378" t="s">
        <v>41</v>
      </c>
      <c r="W884" s="206"/>
    </row>
    <row r="885" spans="1:23" customFormat="1" ht="42.75" hidden="1"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543" t="s">
        <v>523</v>
      </c>
      <c r="P885" s="13">
        <v>1807</v>
      </c>
      <c r="Q885" s="419"/>
      <c r="R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S885" s="18" t="s">
        <v>725</v>
      </c>
      <c r="T885" s="13">
        <v>100</v>
      </c>
      <c r="U885" s="25" t="s">
        <v>1001</v>
      </c>
      <c r="V885" s="25" t="s">
        <v>1001</v>
      </c>
      <c r="W885" s="206"/>
    </row>
    <row r="886" spans="1:23" customFormat="1" ht="42.75" hidden="1"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543" t="s">
        <v>523</v>
      </c>
      <c r="P886" s="13">
        <v>1807</v>
      </c>
      <c r="Q886" s="419"/>
      <c r="R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S886" s="18" t="s">
        <v>725</v>
      </c>
      <c r="T886" s="13">
        <v>100</v>
      </c>
      <c r="U886" s="25" t="s">
        <v>1001</v>
      </c>
      <c r="V886" s="25" t="s">
        <v>1001</v>
      </c>
      <c r="W886" s="206"/>
    </row>
    <row r="887" spans="1:23" customFormat="1" ht="42.75" hidden="1"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543" t="s">
        <v>523</v>
      </c>
      <c r="P887" s="13">
        <v>1807</v>
      </c>
      <c r="Q887" s="419"/>
      <c r="R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S887" s="18" t="s">
        <v>725</v>
      </c>
      <c r="T887" s="13">
        <v>100</v>
      </c>
      <c r="U887" s="25" t="s">
        <v>1001</v>
      </c>
      <c r="V887" s="25" t="s">
        <v>1001</v>
      </c>
      <c r="W887" s="206"/>
    </row>
    <row r="888" spans="1:23" customFormat="1" ht="42.75" hidden="1"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543" t="s">
        <v>523</v>
      </c>
      <c r="P888" s="13">
        <v>1807</v>
      </c>
      <c r="Q888" s="419"/>
      <c r="R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S888" s="18" t="s">
        <v>725</v>
      </c>
      <c r="T888" s="13">
        <v>100</v>
      </c>
      <c r="U888" s="25" t="s">
        <v>1001</v>
      </c>
      <c r="V888" s="25" t="s">
        <v>1001</v>
      </c>
      <c r="W888" s="206"/>
    </row>
    <row r="889" spans="1:23" customFormat="1" ht="28.5" hidden="1" x14ac:dyDescent="0.25">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543" t="s">
        <v>523</v>
      </c>
      <c r="P889" s="402">
        <v>5256</v>
      </c>
      <c r="Q889" s="606"/>
      <c r="R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S889" s="551" t="s">
        <v>20</v>
      </c>
      <c r="T889" s="402">
        <v>100</v>
      </c>
      <c r="U889" s="25" t="s">
        <v>1001</v>
      </c>
      <c r="V889" s="25" t="s">
        <v>1001</v>
      </c>
      <c r="W889" s="206"/>
    </row>
    <row r="890" spans="1:23" customFormat="1" ht="37.5" hidden="1"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43" t="s">
        <v>523</v>
      </c>
      <c r="P890" s="532">
        <v>243</v>
      </c>
      <c r="Q890" s="577"/>
      <c r="R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S890" s="261" t="s">
        <v>20</v>
      </c>
      <c r="T890" s="578">
        <v>100</v>
      </c>
      <c r="U890" s="25" t="s">
        <v>1001</v>
      </c>
      <c r="V890" s="25" t="s">
        <v>1001</v>
      </c>
      <c r="W890" s="206"/>
    </row>
    <row r="891" spans="1:23" customFormat="1" ht="33" hidden="1"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543" t="s">
        <v>523</v>
      </c>
      <c r="P891" s="13">
        <v>243</v>
      </c>
      <c r="Q891" s="254"/>
      <c r="R891" s="32"/>
      <c r="S891" s="370"/>
      <c r="T891" s="591"/>
      <c r="U891" s="25" t="s">
        <v>1001</v>
      </c>
      <c r="V891" s="25"/>
      <c r="W891" s="206"/>
    </row>
    <row r="892" spans="1:23" customFormat="1" ht="36" hidden="1"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43" t="s">
        <v>523</v>
      </c>
      <c r="P892" s="582">
        <v>243</v>
      </c>
      <c r="Q892" s="269"/>
      <c r="R892" s="268"/>
      <c r="S892" s="371"/>
      <c r="T892" s="593"/>
      <c r="U892" s="25" t="s">
        <v>1001</v>
      </c>
      <c r="V892" s="25"/>
      <c r="W892" s="206"/>
    </row>
    <row r="893" spans="1:23" customFormat="1" ht="30" hidden="1"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43" t="s">
        <v>523</v>
      </c>
      <c r="P893" s="532">
        <v>5254</v>
      </c>
      <c r="Q893" s="577"/>
      <c r="R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S893" s="261" t="s">
        <v>20</v>
      </c>
      <c r="T893" s="578">
        <v>100</v>
      </c>
      <c r="U893" s="25" t="s">
        <v>1001</v>
      </c>
      <c r="V893" s="25" t="s">
        <v>1001</v>
      </c>
      <c r="W893" s="206"/>
    </row>
    <row r="894" spans="1:23" customFormat="1" ht="30" hidden="1"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543" t="s">
        <v>523</v>
      </c>
      <c r="P894" s="13">
        <v>5254</v>
      </c>
      <c r="Q894" s="254"/>
      <c r="R894" s="32"/>
      <c r="S894" s="370"/>
      <c r="T894" s="591"/>
      <c r="U894" s="25" t="s">
        <v>1001</v>
      </c>
      <c r="V894" s="25"/>
      <c r="W894" s="206"/>
    </row>
    <row r="895" spans="1:23" customFormat="1" ht="30" hidden="1"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43" t="s">
        <v>523</v>
      </c>
      <c r="P895" s="582">
        <v>5254</v>
      </c>
      <c r="Q895" s="269"/>
      <c r="R895" s="268"/>
      <c r="S895" s="371"/>
      <c r="T895" s="593"/>
      <c r="U895" s="25" t="s">
        <v>1001</v>
      </c>
      <c r="V895" s="25"/>
      <c r="W895" s="206"/>
    </row>
    <row r="896" spans="1:23" customFormat="1" ht="42.75" hidden="1"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543" t="s">
        <v>523</v>
      </c>
      <c r="P896" s="344">
        <v>424</v>
      </c>
      <c r="Q896" s="427"/>
      <c r="R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S896" s="429" t="s">
        <v>290</v>
      </c>
      <c r="T896" s="344">
        <v>100</v>
      </c>
      <c r="U896" s="25" t="s">
        <v>1001</v>
      </c>
      <c r="V896" s="25" t="s">
        <v>1001</v>
      </c>
      <c r="W896" s="206"/>
    </row>
    <row r="897" spans="1:23" customFormat="1" ht="28.5" hidden="1"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543" t="s">
        <v>523</v>
      </c>
      <c r="P897" s="24">
        <v>225</v>
      </c>
      <c r="Q897" s="252"/>
      <c r="R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S897" s="18" t="s">
        <v>20</v>
      </c>
      <c r="T897" s="24">
        <v>100</v>
      </c>
      <c r="U897" s="25" t="s">
        <v>1001</v>
      </c>
      <c r="V897" s="25" t="s">
        <v>1001</v>
      </c>
      <c r="W897" s="206"/>
    </row>
    <row r="898" spans="1:23" customFormat="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1" t="s">
        <v>42</v>
      </c>
      <c r="Q898" s="252"/>
      <c r="R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S898" s="251" t="s">
        <v>42</v>
      </c>
      <c r="T898" s="251" t="s">
        <v>42</v>
      </c>
      <c r="U898" s="251" t="s">
        <v>42</v>
      </c>
      <c r="V898" s="378" t="s">
        <v>41</v>
      </c>
      <c r="W898" s="206"/>
    </row>
    <row r="899" spans="1:23" customFormat="1" ht="28.5" hidden="1"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t="s">
        <v>1016</v>
      </c>
      <c r="P899" s="24">
        <v>5257</v>
      </c>
      <c r="Q899" s="252"/>
      <c r="R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S899" s="26" t="s">
        <v>602</v>
      </c>
      <c r="T899" s="24">
        <v>100</v>
      </c>
      <c r="U899" s="25" t="s">
        <v>1001</v>
      </c>
      <c r="V899" s="25" t="s">
        <v>1001</v>
      </c>
      <c r="W899" s="206"/>
    </row>
    <row r="900" spans="1:23" customFormat="1" ht="28.5" hidden="1"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t="s">
        <v>1016</v>
      </c>
      <c r="P900" s="24">
        <v>5257</v>
      </c>
      <c r="Q900" s="252"/>
      <c r="R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S900" s="26" t="s">
        <v>602</v>
      </c>
      <c r="T900" s="24">
        <v>100</v>
      </c>
      <c r="U900" s="25" t="s">
        <v>1001</v>
      </c>
      <c r="V900" s="25" t="s">
        <v>1001</v>
      </c>
      <c r="W900" s="206"/>
    </row>
    <row r="901" spans="1:23" customFormat="1" ht="28.5" hidden="1"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t="s">
        <v>1016</v>
      </c>
      <c r="P901" s="24">
        <v>5257</v>
      </c>
      <c r="Q901" s="252"/>
      <c r="R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S901" s="26" t="s">
        <v>602</v>
      </c>
      <c r="T901" s="24">
        <v>100</v>
      </c>
      <c r="U901" s="25" t="s">
        <v>1001</v>
      </c>
      <c r="V901" s="25" t="s">
        <v>1001</v>
      </c>
      <c r="W901" s="206"/>
    </row>
    <row r="902" spans="1:23" customFormat="1" ht="28.5" hidden="1"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t="s">
        <v>1016</v>
      </c>
      <c r="P902" s="24">
        <v>5257</v>
      </c>
      <c r="Q902" s="252"/>
      <c r="R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S902" s="26" t="s">
        <v>602</v>
      </c>
      <c r="T902" s="24">
        <v>100</v>
      </c>
      <c r="U902" s="25" t="s">
        <v>1001</v>
      </c>
      <c r="V902" s="25" t="s">
        <v>1001</v>
      </c>
      <c r="W902" s="206"/>
    </row>
    <row r="903" spans="1:23" customFormat="1" ht="28.5" hidden="1"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t="s">
        <v>1016</v>
      </c>
      <c r="P903" s="24">
        <v>5257</v>
      </c>
      <c r="Q903" s="252"/>
      <c r="R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S903" s="26" t="s">
        <v>602</v>
      </c>
      <c r="T903" s="24">
        <v>100</v>
      </c>
      <c r="U903" s="25" t="s">
        <v>1001</v>
      </c>
      <c r="V903" s="25" t="s">
        <v>1001</v>
      </c>
      <c r="W903" s="206"/>
    </row>
    <row r="904" spans="1:23" customFormat="1" ht="28.5" hidden="1"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t="s">
        <v>1016</v>
      </c>
      <c r="P904" s="24">
        <v>5257</v>
      </c>
      <c r="Q904" s="252"/>
      <c r="R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S904" s="26" t="s">
        <v>602</v>
      </c>
      <c r="T904" s="24">
        <v>100</v>
      </c>
      <c r="U904" s="25" t="s">
        <v>1001</v>
      </c>
      <c r="V904" s="25" t="s">
        <v>1001</v>
      </c>
      <c r="W904" s="206"/>
    </row>
    <row r="905" spans="1:23" customFormat="1" ht="28.5" hidden="1"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t="s">
        <v>1016</v>
      </c>
      <c r="P905" s="24">
        <v>5257</v>
      </c>
      <c r="Q905" s="252"/>
      <c r="R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S905" s="26" t="s">
        <v>602</v>
      </c>
      <c r="T905" s="24">
        <v>100</v>
      </c>
      <c r="U905" s="25" t="s">
        <v>1001</v>
      </c>
      <c r="V905" s="25" t="s">
        <v>1001</v>
      </c>
      <c r="W905" s="206"/>
    </row>
    <row r="906" spans="1:23" customFormat="1" ht="28.5" hidden="1"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t="s">
        <v>1016</v>
      </c>
      <c r="P906" s="24">
        <v>5257</v>
      </c>
      <c r="Q906" s="252"/>
      <c r="R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S906" s="26" t="s">
        <v>602</v>
      </c>
      <c r="T906" s="24">
        <v>100</v>
      </c>
      <c r="U906" s="25" t="s">
        <v>1001</v>
      </c>
      <c r="V906" s="25" t="s">
        <v>1001</v>
      </c>
      <c r="W906" s="206"/>
    </row>
    <row r="907" spans="1:23" customFormat="1" ht="42.75" hidden="1"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t="s">
        <v>1016</v>
      </c>
      <c r="P907" s="24">
        <v>1807</v>
      </c>
      <c r="Q907" s="252"/>
      <c r="R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S907" s="26" t="s">
        <v>602</v>
      </c>
      <c r="T907" s="24">
        <v>100</v>
      </c>
      <c r="U907" s="25" t="s">
        <v>1001</v>
      </c>
      <c r="V907" s="25" t="s">
        <v>1001</v>
      </c>
      <c r="W907" s="206"/>
    </row>
    <row r="908" spans="1:23" customFormat="1" ht="54"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1" t="s">
        <v>42</v>
      </c>
      <c r="Q908" s="252"/>
      <c r="R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S908" s="251" t="s">
        <v>42</v>
      </c>
      <c r="T908" s="251" t="s">
        <v>42</v>
      </c>
      <c r="U908" s="251" t="s">
        <v>42</v>
      </c>
      <c r="V908" s="378" t="s">
        <v>41</v>
      </c>
      <c r="W908" s="206"/>
    </row>
    <row r="909" spans="1:23" customFormat="1" ht="57.75" hidden="1"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543" t="s">
        <v>523</v>
      </c>
      <c r="P909" s="24">
        <v>1807</v>
      </c>
      <c r="Q909" s="252"/>
      <c r="R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S909" s="18" t="s">
        <v>725</v>
      </c>
      <c r="T909" s="24">
        <v>100</v>
      </c>
      <c r="U909" s="25" t="s">
        <v>1001</v>
      </c>
      <c r="V909" s="25" t="s">
        <v>1001</v>
      </c>
      <c r="W909" s="206"/>
    </row>
    <row r="910" spans="1:23" customFormat="1" ht="69.75" hidden="1"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543" t="s">
        <v>523</v>
      </c>
      <c r="P910" s="24">
        <v>1807</v>
      </c>
      <c r="Q910" s="252"/>
      <c r="R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S910" s="18" t="s">
        <v>725</v>
      </c>
      <c r="T910" s="24">
        <v>100</v>
      </c>
      <c r="U910" s="25" t="s">
        <v>1001</v>
      </c>
      <c r="V910" s="25" t="s">
        <v>1001</v>
      </c>
      <c r="W910" s="206"/>
    </row>
    <row r="911" spans="1:23" customFormat="1" ht="71.25" hidden="1"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543" t="s">
        <v>523</v>
      </c>
      <c r="P911" s="24">
        <v>1807</v>
      </c>
      <c r="Q911" s="252"/>
      <c r="R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S911" s="18" t="s">
        <v>725</v>
      </c>
      <c r="T911" s="24">
        <v>100</v>
      </c>
      <c r="U911" s="25" t="s">
        <v>1001</v>
      </c>
      <c r="V911" s="25" t="s">
        <v>1001</v>
      </c>
      <c r="W911" s="206"/>
    </row>
    <row r="912" spans="1:23" customFormat="1" ht="75" hidden="1"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543" t="s">
        <v>523</v>
      </c>
      <c r="P912" s="24">
        <v>1807</v>
      </c>
      <c r="Q912" s="252"/>
      <c r="R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S912" s="18" t="s">
        <v>725</v>
      </c>
      <c r="T912" s="24">
        <v>100</v>
      </c>
      <c r="U912" s="25" t="s">
        <v>1001</v>
      </c>
      <c r="V912" s="25" t="s">
        <v>1001</v>
      </c>
      <c r="W912" s="206"/>
    </row>
    <row r="913" spans="1:23" customFormat="1" ht="75.75" hidden="1"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543" t="s">
        <v>523</v>
      </c>
      <c r="P913" s="24">
        <v>1807</v>
      </c>
      <c r="Q913" s="252"/>
      <c r="R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S913" s="18" t="s">
        <v>725</v>
      </c>
      <c r="T913" s="24">
        <v>100</v>
      </c>
      <c r="U913" s="25" t="s">
        <v>1001</v>
      </c>
      <c r="V913" s="25" t="s">
        <v>1001</v>
      </c>
      <c r="W913" s="206"/>
    </row>
    <row r="914" spans="1:23" customFormat="1" ht="77.25" hidden="1"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543" t="s">
        <v>523</v>
      </c>
      <c r="P914" s="24">
        <v>1807</v>
      </c>
      <c r="Q914" s="252"/>
      <c r="R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S914" s="18" t="s">
        <v>725</v>
      </c>
      <c r="T914" s="24">
        <v>100</v>
      </c>
      <c r="U914" s="25" t="s">
        <v>1001</v>
      </c>
      <c r="V914" s="25" t="s">
        <v>1001</v>
      </c>
      <c r="W914" s="206"/>
    </row>
    <row r="915" spans="1:23" customFormat="1" ht="28.5" hidden="1"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543" t="s">
        <v>523</v>
      </c>
      <c r="P915" s="24">
        <v>239</v>
      </c>
      <c r="Q915" s="252"/>
      <c r="R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S915" s="18" t="s">
        <v>419</v>
      </c>
      <c r="T915" s="24">
        <v>100</v>
      </c>
      <c r="U915" s="25" t="s">
        <v>1001</v>
      </c>
      <c r="V915" s="25" t="s">
        <v>1001</v>
      </c>
      <c r="W915" s="206"/>
    </row>
    <row r="916" spans="1:23" customFormat="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1" t="s">
        <v>42</v>
      </c>
      <c r="Q916" s="252"/>
      <c r="R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S916" s="251" t="s">
        <v>42</v>
      </c>
      <c r="T916" s="251" t="s">
        <v>42</v>
      </c>
      <c r="U916" s="251" t="s">
        <v>42</v>
      </c>
      <c r="V916" s="378" t="s">
        <v>41</v>
      </c>
      <c r="W916" s="206"/>
    </row>
    <row r="917" spans="1:23" customFormat="1" ht="28.5" hidden="1"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543" t="s">
        <v>523</v>
      </c>
      <c r="P917" s="24">
        <v>239</v>
      </c>
      <c r="Q917" s="252"/>
      <c r="R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S917" s="18" t="s">
        <v>20</v>
      </c>
      <c r="T917" s="24">
        <v>100</v>
      </c>
      <c r="U917" s="25" t="s">
        <v>1001</v>
      </c>
      <c r="V917" s="25" t="s">
        <v>1001</v>
      </c>
      <c r="W917" s="206"/>
    </row>
    <row r="918" spans="1:23" customFormat="1" ht="28.5" hidden="1"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543" t="s">
        <v>523</v>
      </c>
      <c r="P918" s="24">
        <v>239</v>
      </c>
      <c r="Q918" s="252"/>
      <c r="R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S918" s="18" t="s">
        <v>20</v>
      </c>
      <c r="T918" s="24">
        <v>100</v>
      </c>
      <c r="U918" s="25" t="s">
        <v>1001</v>
      </c>
      <c r="V918" s="25" t="s">
        <v>1001</v>
      </c>
      <c r="W918" s="206"/>
    </row>
    <row r="919" spans="1:23" customFormat="1" ht="28.5" hidden="1"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543" t="s">
        <v>523</v>
      </c>
      <c r="P919" s="24">
        <v>239</v>
      </c>
      <c r="Q919" s="252"/>
      <c r="R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S919" s="18" t="s">
        <v>20</v>
      </c>
      <c r="T919" s="24">
        <v>100</v>
      </c>
      <c r="U919" s="25" t="s">
        <v>1001</v>
      </c>
      <c r="V919" s="25" t="s">
        <v>1001</v>
      </c>
      <c r="W919" s="206"/>
    </row>
    <row r="920" spans="1:23" customFormat="1" ht="44.25"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51" t="s">
        <v>42</v>
      </c>
      <c r="Q920" s="424"/>
      <c r="R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S920" s="451" t="s">
        <v>42</v>
      </c>
      <c r="T920" s="451" t="s">
        <v>42</v>
      </c>
      <c r="U920" s="251" t="s">
        <v>42</v>
      </c>
      <c r="V920" s="378" t="s">
        <v>41</v>
      </c>
      <c r="W920" s="206"/>
    </row>
    <row r="921" spans="1:23" customFormat="1" ht="41.25" hidden="1"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543" t="s">
        <v>523</v>
      </c>
      <c r="P921" s="257">
        <v>419</v>
      </c>
      <c r="Q921" s="259"/>
      <c r="R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S921" s="261" t="s">
        <v>419</v>
      </c>
      <c r="T921" s="385">
        <v>100</v>
      </c>
      <c r="U921" s="25" t="s">
        <v>1001</v>
      </c>
      <c r="V921" s="25" t="s">
        <v>1001</v>
      </c>
      <c r="W921" s="206"/>
    </row>
    <row r="922" spans="1:23" customFormat="1" ht="44.25" hidden="1"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543" t="s">
        <v>523</v>
      </c>
      <c r="P922" s="265">
        <v>419</v>
      </c>
      <c r="Q922" s="267"/>
      <c r="R922" s="268"/>
      <c r="S922" s="371"/>
      <c r="T922" s="593"/>
      <c r="U922" s="25" t="s">
        <v>1001</v>
      </c>
      <c r="V922" s="25"/>
      <c r="W922" s="206"/>
    </row>
    <row r="923" spans="1:23" customFormat="1" ht="57" hidden="1"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543" t="s">
        <v>523</v>
      </c>
      <c r="P923" s="344">
        <v>419</v>
      </c>
      <c r="Q923" s="427"/>
      <c r="R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S923" s="429" t="s">
        <v>419</v>
      </c>
      <c r="T923" s="344">
        <v>100</v>
      </c>
      <c r="U923" s="25" t="s">
        <v>1001</v>
      </c>
      <c r="V923" s="25" t="s">
        <v>1001</v>
      </c>
      <c r="W923" s="206"/>
    </row>
    <row r="924" spans="1:23" customFormat="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1" t="s">
        <v>42</v>
      </c>
      <c r="Q924" s="252"/>
      <c r="R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S924" s="251" t="s">
        <v>42</v>
      </c>
      <c r="T924" s="251" t="s">
        <v>42</v>
      </c>
      <c r="U924" s="251" t="s">
        <v>42</v>
      </c>
      <c r="V924" s="378" t="s">
        <v>41</v>
      </c>
      <c r="W924" s="206"/>
    </row>
    <row r="925" spans="1:23" customFormat="1" ht="42.75" hidden="1"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543" t="s">
        <v>523</v>
      </c>
      <c r="P925" s="24">
        <v>1807</v>
      </c>
      <c r="Q925" s="252"/>
      <c r="R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S925" s="18" t="s">
        <v>725</v>
      </c>
      <c r="T925" s="24">
        <v>100</v>
      </c>
      <c r="U925" s="25" t="s">
        <v>1001</v>
      </c>
      <c r="V925" s="25" t="s">
        <v>1001</v>
      </c>
      <c r="W925" s="206"/>
    </row>
    <row r="926" spans="1:23" customFormat="1" ht="42.75" hidden="1"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543" t="s">
        <v>523</v>
      </c>
      <c r="P926" s="24">
        <v>1807</v>
      </c>
      <c r="Q926" s="252"/>
      <c r="R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S926" s="18" t="s">
        <v>725</v>
      </c>
      <c r="T926" s="24">
        <v>100</v>
      </c>
      <c r="U926" s="25" t="s">
        <v>1001</v>
      </c>
      <c r="V926" s="25" t="s">
        <v>1001</v>
      </c>
      <c r="W926" s="206"/>
    </row>
    <row r="927" spans="1:23" customFormat="1" ht="42.75" hidden="1"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543" t="s">
        <v>523</v>
      </c>
      <c r="P927" s="24">
        <v>419</v>
      </c>
      <c r="Q927" s="252"/>
      <c r="R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S927" s="18" t="s">
        <v>419</v>
      </c>
      <c r="T927" s="24">
        <v>100</v>
      </c>
      <c r="U927" s="25" t="s">
        <v>1001</v>
      </c>
      <c r="V927" s="25" t="s">
        <v>1001</v>
      </c>
      <c r="W927" s="206"/>
    </row>
    <row r="928" spans="1:23" customFormat="1" ht="30"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1" t="s">
        <v>42</v>
      </c>
      <c r="Q928" s="252"/>
      <c r="R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S928" s="251" t="s">
        <v>42</v>
      </c>
      <c r="T928" s="251" t="s">
        <v>42</v>
      </c>
      <c r="U928" s="251" t="s">
        <v>42</v>
      </c>
      <c r="V928" s="378" t="s">
        <v>41</v>
      </c>
      <c r="W928" s="206"/>
    </row>
    <row r="929" spans="1:25" customFormat="1" ht="42.75" hidden="1"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543" t="s">
        <v>523</v>
      </c>
      <c r="P929" s="24">
        <v>419</v>
      </c>
      <c r="Q929" s="252"/>
      <c r="R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S929" s="18" t="s">
        <v>419</v>
      </c>
      <c r="T929" s="24">
        <v>100</v>
      </c>
      <c r="U929" s="25" t="s">
        <v>1001</v>
      </c>
      <c r="V929" s="25" t="s">
        <v>1001</v>
      </c>
      <c r="W929" s="206"/>
    </row>
    <row r="930" spans="1:25" customFormat="1" ht="28.5" hidden="1"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543" t="s">
        <v>523</v>
      </c>
      <c r="P930" s="24">
        <v>419</v>
      </c>
      <c r="Q930" s="252"/>
      <c r="R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S930" s="18" t="s">
        <v>419</v>
      </c>
      <c r="T930" s="24">
        <v>100</v>
      </c>
      <c r="U930" s="25" t="s">
        <v>1001</v>
      </c>
      <c r="V930" s="25" t="s">
        <v>1001</v>
      </c>
      <c r="W930" s="206"/>
    </row>
    <row r="931" spans="1:25" customFormat="1" ht="128.25" hidden="1"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543" t="s">
        <v>523</v>
      </c>
      <c r="P931" s="24">
        <v>454</v>
      </c>
      <c r="Q931" s="252"/>
      <c r="R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S931" s="18" t="s">
        <v>419</v>
      </c>
      <c r="T931" s="24">
        <v>100</v>
      </c>
      <c r="U931" s="25" t="s">
        <v>1001</v>
      </c>
      <c r="V931" s="25" t="s">
        <v>1001</v>
      </c>
      <c r="W931" s="206"/>
    </row>
    <row r="932" spans="1:25" ht="28.5" hidden="1"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543" t="s">
        <v>523</v>
      </c>
      <c r="P932" s="24" t="s">
        <v>995</v>
      </c>
      <c r="Q932" s="252"/>
      <c r="R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S932" s="18" t="s">
        <v>20</v>
      </c>
      <c r="T932" s="24">
        <v>100</v>
      </c>
      <c r="U932" s="25" t="s">
        <v>1001</v>
      </c>
      <c r="V932" s="25" t="s">
        <v>1001</v>
      </c>
      <c r="W932" s="626"/>
    </row>
    <row r="933" spans="1:25" customFormat="1" ht="28.5" hidden="1"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543" t="s">
        <v>523</v>
      </c>
      <c r="P933" s="24">
        <v>225</v>
      </c>
      <c r="Q933" s="252"/>
      <c r="R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S933" s="18" t="s">
        <v>20</v>
      </c>
      <c r="T933" s="24">
        <v>100</v>
      </c>
      <c r="U933" s="25" t="s">
        <v>1001</v>
      </c>
      <c r="V933" s="25" t="s">
        <v>1001</v>
      </c>
      <c r="W933" s="206"/>
    </row>
    <row r="934" spans="1:25" customFormat="1" ht="31.5" hidden="1"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543" t="s">
        <v>523</v>
      </c>
      <c r="P934" s="24">
        <v>225</v>
      </c>
      <c r="Q934" s="252"/>
      <c r="R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S934" s="18" t="s">
        <v>20</v>
      </c>
      <c r="T934" s="24">
        <v>100</v>
      </c>
      <c r="U934" s="25" t="s">
        <v>1001</v>
      </c>
      <c r="V934" s="25" t="s">
        <v>1001</v>
      </c>
      <c r="W934" s="206"/>
    </row>
    <row r="935" spans="1:25" customFormat="1" ht="28.5" hidden="1"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543" t="s">
        <v>523</v>
      </c>
      <c r="P935" s="24">
        <v>225</v>
      </c>
      <c r="Q935" s="252"/>
      <c r="R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S935" s="18" t="s">
        <v>290</v>
      </c>
      <c r="T935" s="24">
        <v>100</v>
      </c>
      <c r="U935" s="25" t="s">
        <v>1001</v>
      </c>
      <c r="V935" s="25" t="s">
        <v>1001</v>
      </c>
      <c r="W935" s="206"/>
    </row>
    <row r="936" spans="1:25" customFormat="1" ht="28.5" hidden="1"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543" t="s">
        <v>523</v>
      </c>
      <c r="P936" s="24">
        <v>225</v>
      </c>
      <c r="Q936" s="252"/>
      <c r="R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S936" s="18" t="s">
        <v>290</v>
      </c>
      <c r="T936" s="24">
        <v>100</v>
      </c>
      <c r="U936" s="25" t="s">
        <v>1001</v>
      </c>
      <c r="V936" s="25" t="s">
        <v>1001</v>
      </c>
      <c r="W936" s="206"/>
    </row>
    <row r="937" spans="1:25" customFormat="1" ht="28.5" hidden="1"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339" t="s">
        <v>1008</v>
      </c>
      <c r="P937" s="24">
        <v>225</v>
      </c>
      <c r="Q937" s="252"/>
      <c r="R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S937" s="18" t="s">
        <v>20</v>
      </c>
      <c r="T937" s="24">
        <v>100</v>
      </c>
      <c r="U937" s="25" t="s">
        <v>1001</v>
      </c>
      <c r="V937" s="25" t="s">
        <v>1001</v>
      </c>
      <c r="W937" s="206"/>
    </row>
    <row r="938" spans="1:25" ht="28.5" hidden="1"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339" t="s">
        <v>1008</v>
      </c>
      <c r="P938" s="24" t="s">
        <v>995</v>
      </c>
      <c r="Q938" s="252"/>
      <c r="R938" s="32"/>
      <c r="S938" s="18" t="s">
        <v>20</v>
      </c>
      <c r="T938" s="24">
        <v>100</v>
      </c>
      <c r="U938" s="25" t="s">
        <v>1001</v>
      </c>
      <c r="V938" s="25" t="s">
        <v>1001</v>
      </c>
      <c r="W938" s="626"/>
      <c r="X938" s="628"/>
      <c r="Y938" s="630"/>
    </row>
    <row r="939" spans="1:25" ht="28.5" hidden="1"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339" t="s">
        <v>1008</v>
      </c>
      <c r="P939" s="24" t="s">
        <v>995</v>
      </c>
      <c r="Q939" s="252"/>
      <c r="R939" s="32"/>
      <c r="S939" s="18" t="s">
        <v>20</v>
      </c>
      <c r="T939" s="24">
        <v>100</v>
      </c>
      <c r="U939" s="25" t="s">
        <v>1001</v>
      </c>
      <c r="V939" s="25" t="s">
        <v>1001</v>
      </c>
      <c r="W939" s="626"/>
      <c r="X939" s="628"/>
    </row>
    <row r="940" spans="1:25" customFormat="1" ht="28.5" hidden="1"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543" t="s">
        <v>523</v>
      </c>
      <c r="P940" s="24">
        <v>225</v>
      </c>
      <c r="Q940" s="252"/>
      <c r="R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S940" s="18" t="s">
        <v>20</v>
      </c>
      <c r="T940" s="24">
        <v>100</v>
      </c>
      <c r="U940" s="25" t="s">
        <v>1001</v>
      </c>
      <c r="V940" s="25" t="s">
        <v>1001</v>
      </c>
      <c r="W940" s="206"/>
    </row>
    <row r="941" spans="1:25" customFormat="1" ht="33.75" hidden="1"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543" t="s">
        <v>523</v>
      </c>
      <c r="P941" s="24">
        <v>225</v>
      </c>
      <c r="Q941" s="252"/>
      <c r="R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S941" s="18" t="s">
        <v>290</v>
      </c>
      <c r="T941" s="24">
        <v>100</v>
      </c>
      <c r="U941" s="25" t="s">
        <v>1001</v>
      </c>
      <c r="V941" s="25" t="s">
        <v>1001</v>
      </c>
      <c r="W941" s="206"/>
    </row>
    <row r="942" spans="1:25" customFormat="1" ht="26.25" hidden="1"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543" t="s">
        <v>523</v>
      </c>
      <c r="P942" s="24">
        <v>1716</v>
      </c>
      <c r="Q942" s="252"/>
      <c r="R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S942" s="18" t="s">
        <v>290</v>
      </c>
      <c r="T942" s="24">
        <v>100</v>
      </c>
      <c r="U942" s="25" t="s">
        <v>1001</v>
      </c>
      <c r="V942" s="25" t="s">
        <v>1001</v>
      </c>
      <c r="W942" s="206"/>
    </row>
    <row r="943" spans="1:25" customFormat="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1" t="s">
        <v>42</v>
      </c>
      <c r="Q943" s="252"/>
      <c r="R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S943" s="251" t="s">
        <v>42</v>
      </c>
      <c r="T943" s="251" t="s">
        <v>42</v>
      </c>
      <c r="U943" s="251" t="s">
        <v>42</v>
      </c>
      <c r="V943" s="378" t="s">
        <v>41</v>
      </c>
      <c r="W943" s="206"/>
    </row>
    <row r="944" spans="1:25" customFormat="1" ht="42.75" hidden="1"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360" t="s">
        <v>1015</v>
      </c>
      <c r="P944" s="24">
        <v>975</v>
      </c>
      <c r="Q944" s="252"/>
      <c r="R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S944" s="18" t="s">
        <v>239</v>
      </c>
      <c r="T944" s="24">
        <v>100</v>
      </c>
      <c r="U944" s="25" t="s">
        <v>1001</v>
      </c>
      <c r="V944" s="25" t="s">
        <v>1001</v>
      </c>
      <c r="W944" s="206"/>
    </row>
    <row r="945" spans="1:23" customFormat="1" ht="31.5" hidden="1"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360" t="s">
        <v>1015</v>
      </c>
      <c r="P945" s="24">
        <v>975</v>
      </c>
      <c r="Q945" s="252"/>
      <c r="R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S945" s="18" t="s">
        <v>239</v>
      </c>
      <c r="T945" s="24">
        <v>100</v>
      </c>
      <c r="U945" s="25" t="s">
        <v>1001</v>
      </c>
      <c r="V945" s="25" t="s">
        <v>1001</v>
      </c>
      <c r="W945" s="206"/>
    </row>
    <row r="946" spans="1:23" customFormat="1" ht="42.75" hidden="1"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360" t="s">
        <v>1015</v>
      </c>
      <c r="P946" s="24">
        <v>975</v>
      </c>
      <c r="Q946" s="254"/>
      <c r="R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S946" s="18" t="s">
        <v>239</v>
      </c>
      <c r="T946" s="24">
        <v>100</v>
      </c>
      <c r="U946" s="25" t="s">
        <v>1001</v>
      </c>
      <c r="V946" s="25" t="s">
        <v>1001</v>
      </c>
      <c r="W946" s="206"/>
    </row>
    <row r="947" spans="1:23" customFormat="1" ht="31.5" hidden="1"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360" t="s">
        <v>1015</v>
      </c>
      <c r="P947" s="24">
        <v>975</v>
      </c>
      <c r="Q947" s="254"/>
      <c r="R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S947" s="18" t="s">
        <v>239</v>
      </c>
      <c r="T947" s="24">
        <v>100</v>
      </c>
      <c r="U947" s="25" t="s">
        <v>1001</v>
      </c>
      <c r="V947" s="25" t="s">
        <v>1001</v>
      </c>
      <c r="W947" s="206"/>
    </row>
    <row r="948" spans="1:23" customFormat="1" ht="42.75" hidden="1"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360" t="s">
        <v>1015</v>
      </c>
      <c r="P948" s="24">
        <v>975</v>
      </c>
      <c r="Q948" s="254"/>
      <c r="R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S948" s="18" t="s">
        <v>239</v>
      </c>
      <c r="T948" s="24">
        <v>100</v>
      </c>
      <c r="U948" s="25" t="s">
        <v>1001</v>
      </c>
      <c r="V948" s="25" t="s">
        <v>1001</v>
      </c>
      <c r="W948" s="206"/>
    </row>
    <row r="949" spans="1:23" customFormat="1" ht="21.75"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1" t="s">
        <v>42</v>
      </c>
      <c r="Q949" s="254"/>
      <c r="R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S949" s="251" t="s">
        <v>42</v>
      </c>
      <c r="T949" s="251" t="s">
        <v>42</v>
      </c>
      <c r="U949" s="251" t="s">
        <v>42</v>
      </c>
      <c r="V949" s="378" t="s">
        <v>41</v>
      </c>
      <c r="W949" s="206"/>
    </row>
    <row r="950" spans="1:23" customFormat="1" ht="31.5" hidden="1"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360" t="s">
        <v>1015</v>
      </c>
      <c r="P950" s="13">
        <v>975</v>
      </c>
      <c r="Q950" s="254"/>
      <c r="R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S950" s="18" t="s">
        <v>239</v>
      </c>
      <c r="T950" s="13">
        <v>100</v>
      </c>
      <c r="U950" s="25" t="s">
        <v>1001</v>
      </c>
      <c r="V950" s="25" t="s">
        <v>1001</v>
      </c>
      <c r="W950" s="206"/>
    </row>
    <row r="951" spans="1:23" customFormat="1" ht="31.5" hidden="1"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360" t="s">
        <v>1015</v>
      </c>
      <c r="P951" s="13">
        <v>975</v>
      </c>
      <c r="Q951" s="254"/>
      <c r="R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S951" s="18" t="s">
        <v>239</v>
      </c>
      <c r="T951" s="13">
        <v>100</v>
      </c>
      <c r="U951" s="25" t="s">
        <v>1001</v>
      </c>
      <c r="V951" s="25" t="s">
        <v>1001</v>
      </c>
      <c r="W951" s="206"/>
    </row>
    <row r="952" spans="1:23" customFormat="1" ht="31.5" hidden="1"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360" t="s">
        <v>1015</v>
      </c>
      <c r="P952" s="13">
        <v>975</v>
      </c>
      <c r="Q952" s="254"/>
      <c r="R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S952" s="18" t="s">
        <v>239</v>
      </c>
      <c r="T952" s="13">
        <v>100</v>
      </c>
      <c r="U952" s="25" t="s">
        <v>1001</v>
      </c>
      <c r="V952" s="25" t="s">
        <v>1001</v>
      </c>
      <c r="W952" s="206"/>
    </row>
    <row r="953" spans="1:23" customFormat="1" ht="31.5" hidden="1"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360" t="s">
        <v>1015</v>
      </c>
      <c r="P953" s="13">
        <v>975</v>
      </c>
      <c r="Q953" s="254"/>
      <c r="R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S953" s="18" t="s">
        <v>239</v>
      </c>
      <c r="T953" s="13">
        <v>100</v>
      </c>
      <c r="U953" s="25" t="s">
        <v>1001</v>
      </c>
      <c r="V953" s="25" t="s">
        <v>1001</v>
      </c>
      <c r="W953" s="206"/>
    </row>
    <row r="954" spans="1:23" customFormat="1" ht="42.75" hidden="1"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543" t="s">
        <v>523</v>
      </c>
      <c r="P954" s="13">
        <v>414</v>
      </c>
      <c r="Q954" s="254"/>
      <c r="R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S954" s="18" t="s">
        <v>20</v>
      </c>
      <c r="T954" s="13">
        <v>100</v>
      </c>
      <c r="U954" s="25" t="s">
        <v>1001</v>
      </c>
      <c r="V954" s="25" t="s">
        <v>1001</v>
      </c>
      <c r="W954" s="206"/>
    </row>
    <row r="955" spans="1:23" customFormat="1" ht="106.5" hidden="1" customHeight="1" thickBot="1" x14ac:dyDescent="0.25">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543" t="s">
        <v>523</v>
      </c>
      <c r="P955" s="402">
        <v>414</v>
      </c>
      <c r="Q955" s="403"/>
      <c r="R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S955" s="551" t="s">
        <v>20</v>
      </c>
      <c r="T955" s="402">
        <v>100</v>
      </c>
      <c r="U955" s="25" t="s">
        <v>1001</v>
      </c>
      <c r="V955" s="25" t="s">
        <v>1001</v>
      </c>
      <c r="W955" s="206"/>
    </row>
    <row r="956" spans="1:23" customFormat="1" ht="33" hidden="1"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543" t="s">
        <v>523</v>
      </c>
      <c r="P956" s="257">
        <v>243</v>
      </c>
      <c r="Q956" s="577"/>
      <c r="R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S956" s="261" t="s">
        <v>20</v>
      </c>
      <c r="T956" s="578">
        <v>100</v>
      </c>
      <c r="U956" s="25" t="s">
        <v>1001</v>
      </c>
      <c r="V956" s="25" t="s">
        <v>1001</v>
      </c>
      <c r="W956" s="206"/>
    </row>
    <row r="957" spans="1:23" customFormat="1" ht="33" hidden="1"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543" t="s">
        <v>523</v>
      </c>
      <c r="P957" s="24">
        <v>243</v>
      </c>
      <c r="Q957" s="254"/>
      <c r="R957" s="32"/>
      <c r="S957" s="370"/>
      <c r="T957" s="591"/>
      <c r="U957" s="25" t="s">
        <v>1001</v>
      </c>
      <c r="V957" s="25"/>
      <c r="W957" s="652"/>
    </row>
    <row r="958" spans="1:23" customFormat="1" ht="33" hidden="1"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543" t="s">
        <v>523</v>
      </c>
      <c r="P958" s="265">
        <v>243</v>
      </c>
      <c r="Q958" s="269"/>
      <c r="R958" s="268"/>
      <c r="S958" s="371"/>
      <c r="T958" s="593"/>
      <c r="U958" s="25" t="s">
        <v>1001</v>
      </c>
      <c r="V958" s="25"/>
      <c r="W958" s="652"/>
    </row>
    <row r="959" spans="1:23" customFormat="1" ht="28.5" hidden="1"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543" t="s">
        <v>523</v>
      </c>
      <c r="P959" s="344">
        <v>243</v>
      </c>
      <c r="Q959" s="575"/>
      <c r="R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S959" s="429" t="s">
        <v>20</v>
      </c>
      <c r="T959" s="450">
        <v>100</v>
      </c>
      <c r="U959" s="25" t="s">
        <v>1001</v>
      </c>
      <c r="V959" s="25" t="s">
        <v>1001</v>
      </c>
      <c r="W959" s="206" t="s">
        <v>998</v>
      </c>
    </row>
    <row r="960" spans="1:23" customFormat="1" ht="15.75"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586" t="s">
        <v>42</v>
      </c>
      <c r="Q960" s="403"/>
      <c r="R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S960" s="586" t="s">
        <v>42</v>
      </c>
      <c r="T960" s="586" t="s">
        <v>42</v>
      </c>
      <c r="U960" s="586" t="s">
        <v>42</v>
      </c>
      <c r="V960" s="378" t="s">
        <v>41</v>
      </c>
      <c r="W960" s="206"/>
    </row>
    <row r="961" spans="1:23" customFormat="1" ht="27.75" hidden="1" customHeight="1" x14ac:dyDescent="0.3">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43" t="s">
        <v>523</v>
      </c>
      <c r="P961" s="532">
        <v>243</v>
      </c>
      <c r="Q961" s="577"/>
      <c r="R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S961" s="261" t="s">
        <v>20</v>
      </c>
      <c r="T961" s="578">
        <v>100</v>
      </c>
      <c r="U961" s="25" t="s">
        <v>1001</v>
      </c>
      <c r="V961" s="25" t="s">
        <v>1001</v>
      </c>
      <c r="W961" s="206"/>
    </row>
    <row r="962" spans="1:23" customFormat="1" ht="34.5" hidden="1" customHeight="1" x14ac:dyDescent="0.3">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543" t="s">
        <v>523</v>
      </c>
      <c r="P962" s="13">
        <v>243</v>
      </c>
      <c r="Q962" s="254"/>
      <c r="R962" s="32"/>
      <c r="S962" s="370"/>
      <c r="T962" s="591"/>
      <c r="U962" s="25" t="s">
        <v>1001</v>
      </c>
      <c r="V962" s="25"/>
      <c r="W962" s="206"/>
    </row>
    <row r="963" spans="1:23" customFormat="1" ht="38.25" hidden="1" customHeight="1" x14ac:dyDescent="0.3">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543" t="s">
        <v>523</v>
      </c>
      <c r="P963" s="13">
        <v>243</v>
      </c>
      <c r="Q963" s="254"/>
      <c r="R963" s="32"/>
      <c r="S963" s="370"/>
      <c r="T963" s="591"/>
      <c r="U963" s="25" t="s">
        <v>1001</v>
      </c>
      <c r="V963" s="25"/>
      <c r="W963" s="206"/>
    </row>
    <row r="964" spans="1:23" customFormat="1" ht="36" hidden="1"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43" t="s">
        <v>523</v>
      </c>
      <c r="P964" s="582">
        <v>243</v>
      </c>
      <c r="Q964" s="269"/>
      <c r="R964" s="268"/>
      <c r="S964" s="371"/>
      <c r="T964" s="593"/>
      <c r="U964" s="25" t="s">
        <v>1001</v>
      </c>
      <c r="V964" s="25"/>
      <c r="W964" s="206"/>
    </row>
    <row r="965" spans="1:23" customFormat="1" ht="35.25" hidden="1" customHeight="1" x14ac:dyDescent="0.3">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543" t="s">
        <v>523</v>
      </c>
      <c r="P965" s="612" t="s">
        <v>892</v>
      </c>
      <c r="Q965" s="577"/>
      <c r="R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S965" s="261" t="s">
        <v>20</v>
      </c>
      <c r="T965" s="578">
        <v>100</v>
      </c>
      <c r="U965" s="25" t="s">
        <v>1001</v>
      </c>
      <c r="V965" s="25" t="s">
        <v>1001</v>
      </c>
      <c r="W965" s="206"/>
    </row>
    <row r="966" spans="1:23" customFormat="1" ht="35.25" hidden="1" customHeight="1" x14ac:dyDescent="0.3">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543" t="s">
        <v>523</v>
      </c>
      <c r="P966" s="19" t="s">
        <v>892</v>
      </c>
      <c r="Q966" s="254"/>
      <c r="R966" s="32"/>
      <c r="S966" s="370"/>
      <c r="T966" s="591"/>
      <c r="U966" s="25" t="s">
        <v>1001</v>
      </c>
      <c r="V966" s="25"/>
      <c r="W966" s="206"/>
    </row>
    <row r="967" spans="1:23" customFormat="1" ht="35.25" hidden="1" customHeight="1" x14ac:dyDescent="0.3">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543" t="s">
        <v>523</v>
      </c>
      <c r="P967" s="19" t="s">
        <v>892</v>
      </c>
      <c r="Q967" s="254"/>
      <c r="R967" s="32"/>
      <c r="S967" s="370"/>
      <c r="T967" s="591"/>
      <c r="U967" s="25" t="s">
        <v>1001</v>
      </c>
      <c r="V967" s="25"/>
      <c r="W967" s="206"/>
    </row>
    <row r="968" spans="1:23" customFormat="1" ht="39" hidden="1"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543" t="s">
        <v>523</v>
      </c>
      <c r="P968" s="613" t="s">
        <v>892</v>
      </c>
      <c r="Q968" s="269"/>
      <c r="R968" s="268"/>
      <c r="S968" s="371"/>
      <c r="T968" s="593"/>
      <c r="U968" s="25" t="s">
        <v>1001</v>
      </c>
      <c r="V968" s="25"/>
      <c r="W968" s="206"/>
    </row>
    <row r="969" spans="1:23" customFormat="1" ht="36" hidden="1" customHeight="1" x14ac:dyDescent="0.3">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43" t="s">
        <v>523</v>
      </c>
      <c r="P969" s="532">
        <v>243</v>
      </c>
      <c r="Q969" s="577"/>
      <c r="R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S969" s="261" t="s">
        <v>20</v>
      </c>
      <c r="T969" s="578">
        <v>100</v>
      </c>
      <c r="U969" s="25" t="s">
        <v>1001</v>
      </c>
      <c r="V969" s="25" t="s">
        <v>1001</v>
      </c>
      <c r="W969" s="206"/>
    </row>
    <row r="970" spans="1:23" customFormat="1" ht="36" hidden="1" customHeight="1" x14ac:dyDescent="0.3">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543" t="s">
        <v>523</v>
      </c>
      <c r="P970" s="13">
        <v>243</v>
      </c>
      <c r="Q970" s="254"/>
      <c r="R970" s="32"/>
      <c r="S970" s="370"/>
      <c r="T970" s="591"/>
      <c r="U970" s="25" t="s">
        <v>1001</v>
      </c>
      <c r="V970" s="25"/>
      <c r="W970" s="206"/>
    </row>
    <row r="971" spans="1:23" customFormat="1" ht="36" hidden="1" customHeight="1" x14ac:dyDescent="0.3">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543" t="s">
        <v>523</v>
      </c>
      <c r="P971" s="13">
        <v>243</v>
      </c>
      <c r="Q971" s="254"/>
      <c r="R971" s="32"/>
      <c r="S971" s="370"/>
      <c r="T971" s="591"/>
      <c r="U971" s="25" t="s">
        <v>1001</v>
      </c>
      <c r="V971" s="25"/>
      <c r="W971" s="206"/>
    </row>
    <row r="972" spans="1:23" customFormat="1" ht="36" hidden="1"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43" t="s">
        <v>523</v>
      </c>
      <c r="P972" s="582">
        <v>243</v>
      </c>
      <c r="Q972" s="269"/>
      <c r="R972" s="268"/>
      <c r="S972" s="371"/>
      <c r="T972" s="593"/>
      <c r="U972" s="25" t="s">
        <v>1001</v>
      </c>
      <c r="V972" s="25"/>
      <c r="W972" s="206"/>
    </row>
    <row r="973" spans="1:23" customFormat="1" ht="34.5"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41</v>
      </c>
      <c r="P973" s="585" t="s">
        <v>42</v>
      </c>
      <c r="Q973" s="575"/>
      <c r="R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S973" s="585" t="s">
        <v>42</v>
      </c>
      <c r="T973" s="585" t="s">
        <v>42</v>
      </c>
      <c r="U973" s="585" t="s">
        <v>42</v>
      </c>
      <c r="V973" s="378" t="s">
        <v>41</v>
      </c>
      <c r="W973" s="206"/>
    </row>
    <row r="974" spans="1:23" customFormat="1" ht="28.5" hidden="1"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543" t="s">
        <v>523</v>
      </c>
      <c r="P974" s="24">
        <v>950</v>
      </c>
      <c r="Q974" s="252"/>
      <c r="R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S974" s="18" t="s">
        <v>419</v>
      </c>
      <c r="T974" s="24">
        <v>100</v>
      </c>
      <c r="U974" s="25" t="s">
        <v>1001</v>
      </c>
      <c r="V974" s="25" t="s">
        <v>1001</v>
      </c>
      <c r="W974" s="206"/>
    </row>
    <row r="975" spans="1:23" customFormat="1" ht="42.75" hidden="1"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543" t="s">
        <v>523</v>
      </c>
      <c r="P975" s="24">
        <v>950</v>
      </c>
      <c r="Q975" s="252"/>
      <c r="R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S975" s="18" t="s">
        <v>419</v>
      </c>
      <c r="T975" s="24">
        <v>100</v>
      </c>
      <c r="U975" s="25" t="s">
        <v>1001</v>
      </c>
      <c r="V975" s="25" t="s">
        <v>1001</v>
      </c>
      <c r="W975" s="206"/>
    </row>
    <row r="976" spans="1:23" customFormat="1" ht="33"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1" t="s">
        <v>42</v>
      </c>
      <c r="Q976" s="252"/>
      <c r="R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S976" s="368" t="s">
        <v>42</v>
      </c>
      <c r="T976" s="368" t="s">
        <v>42</v>
      </c>
      <c r="U976" s="368" t="s">
        <v>42</v>
      </c>
      <c r="V976" s="378" t="s">
        <v>41</v>
      </c>
      <c r="W976" s="206"/>
    </row>
    <row r="977" spans="1:23" customFormat="1" ht="39.75" hidden="1"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24" t="s">
        <v>1016</v>
      </c>
      <c r="P977" s="40" t="s">
        <v>909</v>
      </c>
      <c r="Q977" s="252"/>
      <c r="R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S977" s="26" t="s">
        <v>602</v>
      </c>
      <c r="T977" s="24">
        <v>100</v>
      </c>
      <c r="U977" s="25" t="s">
        <v>1001</v>
      </c>
      <c r="V977" s="25" t="s">
        <v>1001</v>
      </c>
      <c r="W977" s="206"/>
    </row>
    <row r="978" spans="1:23" customFormat="1" ht="39.75" hidden="1"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24" t="s">
        <v>1016</v>
      </c>
      <c r="P978" s="40" t="s">
        <v>909</v>
      </c>
      <c r="Q978" s="252"/>
      <c r="R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S978" s="26" t="s">
        <v>602</v>
      </c>
      <c r="T978" s="24">
        <v>100</v>
      </c>
      <c r="U978" s="25" t="s">
        <v>1001</v>
      </c>
      <c r="V978" s="25" t="s">
        <v>1001</v>
      </c>
      <c r="W978" s="206"/>
    </row>
    <row r="979" spans="1:23" customFormat="1" ht="46.5" hidden="1"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24" t="s">
        <v>1016</v>
      </c>
      <c r="P979" s="19" t="s">
        <v>909</v>
      </c>
      <c r="Q979" s="254"/>
      <c r="R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S979" s="26" t="s">
        <v>602</v>
      </c>
      <c r="T979" s="13">
        <v>100</v>
      </c>
      <c r="U979" s="25" t="s">
        <v>1001</v>
      </c>
      <c r="V979" s="25" t="s">
        <v>1001</v>
      </c>
      <c r="W979" s="206"/>
    </row>
    <row r="980" spans="1:23" customFormat="1" ht="47.25" hidden="1"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24" t="s">
        <v>1016</v>
      </c>
      <c r="P980" s="40" t="s">
        <v>909</v>
      </c>
      <c r="Q980" s="252"/>
      <c r="R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S980" s="26" t="s">
        <v>602</v>
      </c>
      <c r="T980" s="24">
        <v>100</v>
      </c>
      <c r="U980" s="25" t="s">
        <v>1001</v>
      </c>
      <c r="V980" s="25" t="s">
        <v>1001</v>
      </c>
      <c r="W980" s="206"/>
    </row>
    <row r="981" spans="1:23" customFormat="1" ht="28.5" hidden="1"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543" t="s">
        <v>523</v>
      </c>
      <c r="P981" s="24">
        <v>225</v>
      </c>
      <c r="Q981" s="252"/>
      <c r="R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S981" s="18" t="s">
        <v>20</v>
      </c>
      <c r="T981" s="24">
        <v>100</v>
      </c>
      <c r="U981" s="25" t="s">
        <v>1001</v>
      </c>
      <c r="V981" s="25" t="s">
        <v>1001</v>
      </c>
      <c r="W981" s="206"/>
    </row>
    <row r="982" spans="1:23" customFormat="1" ht="28.5" hidden="1" x14ac:dyDescent="0.25">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543" t="s">
        <v>523</v>
      </c>
      <c r="P982" s="378">
        <v>225</v>
      </c>
      <c r="Q982" s="424"/>
      <c r="R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S982" s="551" t="s">
        <v>20</v>
      </c>
      <c r="T982" s="378">
        <v>100</v>
      </c>
      <c r="U982" s="25" t="s">
        <v>1001</v>
      </c>
      <c r="V982" s="25" t="s">
        <v>1001</v>
      </c>
      <c r="W982" s="206"/>
    </row>
    <row r="983" spans="1:23" customFormat="1" ht="26.25" hidden="1"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543" t="s">
        <v>523</v>
      </c>
      <c r="P983" s="257">
        <v>243</v>
      </c>
      <c r="Q983" s="259"/>
      <c r="R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S983" s="261" t="s">
        <v>20</v>
      </c>
      <c r="T983" s="385">
        <v>100</v>
      </c>
      <c r="U983" s="25" t="s">
        <v>1001</v>
      </c>
      <c r="V983" s="25" t="s">
        <v>1001</v>
      </c>
      <c r="W983" s="206"/>
    </row>
    <row r="984" spans="1:23" customFormat="1" ht="26.25" hidden="1"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543" t="s">
        <v>523</v>
      </c>
      <c r="P984" s="24">
        <v>243</v>
      </c>
      <c r="Q984" s="252"/>
      <c r="R984" s="407"/>
      <c r="S984" s="370"/>
      <c r="T984" s="591"/>
      <c r="U984" s="25" t="s">
        <v>1001</v>
      </c>
      <c r="V984" s="25"/>
      <c r="W984" s="206"/>
    </row>
    <row r="985" spans="1:23" customFormat="1" ht="23.25" hidden="1"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543" t="s">
        <v>523</v>
      </c>
      <c r="P985" s="24">
        <v>243</v>
      </c>
      <c r="Q985" s="252"/>
      <c r="R985" s="407"/>
      <c r="S985" s="370"/>
      <c r="T985" s="591"/>
      <c r="U985" s="25" t="s">
        <v>1001</v>
      </c>
      <c r="V985" s="25"/>
      <c r="W985" s="206"/>
    </row>
    <row r="986" spans="1:23" customFormat="1" ht="26.25" hidden="1"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543" t="s">
        <v>523</v>
      </c>
      <c r="P986" s="265">
        <v>243</v>
      </c>
      <c r="Q986" s="267"/>
      <c r="R986" s="472"/>
      <c r="S986" s="371"/>
      <c r="T986" s="593"/>
      <c r="U986" s="25" t="s">
        <v>1001</v>
      </c>
      <c r="V986" s="25"/>
      <c r="W986" s="206"/>
    </row>
    <row r="987" spans="1:23" customFormat="1" ht="42.75" hidden="1"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543" t="s">
        <v>523</v>
      </c>
      <c r="P987" s="344">
        <v>950</v>
      </c>
      <c r="Q987" s="427"/>
      <c r="R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S987" s="449" t="s">
        <v>181</v>
      </c>
      <c r="T987" s="344">
        <v>100</v>
      </c>
      <c r="U987" s="25" t="s">
        <v>1001</v>
      </c>
      <c r="V987" s="25" t="s">
        <v>1001</v>
      </c>
      <c r="W987" s="206"/>
    </row>
    <row r="988" spans="1:23" customFormat="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1" t="s">
        <v>42</v>
      </c>
      <c r="Q988" s="254"/>
      <c r="R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S988" s="251" t="s">
        <v>42</v>
      </c>
      <c r="T988" s="251" t="s">
        <v>42</v>
      </c>
      <c r="U988" s="251" t="s">
        <v>42</v>
      </c>
      <c r="V988" s="378" t="s">
        <v>41</v>
      </c>
      <c r="W988" s="206"/>
    </row>
    <row r="989" spans="1:23" customFormat="1" ht="57" hidden="1"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543" t="s">
        <v>523</v>
      </c>
      <c r="P989" s="24">
        <v>424</v>
      </c>
      <c r="Q989" s="254"/>
      <c r="R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S989" s="18" t="s">
        <v>290</v>
      </c>
      <c r="T989" s="24">
        <v>100</v>
      </c>
      <c r="U989" s="25" t="s">
        <v>1001</v>
      </c>
      <c r="V989" s="25" t="s">
        <v>1001</v>
      </c>
      <c r="W989" s="206"/>
    </row>
    <row r="990" spans="1:23" customFormat="1" ht="28.5" hidden="1"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543" t="s">
        <v>523</v>
      </c>
      <c r="P990" s="13">
        <v>424</v>
      </c>
      <c r="Q990" s="254"/>
      <c r="R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S990" s="18" t="s">
        <v>290</v>
      </c>
      <c r="T990" s="13">
        <v>100</v>
      </c>
      <c r="U990" s="25" t="s">
        <v>1001</v>
      </c>
      <c r="V990" s="25" t="s">
        <v>1001</v>
      </c>
      <c r="W990" s="206"/>
    </row>
    <row r="991" spans="1:23" customFormat="1" ht="28.5" hidden="1"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543" t="s">
        <v>523</v>
      </c>
      <c r="P991" s="24">
        <v>424</v>
      </c>
      <c r="Q991" s="408"/>
      <c r="R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S991" s="18" t="s">
        <v>290</v>
      </c>
      <c r="T991" s="24">
        <v>100</v>
      </c>
      <c r="U991" s="25" t="s">
        <v>1001</v>
      </c>
      <c r="V991" s="25" t="s">
        <v>1001</v>
      </c>
      <c r="W991" s="206"/>
    </row>
    <row r="992" spans="1:23" customFormat="1" ht="28.5" hidden="1"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543" t="s">
        <v>523</v>
      </c>
      <c r="P992" s="24">
        <v>424</v>
      </c>
      <c r="Q992" s="408"/>
      <c r="R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S992" s="18" t="s">
        <v>290</v>
      </c>
      <c r="T992" s="24">
        <v>100</v>
      </c>
      <c r="U992" s="25" t="s">
        <v>1001</v>
      </c>
      <c r="V992" s="25" t="s">
        <v>1001</v>
      </c>
      <c r="W992" s="206"/>
    </row>
    <row r="993" spans="1:24" customFormat="1" ht="57" hidden="1" x14ac:dyDescent="0.25">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543" t="s">
        <v>523</v>
      </c>
      <c r="P993" s="24">
        <v>424</v>
      </c>
      <c r="Q993" s="408"/>
      <c r="R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S993" s="18" t="s">
        <v>290</v>
      </c>
      <c r="T993" s="24">
        <v>100</v>
      </c>
      <c r="U993" s="25" t="s">
        <v>1001</v>
      </c>
      <c r="V993" s="25" t="s">
        <v>1001</v>
      </c>
      <c r="W993" s="206"/>
    </row>
    <row r="994" spans="1:24" customFormat="1" x14ac:dyDescent="0.25">
      <c r="A994" s="1"/>
      <c r="B994" s="64">
        <v>4300</v>
      </c>
      <c r="C994" s="150">
        <v>4300</v>
      </c>
      <c r="D994" s="813" t="s">
        <v>937</v>
      </c>
      <c r="E994" s="814"/>
      <c r="F994" s="814"/>
      <c r="G994" s="198"/>
      <c r="H994" s="681"/>
      <c r="I994" s="137"/>
      <c r="J994" s="22"/>
      <c r="K994" s="16">
        <v>0</v>
      </c>
      <c r="L994" s="251" t="s">
        <v>42</v>
      </c>
      <c r="M994" s="251" t="s">
        <v>42</v>
      </c>
      <c r="N994" s="251" t="s">
        <v>42</v>
      </c>
      <c r="O994" s="251" t="s">
        <v>42</v>
      </c>
      <c r="P994" s="251" t="s">
        <v>42</v>
      </c>
      <c r="Q994" s="254"/>
      <c r="R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S994" s="251" t="s">
        <v>42</v>
      </c>
      <c r="T994" s="251" t="s">
        <v>42</v>
      </c>
      <c r="U994" s="251" t="s">
        <v>42</v>
      </c>
      <c r="V994" s="378" t="s">
        <v>41</v>
      </c>
      <c r="W994" s="206"/>
    </row>
    <row r="995" spans="1:24" ht="28.5" hidden="1" x14ac:dyDescent="0.25">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339" t="s">
        <v>1017</v>
      </c>
      <c r="P995" s="13" t="s">
        <v>995</v>
      </c>
      <c r="Q995" s="254"/>
      <c r="R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S995" s="18" t="s">
        <v>20</v>
      </c>
      <c r="T995" s="13">
        <v>100</v>
      </c>
      <c r="U995" s="25" t="s">
        <v>1001</v>
      </c>
      <c r="V995" s="25" t="s">
        <v>1001</v>
      </c>
      <c r="W995" s="626"/>
    </row>
    <row r="996" spans="1:24" ht="28.5" hidden="1" x14ac:dyDescent="0.25">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339" t="s">
        <v>1017</v>
      </c>
      <c r="P996" s="13" t="s">
        <v>995</v>
      </c>
      <c r="Q996" s="254"/>
      <c r="R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S996" s="18" t="s">
        <v>20</v>
      </c>
      <c r="T996" s="13">
        <v>100</v>
      </c>
      <c r="U996" s="25" t="s">
        <v>1001</v>
      </c>
      <c r="V996" s="25" t="s">
        <v>1001</v>
      </c>
      <c r="W996" s="626"/>
    </row>
    <row r="997" spans="1:24" ht="28.5" hidden="1" x14ac:dyDescent="0.25">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339" t="s">
        <v>1017</v>
      </c>
      <c r="P997" s="13" t="s">
        <v>995</v>
      </c>
      <c r="Q997" s="254"/>
      <c r="R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S997" s="18" t="s">
        <v>20</v>
      </c>
      <c r="T997" s="13">
        <v>100</v>
      </c>
      <c r="U997" s="25" t="s">
        <v>1001</v>
      </c>
      <c r="V997" s="25" t="s">
        <v>1001</v>
      </c>
      <c r="W997" s="626"/>
    </row>
    <row r="998" spans="1:24" ht="28.5" hidden="1" x14ac:dyDescent="0.25">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339" t="s">
        <v>1017</v>
      </c>
      <c r="P998" s="13" t="s">
        <v>995</v>
      </c>
      <c r="Q998" s="254"/>
      <c r="R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S998" s="18" t="s">
        <v>20</v>
      </c>
      <c r="T998" s="13">
        <v>100</v>
      </c>
      <c r="U998" s="25" t="s">
        <v>1001</v>
      </c>
      <c r="V998" s="25" t="s">
        <v>1001</v>
      </c>
      <c r="W998" s="626"/>
    </row>
    <row r="999" spans="1:24" ht="28.5" hidden="1" x14ac:dyDescent="0.25">
      <c r="A999" s="1"/>
      <c r="B999" s="196"/>
      <c r="C999" s="646" t="s">
        <v>946</v>
      </c>
      <c r="D999" s="647" t="s">
        <v>947</v>
      </c>
      <c r="E999" s="15"/>
      <c r="F999" s="20" t="s">
        <v>19</v>
      </c>
      <c r="G999" s="415">
        <v>338.4</v>
      </c>
      <c r="H999" s="633">
        <v>3909197</v>
      </c>
      <c r="I999" s="137"/>
      <c r="J999" s="90"/>
      <c r="K999" s="211">
        <v>0</v>
      </c>
      <c r="L999" s="368" t="s">
        <v>20</v>
      </c>
      <c r="M999" s="13">
        <v>100</v>
      </c>
      <c r="N999" s="339" t="s">
        <v>484</v>
      </c>
      <c r="O999" s="339" t="s">
        <v>1017</v>
      </c>
      <c r="P999" s="13" t="s">
        <v>995</v>
      </c>
      <c r="Q999" s="254"/>
      <c r="R999" s="32"/>
      <c r="S999" s="18" t="s">
        <v>20</v>
      </c>
      <c r="T999" s="13">
        <v>100</v>
      </c>
      <c r="U999" s="25" t="s">
        <v>1001</v>
      </c>
      <c r="V999" s="25" t="s">
        <v>1001</v>
      </c>
      <c r="W999" s="626"/>
    </row>
    <row r="1000" spans="1:24" ht="28.5" hidden="1" x14ac:dyDescent="0.25">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339" t="s">
        <v>1017</v>
      </c>
      <c r="P1000" s="13" t="s">
        <v>995</v>
      </c>
      <c r="Q1000" s="254"/>
      <c r="R1000" s="32"/>
      <c r="S1000" s="18" t="s">
        <v>20</v>
      </c>
      <c r="T1000" s="13">
        <v>100</v>
      </c>
      <c r="U1000" s="25" t="s">
        <v>1001</v>
      </c>
      <c r="V1000" s="25" t="s">
        <v>1001</v>
      </c>
      <c r="W1000" s="626"/>
    </row>
    <row r="1001" spans="1:24" ht="28.5" hidden="1" x14ac:dyDescent="0.25">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339" t="s">
        <v>1017</v>
      </c>
      <c r="P1001" s="402" t="s">
        <v>995</v>
      </c>
      <c r="Q1001" s="403"/>
      <c r="R1001" s="425"/>
      <c r="S1001" s="551" t="s">
        <v>20</v>
      </c>
      <c r="T1001" s="402">
        <v>100</v>
      </c>
      <c r="U1001" s="25" t="s">
        <v>1001</v>
      </c>
      <c r="V1001" s="25" t="s">
        <v>1001</v>
      </c>
      <c r="W1001" s="626"/>
    </row>
    <row r="1002" spans="1:24" customFormat="1" ht="37.5" hidden="1"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543" t="s">
        <v>523</v>
      </c>
      <c r="P1002" s="257">
        <v>243</v>
      </c>
      <c r="Q1002" s="608" t="s">
        <v>120</v>
      </c>
      <c r="R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S1002" s="261" t="s">
        <v>20</v>
      </c>
      <c r="T1002" s="385">
        <v>100</v>
      </c>
      <c r="U1002" s="25" t="s">
        <v>1001</v>
      </c>
      <c r="V1002" s="25" t="s">
        <v>1001</v>
      </c>
      <c r="W1002" s="206"/>
    </row>
    <row r="1003" spans="1:24" customFormat="1" ht="37.5" hidden="1"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543" t="s">
        <v>523</v>
      </c>
      <c r="P1003" s="24">
        <v>243</v>
      </c>
      <c r="Q1003" s="421"/>
      <c r="R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S1003" s="422"/>
      <c r="T1003" s="615"/>
      <c r="U1003" s="25" t="s">
        <v>1001</v>
      </c>
      <c r="V1003" s="25"/>
      <c r="W1003" s="206"/>
      <c r="X1003" s="120"/>
    </row>
    <row r="1004" spans="1:24" customFormat="1" ht="37.5" hidden="1"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543" t="s">
        <v>523</v>
      </c>
      <c r="P1004" s="24">
        <v>243</v>
      </c>
      <c r="Q1004" s="421"/>
      <c r="R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S1004" s="422"/>
      <c r="T1004" s="615"/>
      <c r="U1004" s="25" t="s">
        <v>1001</v>
      </c>
      <c r="V1004" s="25"/>
      <c r="W1004" s="206"/>
      <c r="X1004" s="120"/>
    </row>
    <row r="1005" spans="1:24" customFormat="1" ht="37.5" hidden="1"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543" t="s">
        <v>523</v>
      </c>
      <c r="P1005" s="24">
        <v>243</v>
      </c>
      <c r="Q1005" s="421"/>
      <c r="R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S1005" s="422"/>
      <c r="T1005" s="615"/>
      <c r="U1005" s="25" t="s">
        <v>1001</v>
      </c>
      <c r="V1005" s="25"/>
      <c r="W1005" s="206"/>
      <c r="X1005" s="185"/>
    </row>
    <row r="1006" spans="1:24" customFormat="1" ht="37.5" hidden="1"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543" t="s">
        <v>523</v>
      </c>
      <c r="P1006" s="265">
        <v>243</v>
      </c>
      <c r="Q1006" s="617"/>
      <c r="R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S1006" s="618"/>
      <c r="T1006" s="619"/>
      <c r="U1006" s="25" t="s">
        <v>1001</v>
      </c>
      <c r="V1006" s="25"/>
      <c r="W1006" s="206"/>
      <c r="X1006" s="120"/>
    </row>
    <row r="1009" spans="7:7" x14ac:dyDescent="0.25">
      <c r="G1009" s="625" t="s">
        <v>987</v>
      </c>
    </row>
  </sheetData>
  <sheetProtection algorithmName="SHA-512" hashValue="/z8IkIUZ81Zf6tGlpef9rNXBHoNfjVYVNcSwEH3efkoFEe/4FpyruxeIxGa2MdV1iUYGMFXMVaEKVA79i4nTww==" saltValue="Ck9eliEAfZfkoZ5dueJUuA==" spinCount="100000" sheet="1" objects="1" scenarios="1"/>
  <autoFilter ref="A4:AA1006" xr:uid="{766763FE-D2F7-4927-AEA4-BC899EB2AA35}">
    <filterColumn colId="2" showButton="0"/>
    <filterColumn colId="3" showButton="0"/>
    <filterColumn colId="4" showButton="0"/>
    <filterColumn colId="5" showButton="0"/>
    <filterColumn colId="6" showButton="0"/>
    <filterColumn colId="14">
      <filters>
        <filter val="Notificación"/>
        <filter val="Permiso Sanitario"/>
        <filter val="Registro"/>
        <filter val="Registro y renovación"/>
        <filter val="Renovación"/>
        <filter val="Servicio"/>
        <filter val="Titulo"/>
      </filters>
    </filterColumn>
  </autoFilter>
  <mergeCells count="292">
    <mergeCell ref="C983:C986"/>
    <mergeCell ref="D983:D986"/>
    <mergeCell ref="D994:F994"/>
    <mergeCell ref="C1002:C1006"/>
    <mergeCell ref="D1002:D1006"/>
    <mergeCell ref="C965:C968"/>
    <mergeCell ref="D965:D968"/>
    <mergeCell ref="C969:C972"/>
    <mergeCell ref="D969:D972"/>
    <mergeCell ref="D973:F973"/>
    <mergeCell ref="D976:F976"/>
    <mergeCell ref="D928:F928"/>
    <mergeCell ref="D949:F949"/>
    <mergeCell ref="C956:C958"/>
    <mergeCell ref="D956:D958"/>
    <mergeCell ref="C961:C964"/>
    <mergeCell ref="D961:D964"/>
    <mergeCell ref="C893:C895"/>
    <mergeCell ref="D893:D895"/>
    <mergeCell ref="D908:F908"/>
    <mergeCell ref="D920:F920"/>
    <mergeCell ref="C921:C922"/>
    <mergeCell ref="D921:D922"/>
    <mergeCell ref="D867:F867"/>
    <mergeCell ref="C876:C878"/>
    <mergeCell ref="D876:D878"/>
    <mergeCell ref="D879:F879"/>
    <mergeCell ref="D884:F884"/>
    <mergeCell ref="C890:C892"/>
    <mergeCell ref="D890:D892"/>
    <mergeCell ref="C827:C829"/>
    <mergeCell ref="D827:D829"/>
    <mergeCell ref="C835:C838"/>
    <mergeCell ref="D835:D838"/>
    <mergeCell ref="C839:C842"/>
    <mergeCell ref="D839:D842"/>
    <mergeCell ref="C795:C798"/>
    <mergeCell ref="D795:D798"/>
    <mergeCell ref="C804:C806"/>
    <mergeCell ref="D804:D806"/>
    <mergeCell ref="C824:C826"/>
    <mergeCell ref="D824:D826"/>
    <mergeCell ref="C783:C786"/>
    <mergeCell ref="D783:D786"/>
    <mergeCell ref="C787:C790"/>
    <mergeCell ref="D787:D790"/>
    <mergeCell ref="C791:C794"/>
    <mergeCell ref="D791:D794"/>
    <mergeCell ref="C757:C759"/>
    <mergeCell ref="D757:D759"/>
    <mergeCell ref="C764:C768"/>
    <mergeCell ref="D764:D768"/>
    <mergeCell ref="C779:C781"/>
    <mergeCell ref="D779:D781"/>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F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F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H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AA321:AA323"/>
    <mergeCell ref="C324:C326"/>
    <mergeCell ref="D324:D326"/>
    <mergeCell ref="AA324:AA326"/>
    <mergeCell ref="C312:C314"/>
    <mergeCell ref="D312:D314"/>
    <mergeCell ref="C315:C317"/>
    <mergeCell ref="D315:D317"/>
    <mergeCell ref="AA315:AA317"/>
    <mergeCell ref="C318:C320"/>
    <mergeCell ref="D318:D320"/>
    <mergeCell ref="AA318:AA320"/>
    <mergeCell ref="C306:C308"/>
    <mergeCell ref="D306:D308"/>
    <mergeCell ref="AA306:AA308"/>
    <mergeCell ref="C309:C311"/>
    <mergeCell ref="D309:D311"/>
    <mergeCell ref="AA309:AA311"/>
    <mergeCell ref="C298:F298"/>
    <mergeCell ref="C300:C302"/>
    <mergeCell ref="D300:D302"/>
    <mergeCell ref="AA300:AA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H5"/>
    <mergeCell ref="J6:K6"/>
    <mergeCell ref="C7:F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4617D-1507-4BEA-930D-1BBCF80AC8E3}">
  <sheetPr filterMode="1"/>
  <dimension ref="A1:AB1009"/>
  <sheetViews>
    <sheetView view="pageBreakPreview" topLeftCell="C1" zoomScaleNormal="100" zoomScaleSheetLayoutView="100" workbookViewId="0">
      <pane ySplit="6" topLeftCell="A634" activePane="bottomLeft" state="frozen"/>
      <selection activeCell="C6" sqref="C6"/>
      <selection pane="bottomLeft" activeCell="D636" sqref="D636"/>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5" width="22.28515625" hidden="1" customWidth="1"/>
    <col min="16" max="16" width="21" style="625" hidden="1" customWidth="1"/>
    <col min="17" max="17" width="15.85546875" hidden="1" customWidth="1"/>
    <col min="18" max="18" width="39.28515625" style="188" hidden="1" customWidth="1"/>
    <col min="19" max="19" width="24.85546875" style="372" hidden="1" customWidth="1"/>
    <col min="20" max="21" width="13.85546875" hidden="1" customWidth="1"/>
    <col min="22" max="22" width="21" hidden="1" customWidth="1"/>
    <col min="23" max="23" width="39.28515625" style="625" hidden="1" customWidth="1"/>
    <col min="24" max="24" width="16.5703125" style="625" hidden="1" customWidth="1"/>
    <col min="25" max="25" width="17.85546875" style="625" hidden="1" customWidth="1"/>
    <col min="26" max="26" width="15.5703125" style="625" hidden="1" customWidth="1"/>
    <col min="27" max="27" width="16.42578125" style="625" hidden="1" customWidth="1"/>
    <col min="28" max="28" width="11.42578125" style="625" customWidth="1"/>
    <col min="29" max="16384" width="11.42578125" style="625"/>
  </cols>
  <sheetData>
    <row r="1" spans="1:26" ht="33.75" customHeight="1" x14ac:dyDescent="0.3">
      <c r="A1" s="1"/>
      <c r="B1" s="5"/>
      <c r="C1" s="621"/>
      <c r="D1" s="621"/>
      <c r="E1" s="238"/>
      <c r="F1" s="622"/>
      <c r="G1" s="623"/>
      <c r="H1" s="624"/>
      <c r="I1" s="134"/>
      <c r="J1" s="121"/>
      <c r="K1" s="121"/>
      <c r="L1" s="121"/>
      <c r="M1" s="3"/>
      <c r="N1" s="3"/>
      <c r="O1" s="3"/>
      <c r="P1" s="3"/>
      <c r="Q1" s="4"/>
      <c r="R1" s="85"/>
      <c r="S1" s="369"/>
      <c r="T1" s="2"/>
      <c r="U1" s="2"/>
      <c r="V1" s="2"/>
    </row>
    <row r="2" spans="1:26" ht="28.5" customHeight="1" x14ac:dyDescent="0.3">
      <c r="A2" s="1"/>
      <c r="B2" s="5"/>
      <c r="C2" s="621"/>
      <c r="D2" s="621"/>
      <c r="E2" s="238"/>
      <c r="F2" s="622"/>
      <c r="G2" s="623"/>
      <c r="H2" s="624"/>
      <c r="I2" s="134"/>
      <c r="J2" s="121"/>
      <c r="K2" s="121"/>
      <c r="L2" s="121"/>
      <c r="M2" s="3"/>
      <c r="N2" s="3"/>
      <c r="O2" s="3"/>
      <c r="P2" s="3"/>
      <c r="Q2" s="4"/>
      <c r="R2" s="85"/>
      <c r="S2" s="369"/>
      <c r="T2" s="2"/>
      <c r="U2" s="2"/>
      <c r="V2" s="2"/>
      <c r="W2" s="626"/>
    </row>
    <row r="3" spans="1:26" ht="35.25" customHeight="1" x14ac:dyDescent="0.3">
      <c r="A3" s="1"/>
      <c r="B3" s="5"/>
      <c r="C3" s="621"/>
      <c r="D3" s="621"/>
      <c r="E3" s="238"/>
      <c r="F3" s="622"/>
      <c r="G3" s="623"/>
      <c r="H3" s="624"/>
      <c r="I3" s="134"/>
      <c r="J3" s="121"/>
      <c r="K3" s="121"/>
      <c r="L3" s="121"/>
      <c r="M3" s="3"/>
      <c r="N3" s="3"/>
      <c r="O3" s="3"/>
      <c r="P3" s="3"/>
      <c r="Q3" s="4"/>
      <c r="R3" s="85"/>
      <c r="S3" s="369"/>
      <c r="T3" s="2"/>
      <c r="U3" s="2"/>
      <c r="V3" s="2"/>
      <c r="W3" s="627"/>
      <c r="X3" s="628"/>
    </row>
    <row r="4" spans="1:26" ht="51.75" customHeight="1" x14ac:dyDescent="0.25">
      <c r="A4" s="1"/>
      <c r="B4" s="5"/>
      <c r="C4" s="815" t="s">
        <v>1007</v>
      </c>
      <c r="D4" s="815"/>
      <c r="E4" s="815"/>
      <c r="F4" s="815"/>
      <c r="G4" s="815"/>
      <c r="H4" s="815"/>
      <c r="I4" s="135"/>
      <c r="J4" s="7"/>
      <c r="K4" s="205"/>
      <c r="L4" s="205"/>
      <c r="M4" s="3"/>
      <c r="N4" s="3"/>
      <c r="O4" s="3"/>
      <c r="P4" s="3"/>
      <c r="Q4" s="4"/>
      <c r="R4" s="85"/>
      <c r="S4" s="369"/>
      <c r="T4" s="2"/>
      <c r="U4" s="2"/>
      <c r="V4" s="2"/>
      <c r="W4" s="271">
        <f>G447*0.4</f>
        <v>270.26799999999997</v>
      </c>
    </row>
    <row r="5" spans="1:26" ht="33.75" hidden="1" customHeight="1" x14ac:dyDescent="0.25">
      <c r="A5" s="1"/>
      <c r="B5" s="5"/>
      <c r="C5" s="816"/>
      <c r="D5" s="816"/>
      <c r="E5" s="816"/>
      <c r="F5" s="816"/>
      <c r="G5" s="816"/>
      <c r="H5" s="816"/>
      <c r="I5" s="135"/>
      <c r="J5" s="6"/>
      <c r="K5" s="6"/>
      <c r="L5" s="6"/>
      <c r="M5" s="3"/>
      <c r="N5" s="402"/>
      <c r="O5" s="402"/>
      <c r="P5" s="402"/>
      <c r="Q5" s="403"/>
      <c r="R5" s="85"/>
      <c r="S5" s="369"/>
      <c r="T5" s="2"/>
      <c r="U5" s="2"/>
      <c r="V5" s="2"/>
      <c r="W5" s="666">
        <v>11552</v>
      </c>
      <c r="Y5" s="628"/>
      <c r="Z5" s="630"/>
    </row>
    <row r="6" spans="1:26" customFormat="1" ht="27" hidden="1" customHeight="1" thickBot="1" x14ac:dyDescent="0.3">
      <c r="A6" s="8" t="s">
        <v>0</v>
      </c>
      <c r="B6" s="8" t="s">
        <v>1</v>
      </c>
      <c r="C6" s="9" t="s">
        <v>1</v>
      </c>
      <c r="D6" s="9" t="s">
        <v>2</v>
      </c>
      <c r="E6" s="9" t="s">
        <v>3</v>
      </c>
      <c r="F6" s="9" t="s">
        <v>4</v>
      </c>
      <c r="G6" s="9" t="s">
        <v>5</v>
      </c>
      <c r="H6" s="209" t="s">
        <v>6</v>
      </c>
      <c r="I6" s="136" t="s">
        <v>7</v>
      </c>
      <c r="J6" s="791" t="s">
        <v>8</v>
      </c>
      <c r="K6" s="792"/>
      <c r="L6" s="404" t="s">
        <v>988</v>
      </c>
      <c r="M6" s="10" t="s">
        <v>10</v>
      </c>
      <c r="N6" s="10" t="s">
        <v>11</v>
      </c>
      <c r="O6" s="10" t="s">
        <v>1009</v>
      </c>
      <c r="P6" s="10" t="s">
        <v>991</v>
      </c>
      <c r="Q6" s="620" t="s">
        <v>996</v>
      </c>
      <c r="R6" s="10" t="s">
        <v>12</v>
      </c>
      <c r="S6" s="10" t="s">
        <v>9</v>
      </c>
      <c r="T6" s="10" t="s">
        <v>10</v>
      </c>
      <c r="U6" s="10" t="s">
        <v>999</v>
      </c>
      <c r="V6" s="10" t="s">
        <v>1002</v>
      </c>
      <c r="W6" s="10"/>
    </row>
    <row r="7" spans="1:26" ht="14.45" hidden="1"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c r="V7" s="362" t="s">
        <v>42</v>
      </c>
    </row>
    <row r="8" spans="1:26" customFormat="1" hidden="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c r="V8" s="362" t="s">
        <v>42</v>
      </c>
    </row>
    <row r="9" spans="1:26" customFormat="1" ht="42.75" hidden="1" x14ac:dyDescent="0.25">
      <c r="A9" s="1"/>
      <c r="B9" s="178">
        <v>11</v>
      </c>
      <c r="C9" s="122" t="s">
        <v>17</v>
      </c>
      <c r="D9" s="113" t="s">
        <v>18</v>
      </c>
      <c r="E9" s="107"/>
      <c r="F9" s="107" t="s">
        <v>19</v>
      </c>
      <c r="G9" s="108">
        <v>533.37</v>
      </c>
      <c r="H9" s="208">
        <v>6161490</v>
      </c>
      <c r="I9" s="137"/>
      <c r="J9" s="16"/>
      <c r="K9" s="16">
        <v>0</v>
      </c>
      <c r="L9" s="17" t="s">
        <v>20</v>
      </c>
      <c r="M9" s="13">
        <v>100</v>
      </c>
      <c r="N9" s="40" t="s">
        <v>484</v>
      </c>
      <c r="O9" s="40" t="s">
        <v>1010</v>
      </c>
      <c r="P9" s="19" t="s">
        <v>22</v>
      </c>
      <c r="Q9" s="254"/>
      <c r="R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S9" s="17" t="s">
        <v>20</v>
      </c>
      <c r="T9" s="18">
        <v>100</v>
      </c>
      <c r="U9" s="2" t="s">
        <v>1001</v>
      </c>
      <c r="V9" s="2" t="s">
        <v>1001</v>
      </c>
      <c r="W9" s="206"/>
    </row>
    <row r="10" spans="1:26" customFormat="1" ht="71.25" hidden="1" x14ac:dyDescent="0.25">
      <c r="A10" s="1"/>
      <c r="B10" s="178">
        <v>90011</v>
      </c>
      <c r="C10" s="107">
        <v>90011</v>
      </c>
      <c r="D10" s="114" t="s">
        <v>23</v>
      </c>
      <c r="E10" s="107"/>
      <c r="F10" s="107" t="s">
        <v>19</v>
      </c>
      <c r="G10" s="108">
        <v>0</v>
      </c>
      <c r="H10" s="208">
        <v>0</v>
      </c>
      <c r="I10" s="137"/>
      <c r="J10" s="16"/>
      <c r="K10" s="16">
        <v>0</v>
      </c>
      <c r="L10" s="17" t="s">
        <v>20</v>
      </c>
      <c r="M10" s="19">
        <v>0</v>
      </c>
      <c r="N10" s="40" t="s">
        <v>484</v>
      </c>
      <c r="O10" s="40" t="s">
        <v>1010</v>
      </c>
      <c r="P10" s="19" t="s">
        <v>22</v>
      </c>
      <c r="Q10" s="254"/>
      <c r="R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S10" s="20" t="s">
        <v>20</v>
      </c>
      <c r="T10" s="18">
        <v>0</v>
      </c>
      <c r="U10" s="2" t="s">
        <v>1001</v>
      </c>
      <c r="V10" s="2" t="s">
        <v>1001</v>
      </c>
      <c r="W10" s="206"/>
    </row>
    <row r="11" spans="1:26" customFormat="1" ht="128.25" hidden="1"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40" t="s">
        <v>1010</v>
      </c>
      <c r="P11" s="19" t="s">
        <v>22</v>
      </c>
      <c r="Q11" s="254"/>
      <c r="R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S11" s="20" t="s">
        <v>20</v>
      </c>
      <c r="T11" s="18">
        <v>40</v>
      </c>
      <c r="U11" s="2" t="s">
        <v>1001</v>
      </c>
      <c r="V11" s="2" t="s">
        <v>1001</v>
      </c>
      <c r="W11" s="206"/>
    </row>
    <row r="12" spans="1:26" customFormat="1" ht="128.25" hidden="1"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40" t="s">
        <v>1010</v>
      </c>
      <c r="P12" s="19" t="s">
        <v>22</v>
      </c>
      <c r="Q12" s="254"/>
      <c r="R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S12" s="20" t="s">
        <v>20</v>
      </c>
      <c r="T12" s="18">
        <v>50</v>
      </c>
      <c r="U12" s="2" t="s">
        <v>1001</v>
      </c>
      <c r="V12" s="2" t="s">
        <v>1001</v>
      </c>
      <c r="W12" s="206"/>
    </row>
    <row r="13" spans="1:26" customFormat="1" ht="135.75" hidden="1"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40" t="s">
        <v>1010</v>
      </c>
      <c r="P13" s="19" t="s">
        <v>22</v>
      </c>
      <c r="Q13" s="254"/>
      <c r="R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S13" s="20" t="s">
        <v>20</v>
      </c>
      <c r="T13" s="18">
        <v>60</v>
      </c>
      <c r="U13" s="2" t="s">
        <v>1001</v>
      </c>
      <c r="V13" s="2" t="s">
        <v>1001</v>
      </c>
      <c r="W13" s="206"/>
    </row>
    <row r="14" spans="1:26" customFormat="1" ht="128.25" hidden="1"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40" t="s">
        <v>1010</v>
      </c>
      <c r="P14" s="19" t="s">
        <v>22</v>
      </c>
      <c r="Q14" s="254"/>
      <c r="R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S14" s="20" t="s">
        <v>20</v>
      </c>
      <c r="T14" s="18">
        <v>70</v>
      </c>
      <c r="U14" s="2" t="s">
        <v>1001</v>
      </c>
      <c r="V14" s="2" t="s">
        <v>1001</v>
      </c>
      <c r="W14" s="206"/>
    </row>
    <row r="15" spans="1:26" customFormat="1" ht="128.25" hidden="1"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40" t="s">
        <v>1010</v>
      </c>
      <c r="P15" s="19" t="s">
        <v>22</v>
      </c>
      <c r="Q15" s="254"/>
      <c r="R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S15" s="20" t="s">
        <v>20</v>
      </c>
      <c r="T15" s="18">
        <v>80</v>
      </c>
      <c r="U15" s="2" t="s">
        <v>1001</v>
      </c>
      <c r="V15" s="2" t="s">
        <v>1001</v>
      </c>
      <c r="W15" s="206"/>
    </row>
    <row r="16" spans="1:26" customFormat="1" ht="128.25" hidden="1"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40" t="s">
        <v>1010</v>
      </c>
      <c r="P16" s="19" t="s">
        <v>22</v>
      </c>
      <c r="Q16" s="254"/>
      <c r="R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S16" s="20" t="s">
        <v>20</v>
      </c>
      <c r="T16" s="18">
        <v>90</v>
      </c>
      <c r="U16" s="2" t="s">
        <v>1001</v>
      </c>
      <c r="V16" s="2" t="s">
        <v>1001</v>
      </c>
      <c r="W16" s="206"/>
    </row>
    <row r="17" spans="1:23" customFormat="1" ht="42.75" hidden="1"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40" t="s">
        <v>1010</v>
      </c>
      <c r="P17" s="19" t="s">
        <v>22</v>
      </c>
      <c r="Q17" s="254"/>
      <c r="R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S17" s="18" t="s">
        <v>20</v>
      </c>
      <c r="T17" s="18">
        <v>100</v>
      </c>
      <c r="U17" s="2" t="s">
        <v>1001</v>
      </c>
      <c r="V17" s="2" t="s">
        <v>1001</v>
      </c>
      <c r="W17" s="206"/>
    </row>
    <row r="18" spans="1:23" customFormat="1" ht="71.25" hidden="1" x14ac:dyDescent="0.25">
      <c r="A18" s="1"/>
      <c r="B18" s="178">
        <v>90037</v>
      </c>
      <c r="C18" s="107">
        <v>90037</v>
      </c>
      <c r="D18" s="114" t="s">
        <v>32</v>
      </c>
      <c r="E18" s="107"/>
      <c r="F18" s="107" t="s">
        <v>19</v>
      </c>
      <c r="G18" s="108">
        <v>0</v>
      </c>
      <c r="H18" s="208">
        <v>0</v>
      </c>
      <c r="I18" s="137"/>
      <c r="J18" s="16"/>
      <c r="K18" s="16">
        <v>0</v>
      </c>
      <c r="L18" s="17" t="s">
        <v>20</v>
      </c>
      <c r="M18" s="19">
        <v>0</v>
      </c>
      <c r="N18" s="40" t="s">
        <v>484</v>
      </c>
      <c r="O18" s="40" t="s">
        <v>1010</v>
      </c>
      <c r="P18" s="19" t="s">
        <v>22</v>
      </c>
      <c r="Q18" s="254"/>
      <c r="R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S18" s="20" t="s">
        <v>20</v>
      </c>
      <c r="T18" s="18">
        <v>0</v>
      </c>
      <c r="U18" s="2" t="s">
        <v>1001</v>
      </c>
      <c r="V18" s="2" t="s">
        <v>1001</v>
      </c>
      <c r="W18" s="206"/>
    </row>
    <row r="19" spans="1:23" customFormat="1" ht="128.25" hidden="1"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40" t="s">
        <v>1010</v>
      </c>
      <c r="P19" s="19" t="s">
        <v>22</v>
      </c>
      <c r="Q19" s="254"/>
      <c r="R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S19" s="20" t="s">
        <v>20</v>
      </c>
      <c r="T19" s="18">
        <v>40</v>
      </c>
      <c r="U19" s="2" t="s">
        <v>1001</v>
      </c>
      <c r="V19" s="2" t="s">
        <v>1001</v>
      </c>
      <c r="W19" s="206"/>
    </row>
    <row r="20" spans="1:23" customFormat="1" ht="128.25" hidden="1"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40" t="s">
        <v>1010</v>
      </c>
      <c r="P20" s="19" t="s">
        <v>22</v>
      </c>
      <c r="Q20" s="254"/>
      <c r="R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S20" s="20" t="s">
        <v>20</v>
      </c>
      <c r="T20" s="18">
        <v>50</v>
      </c>
      <c r="U20" s="2" t="s">
        <v>1001</v>
      </c>
      <c r="V20" s="2" t="s">
        <v>1001</v>
      </c>
      <c r="W20" s="206"/>
    </row>
    <row r="21" spans="1:23" customFormat="1" ht="138.75" hidden="1"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40" t="s">
        <v>1010</v>
      </c>
      <c r="P21" s="19" t="s">
        <v>22</v>
      </c>
      <c r="Q21" s="254"/>
      <c r="R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S21" s="20" t="s">
        <v>20</v>
      </c>
      <c r="T21" s="18">
        <v>60</v>
      </c>
      <c r="U21" s="2" t="s">
        <v>1001</v>
      </c>
      <c r="V21" s="2" t="s">
        <v>1001</v>
      </c>
      <c r="W21" s="206"/>
    </row>
    <row r="22" spans="1:23" customFormat="1" ht="128.25" hidden="1"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40" t="s">
        <v>1010</v>
      </c>
      <c r="P22" s="19" t="s">
        <v>22</v>
      </c>
      <c r="Q22" s="254"/>
      <c r="R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S22" s="20" t="s">
        <v>20</v>
      </c>
      <c r="T22" s="18">
        <v>70</v>
      </c>
      <c r="U22" s="2" t="s">
        <v>1001</v>
      </c>
      <c r="V22" s="2" t="s">
        <v>1001</v>
      </c>
      <c r="W22" s="206"/>
    </row>
    <row r="23" spans="1:23" customFormat="1" ht="128.25" hidden="1"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40" t="s">
        <v>1010</v>
      </c>
      <c r="P23" s="19" t="s">
        <v>22</v>
      </c>
      <c r="Q23" s="254"/>
      <c r="R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S23" s="20" t="s">
        <v>20</v>
      </c>
      <c r="T23" s="18">
        <v>80</v>
      </c>
      <c r="U23" s="2" t="s">
        <v>1001</v>
      </c>
      <c r="V23" s="2" t="s">
        <v>1001</v>
      </c>
      <c r="W23" s="206"/>
    </row>
    <row r="24" spans="1:23" customFormat="1" ht="133.5" hidden="1"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40" t="s">
        <v>1010</v>
      </c>
      <c r="P24" s="19" t="s">
        <v>22</v>
      </c>
      <c r="Q24" s="254"/>
      <c r="R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S24" s="20" t="s">
        <v>20</v>
      </c>
      <c r="T24" s="18">
        <v>90</v>
      </c>
      <c r="U24" s="2" t="s">
        <v>1001</v>
      </c>
      <c r="V24" s="2" t="s">
        <v>1001</v>
      </c>
      <c r="W24" s="206"/>
    </row>
    <row r="25" spans="1:23" customFormat="1" hidden="1" x14ac:dyDescent="0.25">
      <c r="A25" s="1"/>
      <c r="B25" s="178" t="s">
        <v>39</v>
      </c>
      <c r="C25" s="122" t="s">
        <v>39</v>
      </c>
      <c r="D25" s="197" t="s">
        <v>40</v>
      </c>
      <c r="E25" s="198"/>
      <c r="F25" s="198"/>
      <c r="G25" s="198"/>
      <c r="H25" s="208"/>
      <c r="I25" s="137"/>
      <c r="J25" s="22"/>
      <c r="K25" s="16">
        <v>0</v>
      </c>
      <c r="L25" s="251" t="s">
        <v>42</v>
      </c>
      <c r="M25" s="13" t="s">
        <v>42</v>
      </c>
      <c r="N25" s="13" t="s">
        <v>42</v>
      </c>
      <c r="O25" s="362" t="s">
        <v>42</v>
      </c>
      <c r="P25" s="362" t="s">
        <v>42</v>
      </c>
      <c r="Q25" s="254"/>
      <c r="R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S25" s="370" t="s">
        <v>41</v>
      </c>
      <c r="T25" s="18" t="s">
        <v>41</v>
      </c>
      <c r="U25" s="18" t="s">
        <v>41</v>
      </c>
      <c r="V25" s="18" t="s">
        <v>41</v>
      </c>
      <c r="W25" s="206"/>
    </row>
    <row r="26" spans="1:23" customFormat="1" ht="57" hidden="1"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40" t="s">
        <v>1011</v>
      </c>
      <c r="P26" s="19" t="s">
        <v>22</v>
      </c>
      <c r="Q26" s="252"/>
      <c r="R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S26" s="18" t="s">
        <v>20</v>
      </c>
      <c r="T26" s="26">
        <v>100</v>
      </c>
      <c r="U26" s="2" t="s">
        <v>1001</v>
      </c>
      <c r="V26" s="2" t="s">
        <v>1001</v>
      </c>
      <c r="W26" s="206"/>
    </row>
    <row r="27" spans="1:23" customFormat="1" ht="71.25" hidden="1" x14ac:dyDescent="0.25">
      <c r="A27" s="1"/>
      <c r="B27" s="178">
        <v>90012</v>
      </c>
      <c r="C27" s="107">
        <v>90012</v>
      </c>
      <c r="D27" s="113" t="s">
        <v>45</v>
      </c>
      <c r="E27" s="107"/>
      <c r="F27" s="107" t="s">
        <v>19</v>
      </c>
      <c r="G27" s="108">
        <v>0</v>
      </c>
      <c r="H27" s="208">
        <v>0</v>
      </c>
      <c r="I27" s="137"/>
      <c r="J27" s="16"/>
      <c r="K27" s="16">
        <v>0</v>
      </c>
      <c r="L27" s="17" t="s">
        <v>20</v>
      </c>
      <c r="M27" s="24">
        <v>0</v>
      </c>
      <c r="N27" s="40" t="s">
        <v>484</v>
      </c>
      <c r="O27" s="40" t="s">
        <v>1011</v>
      </c>
      <c r="P27" s="19" t="s">
        <v>22</v>
      </c>
      <c r="Q27" s="252"/>
      <c r="R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S27" s="18" t="s">
        <v>20</v>
      </c>
      <c r="T27" s="26">
        <v>0</v>
      </c>
      <c r="U27" s="2" t="s">
        <v>1001</v>
      </c>
      <c r="V27" s="2" t="s">
        <v>1001</v>
      </c>
      <c r="W27" s="206"/>
    </row>
    <row r="28" spans="1:23" customFormat="1" ht="57" hidden="1"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40" t="s">
        <v>1011</v>
      </c>
      <c r="P28" s="19" t="s">
        <v>22</v>
      </c>
      <c r="Q28" s="252"/>
      <c r="R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S28" s="18" t="s">
        <v>20</v>
      </c>
      <c r="T28" s="26">
        <v>100</v>
      </c>
      <c r="U28" s="2" t="s">
        <v>1001</v>
      </c>
      <c r="V28" s="2" t="s">
        <v>1001</v>
      </c>
      <c r="W28" s="206"/>
    </row>
    <row r="29" spans="1:23" customFormat="1" ht="85.5" hidden="1" x14ac:dyDescent="0.25">
      <c r="A29" s="1"/>
      <c r="B29" s="179">
        <v>90038</v>
      </c>
      <c r="C29" s="107">
        <v>90038</v>
      </c>
      <c r="D29" s="113" t="s">
        <v>48</v>
      </c>
      <c r="E29" s="107"/>
      <c r="F29" s="107" t="s">
        <v>19</v>
      </c>
      <c r="G29" s="108">
        <v>0</v>
      </c>
      <c r="H29" s="208">
        <v>0</v>
      </c>
      <c r="I29" s="137"/>
      <c r="J29" s="16"/>
      <c r="K29" s="16">
        <v>0</v>
      </c>
      <c r="L29" s="17" t="s">
        <v>20</v>
      </c>
      <c r="M29" s="24">
        <v>0</v>
      </c>
      <c r="N29" s="40" t="s">
        <v>484</v>
      </c>
      <c r="O29" s="40" t="s">
        <v>1011</v>
      </c>
      <c r="P29" s="19" t="s">
        <v>22</v>
      </c>
      <c r="Q29" s="252"/>
      <c r="R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S29" s="18" t="s">
        <v>20</v>
      </c>
      <c r="T29" s="26">
        <v>0</v>
      </c>
      <c r="U29" s="2" t="s">
        <v>1001</v>
      </c>
      <c r="V29" s="2" t="s">
        <v>1001</v>
      </c>
      <c r="W29" s="206"/>
    </row>
    <row r="30" spans="1:23" customFormat="1" ht="15" hidden="1" customHeight="1" x14ac:dyDescent="0.25">
      <c r="A30" s="1"/>
      <c r="B30" s="5"/>
      <c r="C30" s="817" t="s">
        <v>49</v>
      </c>
      <c r="D30" s="818"/>
      <c r="E30" s="818"/>
      <c r="F30" s="818"/>
      <c r="G30" s="690"/>
      <c r="H30" s="690"/>
      <c r="I30" s="137"/>
      <c r="J30" s="27"/>
      <c r="K30" s="16">
        <v>0</v>
      </c>
      <c r="L30" s="24" t="s">
        <v>41</v>
      </c>
      <c r="M30" s="24" t="s">
        <v>42</v>
      </c>
      <c r="N30" s="24" t="s">
        <v>42</v>
      </c>
      <c r="O30" s="24" t="s">
        <v>42</v>
      </c>
      <c r="P30" s="362" t="s">
        <v>42</v>
      </c>
      <c r="Q30" s="252"/>
      <c r="R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S30" s="24" t="s">
        <v>41</v>
      </c>
      <c r="T30" s="24" t="s">
        <v>41</v>
      </c>
      <c r="U30" s="24" t="s">
        <v>41</v>
      </c>
      <c r="V30" s="24" t="s">
        <v>41</v>
      </c>
      <c r="W30" s="206"/>
    </row>
    <row r="31" spans="1:23" customFormat="1" ht="15.75" hidden="1"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3" t="s">
        <v>42</v>
      </c>
      <c r="Q31" s="424"/>
      <c r="R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S31" s="378" t="s">
        <v>41</v>
      </c>
      <c r="T31" s="378" t="s">
        <v>41</v>
      </c>
      <c r="U31" s="378" t="s">
        <v>41</v>
      </c>
      <c r="V31" s="378" t="s">
        <v>41</v>
      </c>
      <c r="W31" s="206"/>
    </row>
    <row r="32" spans="1:23" customFormat="1" ht="58.5" hidden="1" customHeight="1" x14ac:dyDescent="0.3">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1010</v>
      </c>
      <c r="P32" s="258" t="s">
        <v>54</v>
      </c>
      <c r="Q32" s="259"/>
      <c r="R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S32" s="261" t="s">
        <v>20</v>
      </c>
      <c r="T32" s="434">
        <v>100</v>
      </c>
      <c r="U32" s="2" t="s">
        <v>1001</v>
      </c>
      <c r="V32" s="2" t="s">
        <v>1001</v>
      </c>
      <c r="W32" s="206"/>
    </row>
    <row r="33" spans="1:23" customFormat="1" ht="44.25" hidden="1" customHeight="1" x14ac:dyDescent="0.3">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1010</v>
      </c>
      <c r="P33" s="40" t="s">
        <v>54</v>
      </c>
      <c r="Q33" s="252"/>
      <c r="R33" s="32"/>
      <c r="S33" s="370"/>
      <c r="T33" s="386"/>
      <c r="U33" s="2" t="s">
        <v>1001</v>
      </c>
      <c r="V33" s="2"/>
      <c r="W33" s="206"/>
    </row>
    <row r="34" spans="1:23" customFormat="1" ht="63.75" hidden="1"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1010</v>
      </c>
      <c r="P34" s="266" t="s">
        <v>54</v>
      </c>
      <c r="Q34" s="267"/>
      <c r="R34" s="268"/>
      <c r="S34" s="371"/>
      <c r="T34" s="391"/>
      <c r="U34" s="2" t="s">
        <v>1001</v>
      </c>
      <c r="V34" s="2"/>
      <c r="W34" s="206"/>
    </row>
    <row r="35" spans="1:23" customFormat="1" ht="75" hidden="1" customHeight="1" x14ac:dyDescent="0.3">
      <c r="A35" s="38" t="s">
        <v>59</v>
      </c>
      <c r="B35" s="39"/>
      <c r="C35" s="703">
        <v>90042</v>
      </c>
      <c r="D35" s="706" t="s">
        <v>60</v>
      </c>
      <c r="E35" s="127">
        <v>1</v>
      </c>
      <c r="F35" s="127" t="s">
        <v>53</v>
      </c>
      <c r="G35" s="128">
        <v>0</v>
      </c>
      <c r="H35" s="317">
        <v>0</v>
      </c>
      <c r="I35" s="139"/>
      <c r="J35" s="31"/>
      <c r="K35" s="437">
        <v>0</v>
      </c>
      <c r="L35" s="438" t="s">
        <v>20</v>
      </c>
      <c r="M35" s="258">
        <v>0</v>
      </c>
      <c r="N35" s="258" t="s">
        <v>484</v>
      </c>
      <c r="O35" s="258" t="s">
        <v>1010</v>
      </c>
      <c r="P35" s="258" t="s">
        <v>54</v>
      </c>
      <c r="Q35" s="259"/>
      <c r="R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S35" s="261" t="s">
        <v>20</v>
      </c>
      <c r="T35" s="434">
        <v>0</v>
      </c>
      <c r="U35" s="2" t="s">
        <v>1001</v>
      </c>
      <c r="V35" s="2" t="s">
        <v>1001</v>
      </c>
      <c r="W35" s="206"/>
    </row>
    <row r="36" spans="1:23" customFormat="1" ht="75" hidden="1" customHeight="1" x14ac:dyDescent="0.3">
      <c r="A36" s="41">
        <v>90047</v>
      </c>
      <c r="B36" s="42"/>
      <c r="C36" s="704"/>
      <c r="D36" s="707"/>
      <c r="E36" s="107">
        <v>2</v>
      </c>
      <c r="F36" s="107" t="s">
        <v>56</v>
      </c>
      <c r="G36" s="108">
        <v>0</v>
      </c>
      <c r="H36" s="318">
        <v>0</v>
      </c>
      <c r="I36" s="139"/>
      <c r="J36" s="31"/>
      <c r="K36" s="358">
        <v>0</v>
      </c>
      <c r="L36" s="439" t="s">
        <v>20</v>
      </c>
      <c r="M36" s="40">
        <v>0</v>
      </c>
      <c r="N36" s="40" t="s">
        <v>484</v>
      </c>
      <c r="O36" s="40" t="s">
        <v>1010</v>
      </c>
      <c r="P36" s="40" t="s">
        <v>54</v>
      </c>
      <c r="Q36" s="252"/>
      <c r="R36" s="32"/>
      <c r="S36" s="370"/>
      <c r="T36" s="386"/>
      <c r="U36" s="2" t="s">
        <v>1001</v>
      </c>
      <c r="V36" s="2"/>
      <c r="W36" s="206"/>
    </row>
    <row r="37" spans="1:23" customFormat="1" ht="75" hidden="1"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1010</v>
      </c>
      <c r="P37" s="250" t="s">
        <v>54</v>
      </c>
      <c r="Q37" s="424"/>
      <c r="R37" s="425"/>
      <c r="S37" s="443"/>
      <c r="T37" s="444"/>
      <c r="U37" s="2" t="s">
        <v>1001</v>
      </c>
      <c r="V37" s="2"/>
      <c r="W37" s="206"/>
    </row>
    <row r="38" spans="1:23" customFormat="1" ht="96.75" hidden="1" customHeight="1" x14ac:dyDescent="0.3">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1010</v>
      </c>
      <c r="P38" s="258" t="s">
        <v>54</v>
      </c>
      <c r="Q38" s="259"/>
      <c r="R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S38" s="261" t="s">
        <v>20</v>
      </c>
      <c r="T38" s="434">
        <v>40</v>
      </c>
      <c r="U38" s="2" t="s">
        <v>1001</v>
      </c>
      <c r="V38" s="2" t="s">
        <v>1001</v>
      </c>
      <c r="W38" s="206"/>
    </row>
    <row r="39" spans="1:23" customFormat="1" ht="96.75" hidden="1" customHeight="1" x14ac:dyDescent="0.3">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1010</v>
      </c>
      <c r="P39" s="40" t="s">
        <v>54</v>
      </c>
      <c r="Q39" s="252"/>
      <c r="R39" s="32"/>
      <c r="S39" s="370"/>
      <c r="T39" s="386"/>
      <c r="U39" s="2" t="s">
        <v>1001</v>
      </c>
      <c r="V39" s="2"/>
      <c r="W39" s="206"/>
    </row>
    <row r="40" spans="1:23" customFormat="1" ht="96.75" hidden="1"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1010</v>
      </c>
      <c r="P40" s="266" t="s">
        <v>54</v>
      </c>
      <c r="Q40" s="267"/>
      <c r="R40" s="268"/>
      <c r="S40" s="371"/>
      <c r="T40" s="446"/>
      <c r="U40" s="2" t="s">
        <v>1001</v>
      </c>
      <c r="V40" s="2"/>
      <c r="W40" s="206"/>
    </row>
    <row r="41" spans="1:23" customFormat="1" ht="93.75" hidden="1" customHeight="1" x14ac:dyDescent="0.3">
      <c r="A41" s="38" t="s">
        <v>63</v>
      </c>
      <c r="B41" s="39"/>
      <c r="C41" s="703">
        <v>91008</v>
      </c>
      <c r="D41" s="706" t="s">
        <v>64</v>
      </c>
      <c r="E41" s="127">
        <v>1</v>
      </c>
      <c r="F41" s="127" t="s">
        <v>53</v>
      </c>
      <c r="G41" s="128">
        <v>162.78</v>
      </c>
      <c r="H41" s="317">
        <v>1880435</v>
      </c>
      <c r="I41" s="431"/>
      <c r="J41" s="432"/>
      <c r="K41" s="383">
        <v>0</v>
      </c>
      <c r="L41" s="433" t="s">
        <v>20</v>
      </c>
      <c r="M41" s="258">
        <v>50</v>
      </c>
      <c r="N41" s="258" t="s">
        <v>484</v>
      </c>
      <c r="O41" s="258" t="s">
        <v>1010</v>
      </c>
      <c r="P41" s="447" t="s">
        <v>54</v>
      </c>
      <c r="Q41" s="259"/>
      <c r="R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S41" s="261" t="s">
        <v>20</v>
      </c>
      <c r="T41" s="434">
        <v>50</v>
      </c>
      <c r="U41" s="2" t="s">
        <v>1001</v>
      </c>
      <c r="V41" s="2" t="s">
        <v>1001</v>
      </c>
      <c r="W41" s="206"/>
    </row>
    <row r="42" spans="1:23" customFormat="1" ht="93.75" hidden="1" customHeight="1" x14ac:dyDescent="0.3">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1010</v>
      </c>
      <c r="P42" s="40" t="s">
        <v>54</v>
      </c>
      <c r="Q42" s="252"/>
      <c r="R42" s="32"/>
      <c r="S42" s="370"/>
      <c r="T42" s="386"/>
      <c r="U42" s="2" t="s">
        <v>1001</v>
      </c>
      <c r="V42" s="2"/>
      <c r="W42" s="206"/>
    </row>
    <row r="43" spans="1:23" customFormat="1" ht="93.75" hidden="1"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1010</v>
      </c>
      <c r="P43" s="266" t="s">
        <v>54</v>
      </c>
      <c r="Q43" s="267"/>
      <c r="R43" s="268"/>
      <c r="S43" s="371"/>
      <c r="T43" s="391"/>
      <c r="U43" s="2" t="s">
        <v>1001</v>
      </c>
      <c r="V43" s="2"/>
      <c r="W43" s="206"/>
    </row>
    <row r="44" spans="1:23" customFormat="1" ht="97.5" hidden="1" customHeight="1" x14ac:dyDescent="0.3">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1010</v>
      </c>
      <c r="P44" s="258" t="s">
        <v>54</v>
      </c>
      <c r="Q44" s="259"/>
      <c r="R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S44" s="261" t="s">
        <v>20</v>
      </c>
      <c r="T44" s="434">
        <v>60</v>
      </c>
      <c r="U44" s="2" t="s">
        <v>1001</v>
      </c>
      <c r="V44" s="2" t="s">
        <v>1001</v>
      </c>
      <c r="W44" s="206"/>
    </row>
    <row r="45" spans="1:23" customFormat="1" ht="97.5" hidden="1" customHeight="1" x14ac:dyDescent="0.3">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1010</v>
      </c>
      <c r="P45" s="40" t="s">
        <v>54</v>
      </c>
      <c r="Q45" s="252"/>
      <c r="R45" s="32"/>
      <c r="S45" s="370"/>
      <c r="T45" s="386"/>
      <c r="U45" s="2" t="s">
        <v>1001</v>
      </c>
      <c r="V45" s="2"/>
      <c r="W45" s="206"/>
    </row>
    <row r="46" spans="1:23" customFormat="1" ht="97.5" hidden="1"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1010</v>
      </c>
      <c r="P46" s="266" t="s">
        <v>54</v>
      </c>
      <c r="Q46" s="267"/>
      <c r="R46" s="268"/>
      <c r="S46" s="371"/>
      <c r="T46" s="391"/>
      <c r="U46" s="2" t="s">
        <v>1001</v>
      </c>
      <c r="V46" s="2"/>
      <c r="W46" s="206"/>
    </row>
    <row r="47" spans="1:23" customFormat="1" ht="94.5" hidden="1" customHeight="1" x14ac:dyDescent="0.3">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1010</v>
      </c>
      <c r="P47" s="258" t="s">
        <v>54</v>
      </c>
      <c r="Q47" s="259"/>
      <c r="R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S47" s="261" t="s">
        <v>20</v>
      </c>
      <c r="T47" s="434">
        <v>70</v>
      </c>
      <c r="U47" s="2" t="s">
        <v>1001</v>
      </c>
      <c r="V47" s="2" t="s">
        <v>1001</v>
      </c>
      <c r="W47" s="206"/>
    </row>
    <row r="48" spans="1:23" customFormat="1" ht="86.25" hidden="1" customHeight="1" x14ac:dyDescent="0.3">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1010</v>
      </c>
      <c r="P48" s="40" t="s">
        <v>54</v>
      </c>
      <c r="Q48" s="252"/>
      <c r="R48" s="32"/>
      <c r="S48" s="370"/>
      <c r="T48" s="386"/>
      <c r="U48" s="2" t="s">
        <v>1001</v>
      </c>
      <c r="V48" s="2"/>
      <c r="W48" s="206"/>
    </row>
    <row r="49" spans="1:23" customFormat="1" ht="88.5" hidden="1"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1010</v>
      </c>
      <c r="P49" s="266" t="s">
        <v>54</v>
      </c>
      <c r="Q49" s="267"/>
      <c r="R49" s="268"/>
      <c r="S49" s="371"/>
      <c r="T49" s="391"/>
      <c r="U49" s="2" t="s">
        <v>1001</v>
      </c>
      <c r="V49" s="2"/>
      <c r="W49" s="206"/>
    </row>
    <row r="50" spans="1:23" customFormat="1" ht="87" hidden="1" customHeight="1" thickBot="1" x14ac:dyDescent="0.3">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66" t="s">
        <v>1010</v>
      </c>
      <c r="P50" s="258" t="s">
        <v>54</v>
      </c>
      <c r="Q50" s="259"/>
      <c r="R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S50" s="261" t="s">
        <v>20</v>
      </c>
      <c r="T50" s="434">
        <v>80</v>
      </c>
      <c r="U50" s="2" t="s">
        <v>1001</v>
      </c>
      <c r="V50" s="2" t="s">
        <v>1001</v>
      </c>
      <c r="W50" s="206"/>
    </row>
    <row r="51" spans="1:23" customFormat="1" ht="105" hidden="1" customHeight="1" thickBot="1" x14ac:dyDescent="0.3">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266" t="s">
        <v>1010</v>
      </c>
      <c r="P51" s="40" t="s">
        <v>54</v>
      </c>
      <c r="Q51" s="252"/>
      <c r="R51" s="32"/>
      <c r="S51" s="370"/>
      <c r="T51" s="386"/>
      <c r="U51" s="2" t="s">
        <v>1001</v>
      </c>
      <c r="V51" s="2"/>
      <c r="W51" s="206"/>
    </row>
    <row r="52" spans="1:23" customFormat="1" ht="98.25" hidden="1"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66" t="s">
        <v>1010</v>
      </c>
      <c r="P52" s="250" t="s">
        <v>54</v>
      </c>
      <c r="Q52" s="424"/>
      <c r="R52" s="425"/>
      <c r="S52" s="443"/>
      <c r="T52" s="444"/>
      <c r="U52" s="2" t="s">
        <v>1001</v>
      </c>
      <c r="V52" s="2"/>
      <c r="W52" s="206"/>
    </row>
    <row r="53" spans="1:23" customFormat="1" ht="93.75" hidden="1" customHeight="1" thickBot="1" x14ac:dyDescent="0.3">
      <c r="A53" s="38" t="s">
        <v>71</v>
      </c>
      <c r="B53" s="42"/>
      <c r="C53" s="700">
        <v>92009</v>
      </c>
      <c r="D53" s="706" t="s">
        <v>72</v>
      </c>
      <c r="E53" s="127">
        <v>1</v>
      </c>
      <c r="F53" s="127" t="s">
        <v>53</v>
      </c>
      <c r="G53" s="128">
        <v>292.94</v>
      </c>
      <c r="H53" s="317">
        <v>3384043</v>
      </c>
      <c r="I53" s="431"/>
      <c r="J53" s="432"/>
      <c r="K53" s="383">
        <v>0</v>
      </c>
      <c r="L53" s="433" t="s">
        <v>20</v>
      </c>
      <c r="M53" s="258">
        <v>90</v>
      </c>
      <c r="N53" s="258" t="s">
        <v>484</v>
      </c>
      <c r="O53" s="266" t="s">
        <v>1010</v>
      </c>
      <c r="P53" s="258" t="s">
        <v>54</v>
      </c>
      <c r="Q53" s="259"/>
      <c r="R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S53" s="261" t="s">
        <v>20</v>
      </c>
      <c r="T53" s="434">
        <v>90</v>
      </c>
      <c r="U53" s="2" t="s">
        <v>1001</v>
      </c>
      <c r="V53" s="2" t="s">
        <v>1001</v>
      </c>
      <c r="W53" s="206"/>
    </row>
    <row r="54" spans="1:23" customFormat="1" ht="93.75" hidden="1" customHeight="1" thickBot="1" x14ac:dyDescent="0.3">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266" t="s">
        <v>1010</v>
      </c>
      <c r="P54" s="40" t="s">
        <v>54</v>
      </c>
      <c r="Q54" s="252"/>
      <c r="R54" s="32"/>
      <c r="S54" s="370"/>
      <c r="T54" s="386"/>
      <c r="U54" s="2" t="s">
        <v>1001</v>
      </c>
      <c r="V54" s="2"/>
      <c r="W54" s="206"/>
    </row>
    <row r="55" spans="1:23" customFormat="1" ht="93.75" hidden="1"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1010</v>
      </c>
      <c r="P55" s="266" t="s">
        <v>54</v>
      </c>
      <c r="Q55" s="267"/>
      <c r="R55" s="268"/>
      <c r="S55" s="371"/>
      <c r="T55" s="391"/>
      <c r="U55" s="2" t="s">
        <v>1001</v>
      </c>
      <c r="V55" s="2"/>
      <c r="W55" s="206"/>
    </row>
    <row r="56" spans="1:23" customFormat="1" ht="15" hidden="1" customHeight="1" x14ac:dyDescent="0.25">
      <c r="A56" s="1"/>
      <c r="B56" s="5"/>
      <c r="C56" s="831" t="s">
        <v>73</v>
      </c>
      <c r="D56" s="832"/>
      <c r="E56" s="832"/>
      <c r="F56" s="832"/>
      <c r="G56" s="690"/>
      <c r="H56" s="690"/>
      <c r="I56" s="140"/>
      <c r="J56" s="448"/>
      <c r="K56" s="343">
        <v>0</v>
      </c>
      <c r="L56" s="449" t="s">
        <v>42</v>
      </c>
      <c r="M56" s="449" t="s">
        <v>42</v>
      </c>
      <c r="N56" s="449" t="s">
        <v>42</v>
      </c>
      <c r="O56" s="449" t="s">
        <v>42</v>
      </c>
      <c r="P56" s="449" t="s">
        <v>42</v>
      </c>
      <c r="Q56" s="427"/>
      <c r="R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S56" s="450" t="s">
        <v>41</v>
      </c>
      <c r="T56" s="450" t="s">
        <v>41</v>
      </c>
      <c r="U56" s="450" t="s">
        <v>41</v>
      </c>
      <c r="V56" s="378" t="s">
        <v>41</v>
      </c>
      <c r="W56" s="206"/>
    </row>
    <row r="57" spans="1:23" customFormat="1" ht="15.75" hidden="1"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51" t="s">
        <v>42</v>
      </c>
      <c r="Q57" s="424"/>
      <c r="R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S57" s="402" t="s">
        <v>41</v>
      </c>
      <c r="T57" s="402" t="s">
        <v>41</v>
      </c>
      <c r="U57" s="402" t="s">
        <v>41</v>
      </c>
      <c r="V57" s="378" t="s">
        <v>41</v>
      </c>
      <c r="W57" s="206"/>
    </row>
    <row r="58" spans="1:23" customFormat="1" ht="41.25" hidden="1" customHeight="1" thickBo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t="s">
        <v>1010</v>
      </c>
      <c r="P58" s="258">
        <v>5247</v>
      </c>
      <c r="Q58" s="259"/>
      <c r="R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S58" s="261" t="s">
        <v>20</v>
      </c>
      <c r="T58" s="385">
        <v>100</v>
      </c>
      <c r="U58" s="2" t="s">
        <v>1001</v>
      </c>
      <c r="V58" s="2" t="s">
        <v>1001</v>
      </c>
      <c r="W58" s="206"/>
    </row>
    <row r="59" spans="1:23" customFormat="1" ht="41.25" hidden="1" customHeight="1" thickBo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258" t="s">
        <v>1010</v>
      </c>
      <c r="P59" s="40">
        <v>5247</v>
      </c>
      <c r="Q59" s="252"/>
      <c r="R59" s="32"/>
      <c r="S59" s="370"/>
      <c r="T59" s="386"/>
      <c r="U59" s="2" t="s">
        <v>1001</v>
      </c>
      <c r="V59" s="2"/>
      <c r="W59" s="206"/>
    </row>
    <row r="60" spans="1:23" customFormat="1" ht="41.25" hidden="1"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58" t="s">
        <v>1010</v>
      </c>
      <c r="P60" s="266">
        <v>5247</v>
      </c>
      <c r="Q60" s="267"/>
      <c r="R60" s="268"/>
      <c r="S60" s="371"/>
      <c r="T60" s="391"/>
      <c r="U60" s="2" t="s">
        <v>1001</v>
      </c>
      <c r="V60" s="2"/>
      <c r="W60" s="206"/>
    </row>
    <row r="61" spans="1:23" customFormat="1" ht="57.75" hidden="1" customHeight="1" thickBot="1" x14ac:dyDescent="0.3">
      <c r="A61" s="52">
        <v>90090</v>
      </c>
      <c r="B61" s="53"/>
      <c r="C61" s="703">
        <v>90090</v>
      </c>
      <c r="D61" s="706" t="s">
        <v>81</v>
      </c>
      <c r="E61" s="127">
        <v>1</v>
      </c>
      <c r="F61" s="127" t="s">
        <v>76</v>
      </c>
      <c r="G61" s="128">
        <v>0</v>
      </c>
      <c r="H61" s="317">
        <v>0</v>
      </c>
      <c r="I61" s="431"/>
      <c r="J61" s="432"/>
      <c r="K61" s="383">
        <v>0</v>
      </c>
      <c r="L61" s="433" t="s">
        <v>20</v>
      </c>
      <c r="M61" s="258">
        <v>0</v>
      </c>
      <c r="N61" s="258" t="s">
        <v>484</v>
      </c>
      <c r="O61" s="258" t="s">
        <v>1010</v>
      </c>
      <c r="P61" s="258">
        <v>5247</v>
      </c>
      <c r="Q61" s="259"/>
      <c r="R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S61" s="454" t="s">
        <v>20</v>
      </c>
      <c r="T61" s="455">
        <v>0</v>
      </c>
      <c r="U61" s="2" t="s">
        <v>1001</v>
      </c>
      <c r="V61" s="2" t="s">
        <v>1001</v>
      </c>
      <c r="W61" s="206"/>
    </row>
    <row r="62" spans="1:23" customFormat="1" ht="57.75" hidden="1" customHeight="1" thickBot="1" x14ac:dyDescent="0.3">
      <c r="A62" s="41">
        <v>90089</v>
      </c>
      <c r="B62" s="53"/>
      <c r="C62" s="704"/>
      <c r="D62" s="707"/>
      <c r="E62" s="107">
        <v>2</v>
      </c>
      <c r="F62" s="107" t="s">
        <v>78</v>
      </c>
      <c r="G62" s="108">
        <v>0</v>
      </c>
      <c r="H62" s="318">
        <v>0</v>
      </c>
      <c r="I62" s="139"/>
      <c r="J62" s="31"/>
      <c r="K62" s="16">
        <v>0</v>
      </c>
      <c r="L62" s="17" t="s">
        <v>20</v>
      </c>
      <c r="M62" s="40">
        <v>0</v>
      </c>
      <c r="N62" s="40" t="s">
        <v>484</v>
      </c>
      <c r="O62" s="258" t="s">
        <v>1010</v>
      </c>
      <c r="P62" s="40">
        <v>5247</v>
      </c>
      <c r="Q62" s="252"/>
      <c r="R62" s="32"/>
      <c r="S62" s="370"/>
      <c r="T62" s="386"/>
      <c r="U62" s="2" t="s">
        <v>1001</v>
      </c>
      <c r="V62" s="2"/>
      <c r="W62" s="206"/>
    </row>
    <row r="63" spans="1:23" customFormat="1" ht="57.75" hidden="1"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58" t="s">
        <v>1010</v>
      </c>
      <c r="P63" s="266">
        <v>5247</v>
      </c>
      <c r="Q63" s="267"/>
      <c r="R63" s="268"/>
      <c r="S63" s="371"/>
      <c r="T63" s="391"/>
      <c r="U63" s="2" t="s">
        <v>1001</v>
      </c>
      <c r="V63" s="2"/>
      <c r="W63" s="206"/>
    </row>
    <row r="64" spans="1:23" customFormat="1" ht="76.5" hidden="1" customHeight="1" thickBot="1" x14ac:dyDescent="0.3">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t="s">
        <v>1010</v>
      </c>
      <c r="P64" s="258">
        <v>5247</v>
      </c>
      <c r="Q64" s="259"/>
      <c r="R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S64" s="454" t="s">
        <v>20</v>
      </c>
      <c r="T64" s="455">
        <v>40</v>
      </c>
      <c r="U64" s="2" t="s">
        <v>1001</v>
      </c>
      <c r="V64" s="2" t="s">
        <v>1001</v>
      </c>
      <c r="W64" s="206"/>
    </row>
    <row r="65" spans="1:23" customFormat="1" ht="76.5" hidden="1" customHeight="1" thickBot="1" x14ac:dyDescent="0.3">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258" t="s">
        <v>1010</v>
      </c>
      <c r="P65" s="40">
        <v>5247</v>
      </c>
      <c r="Q65" s="252"/>
      <c r="R65" s="32"/>
      <c r="S65" s="370"/>
      <c r="T65" s="386"/>
      <c r="U65" s="2" t="s">
        <v>1001</v>
      </c>
      <c r="V65" s="2"/>
      <c r="W65" s="206"/>
    </row>
    <row r="66" spans="1:23" customFormat="1" ht="76.5" hidden="1"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58" t="s">
        <v>1010</v>
      </c>
      <c r="P66" s="266">
        <v>5247</v>
      </c>
      <c r="Q66" s="267"/>
      <c r="R66" s="268"/>
      <c r="S66" s="371"/>
      <c r="T66" s="391"/>
      <c r="U66" s="2" t="s">
        <v>1001</v>
      </c>
      <c r="V66" s="2"/>
      <c r="W66" s="206"/>
    </row>
    <row r="67" spans="1:23" customFormat="1" ht="78" hidden="1" customHeight="1" thickBot="1" x14ac:dyDescent="0.3">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t="s">
        <v>1010</v>
      </c>
      <c r="P67" s="258">
        <v>5247</v>
      </c>
      <c r="Q67" s="259"/>
      <c r="R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S67" s="454" t="s">
        <v>20</v>
      </c>
      <c r="T67" s="455">
        <v>50</v>
      </c>
      <c r="U67" s="2" t="s">
        <v>1001</v>
      </c>
      <c r="V67" s="2" t="s">
        <v>1001</v>
      </c>
      <c r="W67" s="206"/>
    </row>
    <row r="68" spans="1:23" customFormat="1" ht="78" hidden="1" customHeight="1" thickBot="1" x14ac:dyDescent="0.3">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258" t="s">
        <v>1010</v>
      </c>
      <c r="P68" s="40">
        <v>5247</v>
      </c>
      <c r="Q68" s="252"/>
      <c r="R68" s="32"/>
      <c r="S68" s="370"/>
      <c r="T68" s="386"/>
      <c r="U68" s="2" t="s">
        <v>1001</v>
      </c>
      <c r="V68" s="2"/>
      <c r="W68" s="206"/>
    </row>
    <row r="69" spans="1:23" customFormat="1" ht="78" hidden="1"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58" t="s">
        <v>1010</v>
      </c>
      <c r="P69" s="266">
        <v>5247</v>
      </c>
      <c r="Q69" s="267"/>
      <c r="R69" s="268"/>
      <c r="S69" s="371"/>
      <c r="T69" s="391"/>
      <c r="U69" s="2" t="s">
        <v>1001</v>
      </c>
      <c r="V69" s="2"/>
      <c r="W69" s="206"/>
    </row>
    <row r="70" spans="1:23" customFormat="1" ht="75.75" hidden="1" customHeight="1" thickBot="1" x14ac:dyDescent="0.3">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t="s">
        <v>1010</v>
      </c>
      <c r="P70" s="258">
        <v>5247</v>
      </c>
      <c r="Q70" s="259"/>
      <c r="R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S70" s="454" t="s">
        <v>20</v>
      </c>
      <c r="T70" s="455">
        <v>60</v>
      </c>
      <c r="U70" s="2" t="s">
        <v>1001</v>
      </c>
      <c r="V70" s="2" t="s">
        <v>1001</v>
      </c>
      <c r="W70" s="206"/>
    </row>
    <row r="71" spans="1:23" customFormat="1" ht="75.75" hidden="1" customHeight="1" thickBot="1" x14ac:dyDescent="0.3">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258" t="s">
        <v>1010</v>
      </c>
      <c r="P71" s="40">
        <v>5247</v>
      </c>
      <c r="Q71" s="252"/>
      <c r="R71" s="32"/>
      <c r="S71" s="370"/>
      <c r="T71" s="386"/>
      <c r="U71" s="2" t="s">
        <v>1001</v>
      </c>
      <c r="V71" s="2"/>
      <c r="W71" s="206"/>
    </row>
    <row r="72" spans="1:23" customFormat="1" ht="75.75" hidden="1"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58" t="s">
        <v>1010</v>
      </c>
      <c r="P72" s="266">
        <v>5247</v>
      </c>
      <c r="Q72" s="267"/>
      <c r="R72" s="268"/>
      <c r="S72" s="371"/>
      <c r="T72" s="391"/>
      <c r="U72" s="2" t="s">
        <v>1001</v>
      </c>
      <c r="V72" s="2"/>
      <c r="W72" s="206"/>
    </row>
    <row r="73" spans="1:23" customFormat="1" ht="77.25" hidden="1" customHeight="1" thickBot="1" x14ac:dyDescent="0.3">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t="s">
        <v>1010</v>
      </c>
      <c r="P73" s="258">
        <v>5247</v>
      </c>
      <c r="Q73" s="259"/>
      <c r="R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S73" s="454" t="s">
        <v>20</v>
      </c>
      <c r="T73" s="455">
        <v>70</v>
      </c>
      <c r="U73" s="2" t="s">
        <v>1001</v>
      </c>
      <c r="V73" s="2" t="s">
        <v>1001</v>
      </c>
      <c r="W73" s="206"/>
    </row>
    <row r="74" spans="1:23" customFormat="1" ht="77.25" hidden="1" customHeight="1" thickBot="1" x14ac:dyDescent="0.3">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258" t="s">
        <v>1010</v>
      </c>
      <c r="P74" s="40">
        <v>5247</v>
      </c>
      <c r="Q74" s="252"/>
      <c r="R74" s="32"/>
      <c r="S74" s="370"/>
      <c r="T74" s="386"/>
      <c r="U74" s="2" t="s">
        <v>1001</v>
      </c>
      <c r="V74" s="2"/>
      <c r="W74" s="206"/>
    </row>
    <row r="75" spans="1:23" customFormat="1" ht="77.25" hidden="1"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58" t="s">
        <v>1010</v>
      </c>
      <c r="P75" s="266">
        <v>5247</v>
      </c>
      <c r="Q75" s="267"/>
      <c r="R75" s="268"/>
      <c r="S75" s="371"/>
      <c r="T75" s="391"/>
      <c r="U75" s="2" t="s">
        <v>1001</v>
      </c>
      <c r="V75" s="2"/>
      <c r="W75" s="206"/>
    </row>
    <row r="76" spans="1:23" customFormat="1" ht="83.25" hidden="1" customHeight="1" thickBot="1" x14ac:dyDescent="0.3">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t="s">
        <v>1010</v>
      </c>
      <c r="P76" s="258">
        <v>5247</v>
      </c>
      <c r="Q76" s="259"/>
      <c r="R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S76" s="454" t="s">
        <v>20</v>
      </c>
      <c r="T76" s="455">
        <v>80</v>
      </c>
      <c r="U76" s="2" t="s">
        <v>1001</v>
      </c>
      <c r="V76" s="2" t="s">
        <v>1001</v>
      </c>
      <c r="W76" s="206"/>
    </row>
    <row r="77" spans="1:23" customFormat="1" ht="78.75" hidden="1" customHeight="1" thickBot="1" x14ac:dyDescent="0.3">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258" t="s">
        <v>1010</v>
      </c>
      <c r="P77" s="40">
        <v>5247</v>
      </c>
      <c r="Q77" s="252"/>
      <c r="R77" s="32"/>
      <c r="S77" s="370"/>
      <c r="T77" s="386"/>
      <c r="U77" s="2" t="s">
        <v>1001</v>
      </c>
      <c r="V77" s="2"/>
      <c r="W77" s="206"/>
    </row>
    <row r="78" spans="1:23" customFormat="1" ht="78.75" hidden="1"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58" t="s">
        <v>1010</v>
      </c>
      <c r="P78" s="266">
        <v>5247</v>
      </c>
      <c r="Q78" s="267"/>
      <c r="R78" s="268"/>
      <c r="S78" s="371"/>
      <c r="T78" s="391"/>
      <c r="U78" s="2" t="s">
        <v>1001</v>
      </c>
      <c r="V78" s="2"/>
      <c r="W78" s="206"/>
    </row>
    <row r="79" spans="1:23" customFormat="1" ht="83.25" hidden="1" customHeight="1" thickBot="1" x14ac:dyDescent="0.3">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t="s">
        <v>1010</v>
      </c>
      <c r="P79" s="258">
        <v>5247</v>
      </c>
      <c r="Q79" s="259"/>
      <c r="R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S79" s="454" t="s">
        <v>20</v>
      </c>
      <c r="T79" s="455">
        <v>90</v>
      </c>
      <c r="U79" s="2" t="s">
        <v>1001</v>
      </c>
      <c r="V79" s="2" t="s">
        <v>1001</v>
      </c>
      <c r="W79" s="206"/>
    </row>
    <row r="80" spans="1:23" customFormat="1" ht="83.25" hidden="1" customHeight="1" thickBot="1" x14ac:dyDescent="0.3">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258" t="s">
        <v>1010</v>
      </c>
      <c r="P80" s="40">
        <v>5247</v>
      </c>
      <c r="Q80" s="252"/>
      <c r="R80" s="32"/>
      <c r="S80" s="370"/>
      <c r="T80" s="386"/>
      <c r="U80" s="2" t="s">
        <v>1001</v>
      </c>
      <c r="V80" s="2"/>
      <c r="W80" s="206"/>
    </row>
    <row r="81" spans="1:23" customFormat="1" ht="83.25" hidden="1"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58" t="s">
        <v>1010</v>
      </c>
      <c r="P81" s="266">
        <v>5247</v>
      </c>
      <c r="Q81" s="267"/>
      <c r="R81" s="268"/>
      <c r="S81" s="371"/>
      <c r="T81" s="391"/>
      <c r="U81" s="2" t="s">
        <v>1001</v>
      </c>
      <c r="V81" s="2"/>
      <c r="W81" s="206"/>
    </row>
    <row r="82" spans="1:23" customFormat="1" ht="19.5" hidden="1" customHeight="1" x14ac:dyDescent="0.25">
      <c r="A82" s="1"/>
      <c r="B82" s="5"/>
      <c r="C82" s="831" t="s">
        <v>88</v>
      </c>
      <c r="D82" s="832"/>
      <c r="E82" s="832"/>
      <c r="F82" s="832"/>
      <c r="G82" s="690"/>
      <c r="H82" s="690"/>
      <c r="I82" s="139"/>
      <c r="J82" s="59"/>
      <c r="K82" s="343">
        <v>0</v>
      </c>
      <c r="L82" s="449" t="s">
        <v>42</v>
      </c>
      <c r="M82" s="449" t="s">
        <v>42</v>
      </c>
      <c r="N82" s="449" t="s">
        <v>42</v>
      </c>
      <c r="O82" s="449" t="s">
        <v>42</v>
      </c>
      <c r="P82" s="449" t="s">
        <v>42</v>
      </c>
      <c r="Q82" s="427"/>
      <c r="R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S82" s="344" t="s">
        <v>41</v>
      </c>
      <c r="T82" s="344" t="s">
        <v>41</v>
      </c>
      <c r="U82" s="344" t="s">
        <v>41</v>
      </c>
      <c r="V82" s="378" t="s">
        <v>41</v>
      </c>
      <c r="W82" s="206"/>
    </row>
    <row r="83" spans="1:23" customFormat="1" hidden="1" x14ac:dyDescent="0.25">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51" t="s">
        <v>42</v>
      </c>
      <c r="Q83" s="424"/>
      <c r="R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S83" s="378" t="s">
        <v>41</v>
      </c>
      <c r="T83" s="378" t="s">
        <v>41</v>
      </c>
      <c r="U83" s="378" t="s">
        <v>41</v>
      </c>
      <c r="V83" s="378" t="s">
        <v>41</v>
      </c>
      <c r="W83" s="206"/>
    </row>
    <row r="84" spans="1:23" customFormat="1" ht="15" hidden="1" customHeight="1" thickBot="1" x14ac:dyDescent="0.25">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1010</v>
      </c>
      <c r="P84" s="258" t="s">
        <v>91</v>
      </c>
      <c r="Q84" s="457"/>
      <c r="R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S84" s="261" t="s">
        <v>20</v>
      </c>
      <c r="T84" s="385">
        <v>100</v>
      </c>
      <c r="U84" s="2" t="s">
        <v>1001</v>
      </c>
      <c r="V84" s="2" t="s">
        <v>1001</v>
      </c>
      <c r="W84" s="206"/>
    </row>
    <row r="85" spans="1:23" customFormat="1" ht="42.75" hidden="1" customHeight="1" thickBot="1" x14ac:dyDescent="0.25">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258" t="s">
        <v>1010</v>
      </c>
      <c r="P85" s="40" t="s">
        <v>91</v>
      </c>
      <c r="Q85" s="405"/>
      <c r="R85" s="32"/>
      <c r="S85" s="406"/>
      <c r="T85" s="386"/>
      <c r="U85" s="2" t="s">
        <v>1001</v>
      </c>
      <c r="V85" s="2"/>
      <c r="W85" s="206"/>
    </row>
    <row r="86" spans="1:23" customFormat="1" ht="42.75" hidden="1" customHeight="1" thickBot="1" x14ac:dyDescent="0.25">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258" t="s">
        <v>1010</v>
      </c>
      <c r="P86" s="40" t="s">
        <v>91</v>
      </c>
      <c r="Q86" s="405"/>
      <c r="R86" s="32"/>
      <c r="S86" s="406"/>
      <c r="T86" s="386"/>
      <c r="U86" s="2" t="s">
        <v>1001</v>
      </c>
      <c r="V86" s="2"/>
      <c r="W86" s="206"/>
    </row>
    <row r="87" spans="1:23" customFormat="1" ht="28.5" hidden="1" customHeight="1" thickBot="1" x14ac:dyDescent="0.25">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258" t="s">
        <v>1010</v>
      </c>
      <c r="P87" s="40" t="s">
        <v>91</v>
      </c>
      <c r="Q87" s="405"/>
      <c r="R87" s="32"/>
      <c r="S87" s="406"/>
      <c r="T87" s="386"/>
      <c r="U87" s="2" t="s">
        <v>1001</v>
      </c>
      <c r="V87" s="2"/>
      <c r="W87" s="206"/>
    </row>
    <row r="88" spans="1:23" customFormat="1" ht="28.5" hidden="1" customHeight="1" thickBot="1" x14ac:dyDescent="0.25">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258" t="s">
        <v>1010</v>
      </c>
      <c r="P88" s="40" t="s">
        <v>91</v>
      </c>
      <c r="Q88" s="405"/>
      <c r="R88" s="32"/>
      <c r="S88" s="406"/>
      <c r="T88" s="386"/>
      <c r="U88" s="2" t="s">
        <v>1001</v>
      </c>
      <c r="V88" s="2"/>
      <c r="W88" s="206"/>
    </row>
    <row r="89" spans="1:23" customFormat="1" ht="28.5" hidden="1" customHeight="1" thickBot="1" x14ac:dyDescent="0.25">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258" t="s">
        <v>1010</v>
      </c>
      <c r="P89" s="40" t="s">
        <v>91</v>
      </c>
      <c r="Q89" s="405"/>
      <c r="R89" s="32"/>
      <c r="S89" s="406"/>
      <c r="T89" s="386"/>
      <c r="U89" s="2" t="s">
        <v>1001</v>
      </c>
      <c r="V89" s="2"/>
      <c r="W89" s="206"/>
    </row>
    <row r="90" spans="1:23" customFormat="1" ht="28.5" hidden="1" customHeight="1" thickBot="1" x14ac:dyDescent="0.25">
      <c r="A90" s="41" t="s">
        <v>102</v>
      </c>
      <c r="B90" s="42"/>
      <c r="C90" s="713"/>
      <c r="D90" s="707"/>
      <c r="E90" s="107">
        <v>7</v>
      </c>
      <c r="F90" s="107" t="s">
        <v>103</v>
      </c>
      <c r="G90" s="108">
        <v>3261.44</v>
      </c>
      <c r="H90" s="318">
        <v>37676155</v>
      </c>
      <c r="I90" s="139">
        <f>+G90-G84</f>
        <v>2060.12</v>
      </c>
      <c r="J90" s="31"/>
      <c r="K90" s="16">
        <v>0</v>
      </c>
      <c r="L90" s="17" t="s">
        <v>20</v>
      </c>
      <c r="M90" s="24">
        <v>100</v>
      </c>
      <c r="N90" s="40" t="s">
        <v>484</v>
      </c>
      <c r="O90" s="258" t="s">
        <v>1010</v>
      </c>
      <c r="P90" s="40" t="s">
        <v>91</v>
      </c>
      <c r="Q90" s="405"/>
      <c r="R90" s="32"/>
      <c r="S90" s="406"/>
      <c r="T90" s="386"/>
      <c r="U90" s="2" t="s">
        <v>1001</v>
      </c>
      <c r="V90" s="2"/>
      <c r="W90" s="206"/>
    </row>
    <row r="91" spans="1:23" customFormat="1" ht="28.5" hidden="1" customHeight="1" thickBot="1" x14ac:dyDescent="0.25">
      <c r="A91" s="41" t="s">
        <v>104</v>
      </c>
      <c r="B91" s="42"/>
      <c r="C91" s="713"/>
      <c r="D91" s="707"/>
      <c r="E91" s="107">
        <v>8</v>
      </c>
      <c r="F91" s="107" t="s">
        <v>105</v>
      </c>
      <c r="G91" s="108">
        <v>3937.7</v>
      </c>
      <c r="H91" s="318">
        <v>45488310</v>
      </c>
      <c r="I91" s="139">
        <f>+G91-G84</f>
        <v>2736.38</v>
      </c>
      <c r="J91" s="31"/>
      <c r="K91" s="16">
        <v>0</v>
      </c>
      <c r="L91" s="17" t="s">
        <v>20</v>
      </c>
      <c r="M91" s="24">
        <v>100</v>
      </c>
      <c r="N91" s="40" t="s">
        <v>484</v>
      </c>
      <c r="O91" s="258" t="s">
        <v>1010</v>
      </c>
      <c r="P91" s="40" t="s">
        <v>91</v>
      </c>
      <c r="Q91" s="405"/>
      <c r="R91" s="32"/>
      <c r="S91" s="406"/>
      <c r="T91" s="386"/>
      <c r="U91" s="2" t="s">
        <v>1001</v>
      </c>
      <c r="V91" s="2"/>
      <c r="W91" s="206"/>
    </row>
    <row r="92" spans="1:23" customFormat="1" ht="29.25" hidden="1"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58" t="s">
        <v>1010</v>
      </c>
      <c r="P92" s="266" t="s">
        <v>91</v>
      </c>
      <c r="Q92" s="458"/>
      <c r="R92" s="268"/>
      <c r="S92" s="459"/>
      <c r="T92" s="391"/>
      <c r="U92" s="2" t="s">
        <v>1001</v>
      </c>
      <c r="V92" s="2"/>
      <c r="W92" s="206"/>
    </row>
    <row r="93" spans="1:23" customFormat="1" ht="32.25" hidden="1" customHeight="1" thickBot="1" x14ac:dyDescent="0.25">
      <c r="A93" s="52"/>
      <c r="B93" s="42"/>
      <c r="C93" s="703">
        <v>90025</v>
      </c>
      <c r="D93" s="706" t="s">
        <v>108</v>
      </c>
      <c r="E93" s="127">
        <v>1</v>
      </c>
      <c r="F93" s="127" t="s">
        <v>90</v>
      </c>
      <c r="G93" s="128">
        <v>0</v>
      </c>
      <c r="H93" s="317">
        <v>0</v>
      </c>
      <c r="I93" s="431"/>
      <c r="J93" s="460"/>
      <c r="K93" s="383">
        <v>0</v>
      </c>
      <c r="L93" s="433" t="s">
        <v>20</v>
      </c>
      <c r="M93" s="258">
        <v>0</v>
      </c>
      <c r="N93" s="258" t="s">
        <v>484</v>
      </c>
      <c r="O93" s="258" t="s">
        <v>1010</v>
      </c>
      <c r="P93" s="258" t="s">
        <v>91</v>
      </c>
      <c r="Q93" s="457"/>
      <c r="R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S93" s="454" t="s">
        <v>20</v>
      </c>
      <c r="T93" s="455">
        <v>0</v>
      </c>
      <c r="U93" s="2" t="s">
        <v>1001</v>
      </c>
      <c r="V93" s="2" t="s">
        <v>1001</v>
      </c>
      <c r="W93" s="206"/>
    </row>
    <row r="94" spans="1:23" customFormat="1" ht="42.75" hidden="1" customHeight="1" thickBot="1" x14ac:dyDescent="0.25">
      <c r="A94" s="45">
        <v>90016</v>
      </c>
      <c r="B94" s="42"/>
      <c r="C94" s="704"/>
      <c r="D94" s="707"/>
      <c r="E94" s="107">
        <v>2</v>
      </c>
      <c r="F94" s="107" t="s">
        <v>93</v>
      </c>
      <c r="G94" s="108">
        <v>0</v>
      </c>
      <c r="H94" s="318">
        <v>0</v>
      </c>
      <c r="I94" s="139"/>
      <c r="J94" s="56"/>
      <c r="K94" s="16">
        <v>0</v>
      </c>
      <c r="L94" s="17" t="s">
        <v>20</v>
      </c>
      <c r="M94" s="40">
        <v>0</v>
      </c>
      <c r="N94" s="40" t="s">
        <v>484</v>
      </c>
      <c r="O94" s="258" t="s">
        <v>1010</v>
      </c>
      <c r="P94" s="40" t="s">
        <v>91</v>
      </c>
      <c r="Q94" s="405"/>
      <c r="R94" s="32"/>
      <c r="S94" s="406"/>
      <c r="T94" s="386"/>
      <c r="U94" s="2" t="s">
        <v>1001</v>
      </c>
      <c r="V94" s="2"/>
      <c r="W94" s="206"/>
    </row>
    <row r="95" spans="1:23" customFormat="1" ht="42.75" hidden="1" customHeight="1" thickBot="1" x14ac:dyDescent="0.25">
      <c r="A95" s="45">
        <v>90017</v>
      </c>
      <c r="B95" s="42"/>
      <c r="C95" s="704"/>
      <c r="D95" s="707"/>
      <c r="E95" s="107">
        <v>3</v>
      </c>
      <c r="F95" s="107" t="s">
        <v>95</v>
      </c>
      <c r="G95" s="108">
        <v>0</v>
      </c>
      <c r="H95" s="318">
        <v>0</v>
      </c>
      <c r="I95" s="139"/>
      <c r="J95" s="56"/>
      <c r="K95" s="16">
        <v>0</v>
      </c>
      <c r="L95" s="17" t="s">
        <v>20</v>
      </c>
      <c r="M95" s="40">
        <v>0</v>
      </c>
      <c r="N95" s="40" t="s">
        <v>484</v>
      </c>
      <c r="O95" s="258" t="s">
        <v>1010</v>
      </c>
      <c r="P95" s="40" t="s">
        <v>91</v>
      </c>
      <c r="Q95" s="405"/>
      <c r="R95" s="32"/>
      <c r="S95" s="406"/>
      <c r="T95" s="386"/>
      <c r="U95" s="2" t="s">
        <v>1001</v>
      </c>
      <c r="V95" s="2"/>
      <c r="W95" s="206"/>
    </row>
    <row r="96" spans="1:23" customFormat="1" ht="28.5" hidden="1" customHeight="1" thickBot="1" x14ac:dyDescent="0.25">
      <c r="A96" s="61">
        <v>90073</v>
      </c>
      <c r="B96" s="42"/>
      <c r="C96" s="704"/>
      <c r="D96" s="707"/>
      <c r="E96" s="107">
        <v>4</v>
      </c>
      <c r="F96" s="107" t="s">
        <v>97</v>
      </c>
      <c r="G96" s="108">
        <v>0</v>
      </c>
      <c r="H96" s="318">
        <v>0</v>
      </c>
      <c r="I96" s="139"/>
      <c r="J96" s="56"/>
      <c r="K96" s="16">
        <v>0</v>
      </c>
      <c r="L96" s="17" t="s">
        <v>20</v>
      </c>
      <c r="M96" s="40">
        <v>0</v>
      </c>
      <c r="N96" s="40" t="s">
        <v>484</v>
      </c>
      <c r="O96" s="258" t="s">
        <v>1010</v>
      </c>
      <c r="P96" s="40" t="s">
        <v>91</v>
      </c>
      <c r="Q96" s="405"/>
      <c r="R96" s="32"/>
      <c r="S96" s="406"/>
      <c r="T96" s="386"/>
      <c r="U96" s="2" t="s">
        <v>1001</v>
      </c>
      <c r="V96" s="2"/>
      <c r="W96" s="206"/>
    </row>
    <row r="97" spans="1:23" customFormat="1" ht="28.5" hidden="1" customHeight="1" thickBot="1" x14ac:dyDescent="0.25">
      <c r="A97" s="45">
        <v>90074</v>
      </c>
      <c r="B97" s="42"/>
      <c r="C97" s="704"/>
      <c r="D97" s="707"/>
      <c r="E97" s="107">
        <v>5</v>
      </c>
      <c r="F97" s="107" t="s">
        <v>99</v>
      </c>
      <c r="G97" s="108">
        <v>0</v>
      </c>
      <c r="H97" s="318">
        <v>0</v>
      </c>
      <c r="I97" s="139"/>
      <c r="J97" s="56"/>
      <c r="K97" s="16">
        <v>0</v>
      </c>
      <c r="L97" s="17" t="s">
        <v>20</v>
      </c>
      <c r="M97" s="40">
        <v>0</v>
      </c>
      <c r="N97" s="40" t="s">
        <v>484</v>
      </c>
      <c r="O97" s="258" t="s">
        <v>1010</v>
      </c>
      <c r="P97" s="40" t="s">
        <v>91</v>
      </c>
      <c r="Q97" s="405"/>
      <c r="R97" s="32"/>
      <c r="S97" s="406"/>
      <c r="T97" s="386"/>
      <c r="U97" s="2" t="s">
        <v>1001</v>
      </c>
      <c r="V97" s="2"/>
      <c r="W97" s="206"/>
    </row>
    <row r="98" spans="1:23" customFormat="1" ht="28.5" hidden="1" customHeight="1" thickBot="1" x14ac:dyDescent="0.25">
      <c r="A98" s="41">
        <v>90075</v>
      </c>
      <c r="B98" s="42"/>
      <c r="C98" s="704"/>
      <c r="D98" s="707"/>
      <c r="E98" s="107">
        <v>6</v>
      </c>
      <c r="F98" s="107" t="s">
        <v>101</v>
      </c>
      <c r="G98" s="108">
        <v>0</v>
      </c>
      <c r="H98" s="318">
        <v>0</v>
      </c>
      <c r="I98" s="139"/>
      <c r="J98" s="56"/>
      <c r="K98" s="16">
        <v>0</v>
      </c>
      <c r="L98" s="17" t="s">
        <v>20</v>
      </c>
      <c r="M98" s="40">
        <v>0</v>
      </c>
      <c r="N98" s="40" t="s">
        <v>484</v>
      </c>
      <c r="O98" s="258" t="s">
        <v>1010</v>
      </c>
      <c r="P98" s="40" t="s">
        <v>91</v>
      </c>
      <c r="Q98" s="405"/>
      <c r="R98" s="32"/>
      <c r="S98" s="406"/>
      <c r="T98" s="386"/>
      <c r="U98" s="2" t="s">
        <v>1001</v>
      </c>
      <c r="V98" s="2"/>
      <c r="W98" s="206"/>
    </row>
    <row r="99" spans="1:23" customFormat="1" ht="28.5" hidden="1" customHeight="1" thickBot="1" x14ac:dyDescent="0.25">
      <c r="A99" s="45">
        <v>90076</v>
      </c>
      <c r="B99" s="42"/>
      <c r="C99" s="704"/>
      <c r="D99" s="707"/>
      <c r="E99" s="107">
        <v>7</v>
      </c>
      <c r="F99" s="107" t="s">
        <v>103</v>
      </c>
      <c r="G99" s="108">
        <v>0</v>
      </c>
      <c r="H99" s="318">
        <v>0</v>
      </c>
      <c r="I99" s="139"/>
      <c r="J99" s="56"/>
      <c r="K99" s="16">
        <v>0</v>
      </c>
      <c r="L99" s="17" t="s">
        <v>20</v>
      </c>
      <c r="M99" s="40">
        <v>0</v>
      </c>
      <c r="N99" s="40" t="s">
        <v>484</v>
      </c>
      <c r="O99" s="258" t="s">
        <v>1010</v>
      </c>
      <c r="P99" s="40" t="s">
        <v>91</v>
      </c>
      <c r="Q99" s="405"/>
      <c r="R99" s="32"/>
      <c r="S99" s="406"/>
      <c r="T99" s="386"/>
      <c r="U99" s="2" t="s">
        <v>1001</v>
      </c>
      <c r="V99" s="2"/>
      <c r="W99" s="206"/>
    </row>
    <row r="100" spans="1:23" customFormat="1" ht="28.5" hidden="1" customHeight="1" thickBot="1" x14ac:dyDescent="0.25">
      <c r="A100" s="61">
        <v>90077</v>
      </c>
      <c r="B100" s="42"/>
      <c r="C100" s="704"/>
      <c r="D100" s="707"/>
      <c r="E100" s="107">
        <v>8</v>
      </c>
      <c r="F100" s="107" t="s">
        <v>105</v>
      </c>
      <c r="G100" s="108">
        <v>0</v>
      </c>
      <c r="H100" s="318">
        <v>0</v>
      </c>
      <c r="I100" s="139"/>
      <c r="J100" s="56"/>
      <c r="K100" s="16">
        <v>0</v>
      </c>
      <c r="L100" s="17" t="s">
        <v>20</v>
      </c>
      <c r="M100" s="40">
        <v>0</v>
      </c>
      <c r="N100" s="40" t="s">
        <v>484</v>
      </c>
      <c r="O100" s="258" t="s">
        <v>1010</v>
      </c>
      <c r="P100" s="40" t="s">
        <v>91</v>
      </c>
      <c r="Q100" s="405"/>
      <c r="R100" s="32"/>
      <c r="S100" s="406"/>
      <c r="T100" s="386"/>
      <c r="U100" s="2" t="s">
        <v>1001</v>
      </c>
      <c r="V100" s="2"/>
      <c r="W100" s="206"/>
    </row>
    <row r="101" spans="1:23" customFormat="1" ht="29.25" hidden="1"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58" t="s">
        <v>1010</v>
      </c>
      <c r="P101" s="266" t="s">
        <v>91</v>
      </c>
      <c r="Q101" s="458"/>
      <c r="R101" s="268"/>
      <c r="S101" s="459"/>
      <c r="T101" s="391"/>
      <c r="U101" s="2" t="s">
        <v>1001</v>
      </c>
      <c r="V101" s="2"/>
      <c r="W101" s="206"/>
    </row>
    <row r="102" spans="1:23" customFormat="1" ht="40.5" hidden="1" customHeight="1" thickBot="1" x14ac:dyDescent="0.25">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1010</v>
      </c>
      <c r="P102" s="258" t="s">
        <v>91</v>
      </c>
      <c r="Q102" s="457"/>
      <c r="R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S102" s="454" t="s">
        <v>20</v>
      </c>
      <c r="T102" s="455">
        <v>40</v>
      </c>
      <c r="U102" s="2" t="s">
        <v>1001</v>
      </c>
      <c r="V102" s="2" t="s">
        <v>1001</v>
      </c>
      <c r="W102" s="206"/>
    </row>
    <row r="103" spans="1:23" customFormat="1" ht="40.5" hidden="1" customHeight="1" thickBot="1" x14ac:dyDescent="0.25">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258" t="s">
        <v>1010</v>
      </c>
      <c r="P103" s="40" t="s">
        <v>91</v>
      </c>
      <c r="Q103" s="405"/>
      <c r="R103" s="32"/>
      <c r="S103" s="406"/>
      <c r="T103" s="386"/>
      <c r="U103" s="2" t="s">
        <v>1001</v>
      </c>
      <c r="V103" s="2"/>
      <c r="W103" s="206"/>
    </row>
    <row r="104" spans="1:23" customFormat="1" ht="40.5" hidden="1" customHeight="1" thickBot="1" x14ac:dyDescent="0.25">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258" t="s">
        <v>1010</v>
      </c>
      <c r="P104" s="40" t="s">
        <v>91</v>
      </c>
      <c r="Q104" s="405"/>
      <c r="R104" s="32"/>
      <c r="S104" s="406"/>
      <c r="T104" s="386"/>
      <c r="U104" s="2" t="s">
        <v>1001</v>
      </c>
      <c r="V104" s="2"/>
      <c r="W104" s="206"/>
    </row>
    <row r="105" spans="1:23" customFormat="1" ht="40.5" hidden="1" customHeight="1" thickBot="1" x14ac:dyDescent="0.25">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258" t="s">
        <v>1010</v>
      </c>
      <c r="P105" s="40" t="s">
        <v>91</v>
      </c>
      <c r="Q105" s="405"/>
      <c r="R105" s="32"/>
      <c r="S105" s="406"/>
      <c r="T105" s="386"/>
      <c r="U105" s="2" t="s">
        <v>1001</v>
      </c>
      <c r="V105" s="2"/>
      <c r="W105" s="206"/>
    </row>
    <row r="106" spans="1:23" customFormat="1" ht="40.5" hidden="1" customHeight="1" thickBot="1" x14ac:dyDescent="0.25">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258" t="s">
        <v>1010</v>
      </c>
      <c r="P106" s="40" t="s">
        <v>91</v>
      </c>
      <c r="Q106" s="405"/>
      <c r="R106" s="32"/>
      <c r="S106" s="406"/>
      <c r="T106" s="386"/>
      <c r="U106" s="2" t="s">
        <v>1001</v>
      </c>
      <c r="V106" s="2"/>
      <c r="W106" s="206"/>
    </row>
    <row r="107" spans="1:23" customFormat="1" ht="40.5" hidden="1" customHeight="1" thickBot="1" x14ac:dyDescent="0.25">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258" t="s">
        <v>1010</v>
      </c>
      <c r="P107" s="40" t="s">
        <v>91</v>
      </c>
      <c r="Q107" s="405"/>
      <c r="R107" s="32"/>
      <c r="S107" s="406"/>
      <c r="T107" s="386"/>
      <c r="U107" s="2" t="s">
        <v>1001</v>
      </c>
      <c r="V107" s="667"/>
      <c r="W107" s="206"/>
    </row>
    <row r="108" spans="1:23" customFormat="1" ht="40.5" hidden="1" customHeight="1" thickBot="1" x14ac:dyDescent="0.25">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258" t="s">
        <v>1010</v>
      </c>
      <c r="P108" s="40" t="s">
        <v>91</v>
      </c>
      <c r="Q108" s="405"/>
      <c r="R108" s="32"/>
      <c r="S108" s="406"/>
      <c r="T108" s="386"/>
      <c r="U108" s="2" t="s">
        <v>1001</v>
      </c>
      <c r="V108" s="667"/>
      <c r="W108" s="206"/>
    </row>
    <row r="109" spans="1:23" customFormat="1" ht="40.5" hidden="1" customHeight="1" thickBot="1" x14ac:dyDescent="0.25">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258" t="s">
        <v>1010</v>
      </c>
      <c r="P109" s="40" t="s">
        <v>91</v>
      </c>
      <c r="Q109" s="405"/>
      <c r="R109" s="32"/>
      <c r="S109" s="406"/>
      <c r="T109" s="386"/>
      <c r="U109" s="2" t="s">
        <v>1001</v>
      </c>
      <c r="V109" s="667"/>
      <c r="W109" s="206"/>
    </row>
    <row r="110" spans="1:23" customFormat="1" ht="40.5" hidden="1"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58" t="s">
        <v>1010</v>
      </c>
      <c r="P110" s="266" t="s">
        <v>91</v>
      </c>
      <c r="Q110" s="458"/>
      <c r="R110" s="268"/>
      <c r="S110" s="459"/>
      <c r="T110" s="391"/>
      <c r="U110" s="2" t="s">
        <v>1001</v>
      </c>
      <c r="V110" s="667"/>
      <c r="W110" s="206"/>
    </row>
    <row r="111" spans="1:23" customFormat="1" ht="39.75" hidden="1" customHeight="1" thickBot="1" x14ac:dyDescent="0.25">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1010</v>
      </c>
      <c r="P111" s="258" t="s">
        <v>91</v>
      </c>
      <c r="Q111" s="457"/>
      <c r="R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S111" s="454" t="s">
        <v>20</v>
      </c>
      <c r="T111" s="455">
        <v>50</v>
      </c>
      <c r="U111" s="2" t="s">
        <v>1001</v>
      </c>
      <c r="V111" s="667" t="s">
        <v>1000</v>
      </c>
      <c r="W111" s="206"/>
    </row>
    <row r="112" spans="1:23" customFormat="1" ht="44.25" hidden="1" customHeight="1" thickBot="1" x14ac:dyDescent="0.25">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258" t="s">
        <v>1010</v>
      </c>
      <c r="P112" s="40" t="s">
        <v>91</v>
      </c>
      <c r="Q112" s="405"/>
      <c r="R112" s="32"/>
      <c r="S112" s="406"/>
      <c r="T112" s="386"/>
      <c r="U112" s="2" t="s">
        <v>1001</v>
      </c>
      <c r="V112" s="667"/>
      <c r="W112" s="206"/>
    </row>
    <row r="113" spans="1:23" customFormat="1" ht="43.5" hidden="1" customHeight="1" thickBot="1" x14ac:dyDescent="0.25">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258" t="s">
        <v>1010</v>
      </c>
      <c r="P113" s="40" t="s">
        <v>91</v>
      </c>
      <c r="Q113" s="405"/>
      <c r="R113" s="32"/>
      <c r="S113" s="406"/>
      <c r="T113" s="386"/>
      <c r="U113" s="2" t="s">
        <v>1001</v>
      </c>
      <c r="V113" s="667"/>
      <c r="W113" s="206"/>
    </row>
    <row r="114" spans="1:23" customFormat="1" ht="39.75" hidden="1" customHeight="1" thickBot="1" x14ac:dyDescent="0.25">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258" t="s">
        <v>1010</v>
      </c>
      <c r="P114" s="40" t="s">
        <v>91</v>
      </c>
      <c r="Q114" s="405"/>
      <c r="R114" s="32"/>
      <c r="S114" s="406"/>
      <c r="T114" s="386"/>
      <c r="U114" s="2" t="s">
        <v>1001</v>
      </c>
      <c r="V114" s="667"/>
      <c r="W114" s="206"/>
    </row>
    <row r="115" spans="1:23" customFormat="1" ht="39.75" hidden="1" customHeight="1" thickBot="1" x14ac:dyDescent="0.25">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258" t="s">
        <v>1010</v>
      </c>
      <c r="P115" s="40" t="s">
        <v>91</v>
      </c>
      <c r="Q115" s="405"/>
      <c r="R115" s="32"/>
      <c r="S115" s="406"/>
      <c r="T115" s="386"/>
      <c r="U115" s="2" t="s">
        <v>1001</v>
      </c>
      <c r="V115" s="667"/>
      <c r="W115" s="206"/>
    </row>
    <row r="116" spans="1:23" customFormat="1" ht="39.75" hidden="1" customHeight="1" thickBot="1" x14ac:dyDescent="0.25">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258" t="s">
        <v>1010</v>
      </c>
      <c r="P116" s="40" t="s">
        <v>91</v>
      </c>
      <c r="Q116" s="405"/>
      <c r="R116" s="32"/>
      <c r="S116" s="406"/>
      <c r="T116" s="386"/>
      <c r="U116" s="2" t="s">
        <v>1001</v>
      </c>
      <c r="V116" s="667"/>
      <c r="W116" s="206"/>
    </row>
    <row r="117" spans="1:23" customFormat="1" ht="39.75" hidden="1" customHeight="1" thickBot="1" x14ac:dyDescent="0.25">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258" t="s">
        <v>1010</v>
      </c>
      <c r="P117" s="40" t="s">
        <v>91</v>
      </c>
      <c r="Q117" s="405"/>
      <c r="R117" s="32"/>
      <c r="S117" s="406"/>
      <c r="T117" s="386"/>
      <c r="U117" s="2" t="s">
        <v>1001</v>
      </c>
      <c r="V117" s="667"/>
      <c r="W117" s="206"/>
    </row>
    <row r="118" spans="1:23" customFormat="1" ht="39.75" hidden="1" customHeight="1" thickBot="1" x14ac:dyDescent="0.25">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258" t="s">
        <v>1010</v>
      </c>
      <c r="P118" s="40" t="s">
        <v>91</v>
      </c>
      <c r="Q118" s="405"/>
      <c r="R118" s="32"/>
      <c r="S118" s="406"/>
      <c r="T118" s="386"/>
      <c r="U118" s="2" t="s">
        <v>1001</v>
      </c>
      <c r="V118" s="667"/>
      <c r="W118" s="206"/>
    </row>
    <row r="119" spans="1:23" customFormat="1" ht="39.75" hidden="1"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58" t="s">
        <v>1010</v>
      </c>
      <c r="P119" s="266" t="s">
        <v>91</v>
      </c>
      <c r="Q119" s="458"/>
      <c r="R119" s="268"/>
      <c r="S119" s="459"/>
      <c r="T119" s="391"/>
      <c r="U119" s="2" t="s">
        <v>1001</v>
      </c>
      <c r="V119" s="25"/>
      <c r="W119" s="206"/>
    </row>
    <row r="120" spans="1:23" customFormat="1" ht="31.5" hidden="1" customHeight="1" thickBot="1" x14ac:dyDescent="0.25">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1010</v>
      </c>
      <c r="P120" s="258" t="s">
        <v>91</v>
      </c>
      <c r="Q120" s="457"/>
      <c r="R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S120" s="454" t="s">
        <v>20</v>
      </c>
      <c r="T120" s="455">
        <v>60</v>
      </c>
      <c r="U120" s="2" t="s">
        <v>1001</v>
      </c>
      <c r="V120" s="25" t="s">
        <v>1001</v>
      </c>
      <c r="W120" s="206"/>
    </row>
    <row r="121" spans="1:23" customFormat="1" ht="40.5" hidden="1" customHeight="1" thickBot="1" x14ac:dyDescent="0.25">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258" t="s">
        <v>1010</v>
      </c>
      <c r="P121" s="40" t="s">
        <v>91</v>
      </c>
      <c r="Q121" s="405"/>
      <c r="R121" s="32"/>
      <c r="S121" s="406"/>
      <c r="T121" s="386"/>
      <c r="U121" s="2" t="s">
        <v>1001</v>
      </c>
      <c r="V121" s="25"/>
      <c r="W121" s="206"/>
    </row>
    <row r="122" spans="1:23" customFormat="1" ht="40.5" hidden="1" customHeight="1" thickBot="1" x14ac:dyDescent="0.25">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258" t="s">
        <v>1010</v>
      </c>
      <c r="P122" s="40" t="s">
        <v>91</v>
      </c>
      <c r="Q122" s="405"/>
      <c r="R122" s="32"/>
      <c r="S122" s="406"/>
      <c r="T122" s="386"/>
      <c r="U122" s="2" t="s">
        <v>1001</v>
      </c>
      <c r="V122" s="25"/>
      <c r="W122" s="206"/>
    </row>
    <row r="123" spans="1:23" customFormat="1" ht="40.5" hidden="1" customHeight="1" thickBot="1" x14ac:dyDescent="0.25">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258" t="s">
        <v>1010</v>
      </c>
      <c r="P123" s="40" t="s">
        <v>91</v>
      </c>
      <c r="Q123" s="405"/>
      <c r="R123" s="32"/>
      <c r="S123" s="406"/>
      <c r="T123" s="386"/>
      <c r="U123" s="2" t="s">
        <v>1001</v>
      </c>
      <c r="V123" s="25"/>
      <c r="W123" s="206"/>
    </row>
    <row r="124" spans="1:23" customFormat="1" ht="40.5" hidden="1" customHeight="1" thickBot="1" x14ac:dyDescent="0.25">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258" t="s">
        <v>1010</v>
      </c>
      <c r="P124" s="40" t="s">
        <v>91</v>
      </c>
      <c r="Q124" s="405"/>
      <c r="R124" s="32"/>
      <c r="S124" s="406"/>
      <c r="T124" s="386"/>
      <c r="U124" s="2" t="s">
        <v>1001</v>
      </c>
      <c r="V124" s="25"/>
      <c r="W124" s="206"/>
    </row>
    <row r="125" spans="1:23" customFormat="1" ht="40.5" hidden="1" customHeight="1" thickBot="1" x14ac:dyDescent="0.25">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258" t="s">
        <v>1010</v>
      </c>
      <c r="P125" s="40" t="s">
        <v>91</v>
      </c>
      <c r="Q125" s="405"/>
      <c r="R125" s="32"/>
      <c r="S125" s="406"/>
      <c r="T125" s="386"/>
      <c r="U125" s="2" t="s">
        <v>1001</v>
      </c>
      <c r="V125" s="25"/>
      <c r="W125" s="206"/>
    </row>
    <row r="126" spans="1:23" customFormat="1" ht="40.5" hidden="1" customHeight="1" thickBot="1" x14ac:dyDescent="0.25">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258" t="s">
        <v>1010</v>
      </c>
      <c r="P126" s="40" t="s">
        <v>91</v>
      </c>
      <c r="Q126" s="405"/>
      <c r="R126" s="32"/>
      <c r="S126" s="406"/>
      <c r="T126" s="386"/>
      <c r="U126" s="2" t="s">
        <v>1001</v>
      </c>
      <c r="V126" s="25"/>
      <c r="W126" s="206"/>
    </row>
    <row r="127" spans="1:23" customFormat="1" ht="40.5" hidden="1" customHeight="1" thickBot="1" x14ac:dyDescent="0.25">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258" t="s">
        <v>1010</v>
      </c>
      <c r="P127" s="40" t="s">
        <v>91</v>
      </c>
      <c r="Q127" s="405"/>
      <c r="R127" s="32"/>
      <c r="S127" s="406"/>
      <c r="T127" s="386"/>
      <c r="U127" s="2" t="s">
        <v>1001</v>
      </c>
      <c r="V127" s="25"/>
      <c r="W127" s="206"/>
    </row>
    <row r="128" spans="1:23" customFormat="1" ht="32.25" hidden="1"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58" t="s">
        <v>1010</v>
      </c>
      <c r="P128" s="266" t="s">
        <v>91</v>
      </c>
      <c r="Q128" s="458"/>
      <c r="R128" s="268"/>
      <c r="S128" s="459"/>
      <c r="T128" s="391"/>
      <c r="U128" s="2" t="s">
        <v>1001</v>
      </c>
      <c r="V128" s="25"/>
      <c r="W128" s="206"/>
    </row>
    <row r="129" spans="1:23" customFormat="1" ht="36.75" hidden="1" customHeight="1" thickBot="1" x14ac:dyDescent="0.25">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1010</v>
      </c>
      <c r="P129" s="258" t="s">
        <v>91</v>
      </c>
      <c r="Q129" s="457"/>
      <c r="R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S129" s="454" t="s">
        <v>20</v>
      </c>
      <c r="T129" s="455">
        <v>70</v>
      </c>
      <c r="U129" s="2" t="s">
        <v>1001</v>
      </c>
      <c r="V129" s="25" t="s">
        <v>1001</v>
      </c>
      <c r="W129" s="206"/>
    </row>
    <row r="130" spans="1:23" customFormat="1" ht="42.75" hidden="1" customHeight="1" thickBot="1" x14ac:dyDescent="0.25">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258" t="s">
        <v>1010</v>
      </c>
      <c r="P130" s="40" t="s">
        <v>91</v>
      </c>
      <c r="Q130" s="405"/>
      <c r="R130" s="32"/>
      <c r="S130" s="406"/>
      <c r="T130" s="386"/>
      <c r="U130" s="2" t="s">
        <v>1001</v>
      </c>
      <c r="V130" s="25"/>
      <c r="W130" s="206"/>
    </row>
    <row r="131" spans="1:23" customFormat="1" ht="42.75" hidden="1" customHeight="1" thickBot="1" x14ac:dyDescent="0.25">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258" t="s">
        <v>1010</v>
      </c>
      <c r="P131" s="40" t="s">
        <v>91</v>
      </c>
      <c r="Q131" s="405"/>
      <c r="R131" s="32"/>
      <c r="S131" s="406"/>
      <c r="T131" s="386"/>
      <c r="U131" s="2" t="s">
        <v>1001</v>
      </c>
      <c r="V131" s="25"/>
      <c r="W131" s="206"/>
    </row>
    <row r="132" spans="1:23" customFormat="1" ht="42.75" hidden="1" customHeight="1" thickBot="1" x14ac:dyDescent="0.25">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258" t="s">
        <v>1010</v>
      </c>
      <c r="P132" s="40" t="s">
        <v>91</v>
      </c>
      <c r="Q132" s="405"/>
      <c r="R132" s="32"/>
      <c r="S132" s="406"/>
      <c r="T132" s="386"/>
      <c r="U132" s="2" t="s">
        <v>1001</v>
      </c>
      <c r="V132" s="25"/>
      <c r="W132" s="206"/>
    </row>
    <row r="133" spans="1:23" customFormat="1" ht="42.75" hidden="1" customHeight="1" thickBot="1" x14ac:dyDescent="0.25">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258" t="s">
        <v>1010</v>
      </c>
      <c r="P133" s="40" t="s">
        <v>91</v>
      </c>
      <c r="Q133" s="405"/>
      <c r="R133" s="32"/>
      <c r="S133" s="406"/>
      <c r="T133" s="386"/>
      <c r="U133" s="2" t="s">
        <v>1001</v>
      </c>
      <c r="V133" s="25"/>
      <c r="W133" s="206"/>
    </row>
    <row r="134" spans="1:23" customFormat="1" ht="42.75" hidden="1" customHeight="1" thickBot="1" x14ac:dyDescent="0.25">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258" t="s">
        <v>1010</v>
      </c>
      <c r="P134" s="40" t="s">
        <v>91</v>
      </c>
      <c r="Q134" s="405"/>
      <c r="R134" s="32"/>
      <c r="S134" s="406"/>
      <c r="T134" s="386"/>
      <c r="U134" s="2" t="s">
        <v>1001</v>
      </c>
      <c r="V134" s="25"/>
      <c r="W134" s="206"/>
    </row>
    <row r="135" spans="1:23" customFormat="1" ht="31.5" hidden="1" customHeight="1" thickBot="1" x14ac:dyDescent="0.25">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258" t="s">
        <v>1010</v>
      </c>
      <c r="P135" s="40" t="s">
        <v>91</v>
      </c>
      <c r="Q135" s="405"/>
      <c r="R135" s="32"/>
      <c r="S135" s="406"/>
      <c r="T135" s="386"/>
      <c r="U135" s="2" t="s">
        <v>1001</v>
      </c>
      <c r="V135" s="25"/>
      <c r="W135" s="206"/>
    </row>
    <row r="136" spans="1:23" customFormat="1" ht="32.25" hidden="1" customHeight="1" thickBot="1" x14ac:dyDescent="0.25">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258" t="s">
        <v>1010</v>
      </c>
      <c r="P136" s="40" t="s">
        <v>91</v>
      </c>
      <c r="Q136" s="405"/>
      <c r="R136" s="32"/>
      <c r="S136" s="406"/>
      <c r="T136" s="386"/>
      <c r="U136" s="2" t="s">
        <v>1001</v>
      </c>
      <c r="V136" s="25"/>
      <c r="W136" s="206"/>
    </row>
    <row r="137" spans="1:23" customFormat="1" ht="30.75" hidden="1"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58" t="s">
        <v>1010</v>
      </c>
      <c r="P137" s="266" t="s">
        <v>91</v>
      </c>
      <c r="Q137" s="458"/>
      <c r="R137" s="268"/>
      <c r="S137" s="459"/>
      <c r="T137" s="391"/>
      <c r="U137" s="2" t="s">
        <v>1001</v>
      </c>
      <c r="V137" s="25"/>
      <c r="W137" s="206"/>
    </row>
    <row r="138" spans="1:23" customFormat="1" ht="37.5" hidden="1" customHeight="1" thickBot="1" x14ac:dyDescent="0.25">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1010</v>
      </c>
      <c r="P138" s="258" t="s">
        <v>91</v>
      </c>
      <c r="Q138" s="457"/>
      <c r="R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S138" s="454" t="s">
        <v>20</v>
      </c>
      <c r="T138" s="455">
        <v>80</v>
      </c>
      <c r="U138" s="2" t="s">
        <v>1001</v>
      </c>
      <c r="V138" s="25" t="s">
        <v>1001</v>
      </c>
      <c r="W138" s="206"/>
    </row>
    <row r="139" spans="1:23" customFormat="1" ht="40.5" hidden="1" customHeight="1" thickBot="1" x14ac:dyDescent="0.25">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258" t="s">
        <v>1010</v>
      </c>
      <c r="P139" s="40" t="s">
        <v>91</v>
      </c>
      <c r="Q139" s="405"/>
      <c r="R139" s="32"/>
      <c r="S139" s="406"/>
      <c r="T139" s="386"/>
      <c r="U139" s="2" t="s">
        <v>1001</v>
      </c>
      <c r="V139" s="25"/>
      <c r="W139" s="206"/>
    </row>
    <row r="140" spans="1:23" customFormat="1" ht="40.5" hidden="1" customHeight="1" thickBot="1" x14ac:dyDescent="0.25">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258" t="s">
        <v>1010</v>
      </c>
      <c r="P140" s="40" t="s">
        <v>91</v>
      </c>
      <c r="Q140" s="405"/>
      <c r="R140" s="32"/>
      <c r="S140" s="406"/>
      <c r="T140" s="386"/>
      <c r="U140" s="2" t="s">
        <v>1001</v>
      </c>
      <c r="V140" s="25"/>
      <c r="W140" s="206"/>
    </row>
    <row r="141" spans="1:23" customFormat="1" ht="40.5" hidden="1" customHeight="1" thickBot="1" x14ac:dyDescent="0.25">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258" t="s">
        <v>1010</v>
      </c>
      <c r="P141" s="40" t="s">
        <v>91</v>
      </c>
      <c r="Q141" s="405"/>
      <c r="R141" s="32"/>
      <c r="S141" s="406"/>
      <c r="T141" s="386"/>
      <c r="U141" s="2" t="s">
        <v>1001</v>
      </c>
      <c r="V141" s="25"/>
      <c r="W141" s="206"/>
    </row>
    <row r="142" spans="1:23" customFormat="1" ht="40.5" hidden="1" customHeight="1" thickBot="1" x14ac:dyDescent="0.25">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258" t="s">
        <v>1010</v>
      </c>
      <c r="P142" s="40" t="s">
        <v>91</v>
      </c>
      <c r="Q142" s="405"/>
      <c r="R142" s="32"/>
      <c r="S142" s="406"/>
      <c r="T142" s="386"/>
      <c r="U142" s="2" t="s">
        <v>1001</v>
      </c>
      <c r="V142" s="25"/>
      <c r="W142" s="206"/>
    </row>
    <row r="143" spans="1:23" customFormat="1" ht="40.5" hidden="1" customHeight="1" thickBot="1" x14ac:dyDescent="0.25">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258" t="s">
        <v>1010</v>
      </c>
      <c r="P143" s="40" t="s">
        <v>91</v>
      </c>
      <c r="Q143" s="405"/>
      <c r="R143" s="32"/>
      <c r="S143" s="406"/>
      <c r="T143" s="386"/>
      <c r="U143" s="2" t="s">
        <v>1001</v>
      </c>
      <c r="V143" s="25"/>
      <c r="W143" s="206"/>
    </row>
    <row r="144" spans="1:23" customFormat="1" ht="40.5" hidden="1" customHeight="1" thickBot="1" x14ac:dyDescent="0.25">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258" t="s">
        <v>1010</v>
      </c>
      <c r="P144" s="40" t="s">
        <v>91</v>
      </c>
      <c r="Q144" s="405"/>
      <c r="R144" s="32"/>
      <c r="S144" s="406"/>
      <c r="T144" s="386"/>
      <c r="U144" s="2" t="s">
        <v>1001</v>
      </c>
      <c r="V144" s="25"/>
      <c r="W144" s="206"/>
    </row>
    <row r="145" spans="1:23" customFormat="1" ht="40.5" hidden="1" customHeight="1" thickBot="1" x14ac:dyDescent="0.25">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258" t="s">
        <v>1010</v>
      </c>
      <c r="P145" s="40" t="s">
        <v>91</v>
      </c>
      <c r="Q145" s="405"/>
      <c r="R145" s="32"/>
      <c r="S145" s="406"/>
      <c r="T145" s="386"/>
      <c r="U145" s="2" t="s">
        <v>1001</v>
      </c>
      <c r="V145" s="25"/>
      <c r="W145" s="206"/>
    </row>
    <row r="146" spans="1:23" customFormat="1" ht="40.5" hidden="1"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58" t="s">
        <v>1010</v>
      </c>
      <c r="P146" s="266" t="s">
        <v>91</v>
      </c>
      <c r="Q146" s="458"/>
      <c r="R146" s="268"/>
      <c r="S146" s="459"/>
      <c r="T146" s="391"/>
      <c r="U146" s="2" t="s">
        <v>1001</v>
      </c>
      <c r="V146" s="25"/>
      <c r="W146" s="206"/>
    </row>
    <row r="147" spans="1:23" customFormat="1" ht="27" hidden="1" customHeight="1" thickBot="1" x14ac:dyDescent="0.25">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1010</v>
      </c>
      <c r="P147" s="258" t="s">
        <v>91</v>
      </c>
      <c r="Q147" s="457"/>
      <c r="R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S147" s="454" t="s">
        <v>20</v>
      </c>
      <c r="T147" s="455">
        <v>90</v>
      </c>
      <c r="U147" s="2" t="s">
        <v>1001</v>
      </c>
      <c r="V147" s="25" t="s">
        <v>1001</v>
      </c>
      <c r="W147" s="206"/>
    </row>
    <row r="148" spans="1:23" customFormat="1" ht="40.5" hidden="1" customHeight="1" thickBot="1" x14ac:dyDescent="0.25">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258" t="s">
        <v>1010</v>
      </c>
      <c r="P148" s="40" t="s">
        <v>91</v>
      </c>
      <c r="Q148" s="405"/>
      <c r="R148" s="32"/>
      <c r="S148" s="406"/>
      <c r="T148" s="386"/>
      <c r="U148" s="2" t="s">
        <v>1001</v>
      </c>
      <c r="V148" s="25"/>
      <c r="W148" s="206"/>
    </row>
    <row r="149" spans="1:23" customFormat="1" ht="40.5" hidden="1" customHeight="1" thickBot="1" x14ac:dyDescent="0.25">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258" t="s">
        <v>1010</v>
      </c>
      <c r="P149" s="40" t="s">
        <v>91</v>
      </c>
      <c r="Q149" s="405"/>
      <c r="R149" s="32"/>
      <c r="S149" s="406"/>
      <c r="T149" s="386"/>
      <c r="U149" s="2" t="s">
        <v>1001</v>
      </c>
      <c r="V149" s="25"/>
      <c r="W149" s="206"/>
    </row>
    <row r="150" spans="1:23" customFormat="1" ht="40.5" hidden="1" customHeight="1" thickBot="1" x14ac:dyDescent="0.25">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258" t="s">
        <v>1010</v>
      </c>
      <c r="P150" s="40" t="s">
        <v>91</v>
      </c>
      <c r="Q150" s="405"/>
      <c r="R150" s="32"/>
      <c r="S150" s="406"/>
      <c r="T150" s="386"/>
      <c r="U150" s="2" t="s">
        <v>1001</v>
      </c>
      <c r="V150" s="25"/>
      <c r="W150" s="206"/>
    </row>
    <row r="151" spans="1:23" customFormat="1" ht="40.5" hidden="1" customHeight="1" thickBot="1" x14ac:dyDescent="0.25">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258" t="s">
        <v>1010</v>
      </c>
      <c r="P151" s="40" t="s">
        <v>91</v>
      </c>
      <c r="Q151" s="405"/>
      <c r="R151" s="32"/>
      <c r="S151" s="406"/>
      <c r="T151" s="386"/>
      <c r="U151" s="2" t="s">
        <v>1001</v>
      </c>
      <c r="V151" s="25"/>
      <c r="W151" s="206"/>
    </row>
    <row r="152" spans="1:23" customFormat="1" ht="40.5" hidden="1" customHeight="1" thickBot="1" x14ac:dyDescent="0.25">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258" t="s">
        <v>1010</v>
      </c>
      <c r="P152" s="40" t="s">
        <v>91</v>
      </c>
      <c r="Q152" s="405"/>
      <c r="R152" s="32"/>
      <c r="S152" s="406"/>
      <c r="T152" s="386"/>
      <c r="U152" s="2" t="s">
        <v>1001</v>
      </c>
      <c r="V152" s="25"/>
      <c r="W152" s="206"/>
    </row>
    <row r="153" spans="1:23" customFormat="1" ht="40.5" hidden="1" customHeight="1" thickBot="1" x14ac:dyDescent="0.25">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258" t="s">
        <v>1010</v>
      </c>
      <c r="P153" s="40" t="s">
        <v>91</v>
      </c>
      <c r="Q153" s="405"/>
      <c r="R153" s="32"/>
      <c r="S153" s="406"/>
      <c r="T153" s="386"/>
      <c r="U153" s="2" t="s">
        <v>1001</v>
      </c>
      <c r="V153" s="25"/>
      <c r="W153" s="206"/>
    </row>
    <row r="154" spans="1:23" customFormat="1" ht="40.5" hidden="1" customHeight="1" thickBot="1" x14ac:dyDescent="0.25">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258" t="s">
        <v>1010</v>
      </c>
      <c r="P154" s="40" t="s">
        <v>91</v>
      </c>
      <c r="Q154" s="405"/>
      <c r="R154" s="32"/>
      <c r="S154" s="406"/>
      <c r="T154" s="386"/>
      <c r="U154" s="2" t="s">
        <v>1001</v>
      </c>
      <c r="V154" s="25"/>
      <c r="W154" s="206"/>
    </row>
    <row r="155" spans="1:23" customFormat="1" ht="40.5" hidden="1"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58" t="s">
        <v>1010</v>
      </c>
      <c r="P155" s="266" t="s">
        <v>91</v>
      </c>
      <c r="Q155" s="458"/>
      <c r="R155" s="268"/>
      <c r="S155" s="459"/>
      <c r="T155" s="391"/>
      <c r="U155" s="2" t="s">
        <v>1001</v>
      </c>
      <c r="V155" s="25"/>
      <c r="W155" s="206"/>
    </row>
    <row r="156" spans="1:23" customFormat="1" ht="34.5" hidden="1" customHeight="1" thickBot="1" x14ac:dyDescent="0.25">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258" t="s">
        <v>1010</v>
      </c>
      <c r="P156" s="464" t="s">
        <v>91</v>
      </c>
      <c r="Q156" s="465"/>
      <c r="R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S156" s="467" t="s">
        <v>20</v>
      </c>
      <c r="T156" s="463">
        <v>100</v>
      </c>
      <c r="U156" s="2" t="s">
        <v>1001</v>
      </c>
      <c r="V156" s="25" t="s">
        <v>1001</v>
      </c>
      <c r="W156" s="206"/>
    </row>
    <row r="157" spans="1:23" customFormat="1" ht="22.5" hidden="1" customHeight="1" thickBot="1" x14ac:dyDescent="0.25">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1010</v>
      </c>
      <c r="P157" s="258" t="s">
        <v>91</v>
      </c>
      <c r="Q157" s="259" t="s">
        <v>120</v>
      </c>
      <c r="R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S157" s="261" t="s">
        <v>20</v>
      </c>
      <c r="T157" s="385">
        <v>100</v>
      </c>
      <c r="U157" s="2" t="s">
        <v>1001</v>
      </c>
      <c r="V157" s="25" t="s">
        <v>1001</v>
      </c>
      <c r="W157" s="206"/>
    </row>
    <row r="158" spans="1:23" customFormat="1" ht="42.75" hidden="1" customHeight="1" thickBot="1" x14ac:dyDescent="0.25">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258" t="s">
        <v>1010</v>
      </c>
      <c r="P158" s="40" t="s">
        <v>91</v>
      </c>
      <c r="Q158" s="252"/>
      <c r="R158" s="32"/>
      <c r="S158" s="370"/>
      <c r="T158" s="386"/>
      <c r="U158" s="2" t="s">
        <v>1001</v>
      </c>
      <c r="V158" s="25"/>
      <c r="W158" s="206"/>
    </row>
    <row r="159" spans="1:23" customFormat="1" ht="42.75" hidden="1" customHeight="1" thickBot="1" x14ac:dyDescent="0.25">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258" t="s">
        <v>1010</v>
      </c>
      <c r="P159" s="40" t="s">
        <v>91</v>
      </c>
      <c r="Q159" s="252"/>
      <c r="R159" s="32"/>
      <c r="S159" s="370"/>
      <c r="T159" s="386"/>
      <c r="U159" s="2" t="s">
        <v>1001</v>
      </c>
      <c r="V159" s="25"/>
      <c r="W159" s="206"/>
    </row>
    <row r="160" spans="1:23" customFormat="1" ht="28.5" hidden="1" customHeight="1" thickBot="1" x14ac:dyDescent="0.25">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258" t="s">
        <v>1010</v>
      </c>
      <c r="P160" s="40" t="s">
        <v>91</v>
      </c>
      <c r="Q160" s="252"/>
      <c r="R160" s="32"/>
      <c r="S160" s="370"/>
      <c r="T160" s="386"/>
      <c r="U160" s="2" t="s">
        <v>1001</v>
      </c>
      <c r="V160" s="25"/>
      <c r="W160" s="206"/>
    </row>
    <row r="161" spans="1:23" customFormat="1" ht="28.5" hidden="1" customHeight="1" thickBot="1" x14ac:dyDescent="0.25">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258" t="s">
        <v>1010</v>
      </c>
      <c r="P161" s="40" t="s">
        <v>91</v>
      </c>
      <c r="Q161" s="252"/>
      <c r="R161" s="32"/>
      <c r="S161" s="370"/>
      <c r="T161" s="386"/>
      <c r="U161" s="2" t="s">
        <v>1001</v>
      </c>
      <c r="V161" s="25"/>
      <c r="W161" s="206"/>
    </row>
    <row r="162" spans="1:23" customFormat="1" ht="28.5" hidden="1" customHeight="1" thickBot="1" x14ac:dyDescent="0.25">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258" t="s">
        <v>1010</v>
      </c>
      <c r="P162" s="40" t="s">
        <v>91</v>
      </c>
      <c r="Q162" s="252"/>
      <c r="R162" s="32"/>
      <c r="S162" s="370"/>
      <c r="T162" s="386"/>
      <c r="U162" s="2" t="s">
        <v>1001</v>
      </c>
      <c r="V162" s="25"/>
      <c r="W162" s="206"/>
    </row>
    <row r="163" spans="1:23" customFormat="1" ht="28.5" hidden="1" customHeight="1" thickBot="1" x14ac:dyDescent="0.25">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258" t="s">
        <v>1010</v>
      </c>
      <c r="P163" s="40" t="s">
        <v>91</v>
      </c>
      <c r="Q163" s="252"/>
      <c r="R163" s="32"/>
      <c r="S163" s="370"/>
      <c r="T163" s="386"/>
      <c r="U163" s="2" t="s">
        <v>1001</v>
      </c>
      <c r="V163" s="25"/>
      <c r="W163" s="206"/>
    </row>
    <row r="164" spans="1:23" customFormat="1" ht="28.5" hidden="1" customHeight="1" thickBot="1" x14ac:dyDescent="0.25">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258" t="s">
        <v>1010</v>
      </c>
      <c r="P164" s="40" t="s">
        <v>91</v>
      </c>
      <c r="Q164" s="252"/>
      <c r="R164" s="32"/>
      <c r="S164" s="370"/>
      <c r="T164" s="386"/>
      <c r="U164" s="2" t="s">
        <v>1001</v>
      </c>
      <c r="V164" s="25"/>
      <c r="W164" s="206"/>
    </row>
    <row r="165" spans="1:23" customFormat="1" ht="29.25" hidden="1"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58" t="s">
        <v>1010</v>
      </c>
      <c r="P165" s="266" t="s">
        <v>91</v>
      </c>
      <c r="Q165" s="267"/>
      <c r="R165" s="268"/>
      <c r="S165" s="371"/>
      <c r="T165" s="391"/>
      <c r="U165" s="2" t="s">
        <v>1001</v>
      </c>
      <c r="V165" s="25"/>
      <c r="W165" s="206"/>
    </row>
    <row r="166" spans="1:23" customFormat="1" ht="19.5" hidden="1" customHeight="1" thickBot="1" x14ac:dyDescent="0.25">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1010</v>
      </c>
      <c r="P166" s="258" t="s">
        <v>91</v>
      </c>
      <c r="Q166" s="259" t="s">
        <v>120</v>
      </c>
      <c r="R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S166" s="454" t="s">
        <v>20</v>
      </c>
      <c r="T166" s="455">
        <v>0</v>
      </c>
      <c r="U166" s="2" t="s">
        <v>1001</v>
      </c>
      <c r="V166" s="25" t="s">
        <v>1001</v>
      </c>
      <c r="W166" s="206"/>
    </row>
    <row r="167" spans="1:23" customFormat="1" ht="47.25" hidden="1" customHeight="1" thickBot="1" x14ac:dyDescent="0.25">
      <c r="A167" s="15">
        <v>90027</v>
      </c>
      <c r="B167" s="64"/>
      <c r="C167" s="704"/>
      <c r="D167" s="707"/>
      <c r="E167" s="107">
        <v>2</v>
      </c>
      <c r="F167" s="107" t="s">
        <v>93</v>
      </c>
      <c r="G167" s="108">
        <v>0</v>
      </c>
      <c r="H167" s="318">
        <v>0</v>
      </c>
      <c r="I167" s="139"/>
      <c r="J167" s="31"/>
      <c r="K167" s="16">
        <v>0</v>
      </c>
      <c r="L167" s="17" t="s">
        <v>20</v>
      </c>
      <c r="M167" s="40">
        <v>0</v>
      </c>
      <c r="N167" s="40" t="s">
        <v>484</v>
      </c>
      <c r="O167" s="258" t="s">
        <v>1010</v>
      </c>
      <c r="P167" s="40" t="s">
        <v>91</v>
      </c>
      <c r="Q167" s="252"/>
      <c r="R167" s="407"/>
      <c r="S167" s="370"/>
      <c r="T167" s="386"/>
      <c r="U167" s="2" t="s">
        <v>1001</v>
      </c>
      <c r="V167" s="25"/>
      <c r="W167" s="206"/>
    </row>
    <row r="168" spans="1:23" customFormat="1" ht="41.25" hidden="1" customHeight="1" thickBot="1" x14ac:dyDescent="0.25">
      <c r="A168" s="15">
        <v>90021</v>
      </c>
      <c r="B168" s="64"/>
      <c r="C168" s="704"/>
      <c r="D168" s="707"/>
      <c r="E168" s="107">
        <v>3</v>
      </c>
      <c r="F168" s="107" t="s">
        <v>95</v>
      </c>
      <c r="G168" s="108">
        <v>0</v>
      </c>
      <c r="H168" s="318">
        <v>0</v>
      </c>
      <c r="I168" s="139"/>
      <c r="J168" s="31"/>
      <c r="K168" s="16">
        <v>0</v>
      </c>
      <c r="L168" s="17" t="s">
        <v>20</v>
      </c>
      <c r="M168" s="40">
        <v>0</v>
      </c>
      <c r="N168" s="40" t="s">
        <v>484</v>
      </c>
      <c r="O168" s="258" t="s">
        <v>1010</v>
      </c>
      <c r="P168" s="40" t="s">
        <v>91</v>
      </c>
      <c r="Q168" s="252"/>
      <c r="R168" s="407"/>
      <c r="S168" s="370"/>
      <c r="T168" s="386"/>
      <c r="U168" s="2" t="s">
        <v>1001</v>
      </c>
      <c r="V168" s="25"/>
      <c r="W168" s="206"/>
    </row>
    <row r="169" spans="1:23" customFormat="1" ht="34.5" hidden="1" customHeight="1" thickBot="1" x14ac:dyDescent="0.25">
      <c r="A169" s="15">
        <v>90028</v>
      </c>
      <c r="B169" s="64"/>
      <c r="C169" s="704"/>
      <c r="D169" s="707"/>
      <c r="E169" s="107">
        <v>4</v>
      </c>
      <c r="F169" s="107" t="s">
        <v>97</v>
      </c>
      <c r="G169" s="108">
        <v>0</v>
      </c>
      <c r="H169" s="318">
        <v>0</v>
      </c>
      <c r="I169" s="139"/>
      <c r="J169" s="31"/>
      <c r="K169" s="16">
        <v>0</v>
      </c>
      <c r="L169" s="17" t="s">
        <v>20</v>
      </c>
      <c r="M169" s="40">
        <v>0</v>
      </c>
      <c r="N169" s="40" t="s">
        <v>484</v>
      </c>
      <c r="O169" s="258" t="s">
        <v>1010</v>
      </c>
      <c r="P169" s="40" t="s">
        <v>91</v>
      </c>
      <c r="Q169" s="252"/>
      <c r="R169" s="407"/>
      <c r="S169" s="370"/>
      <c r="T169" s="386"/>
      <c r="U169" s="2" t="s">
        <v>1001</v>
      </c>
      <c r="V169" s="25"/>
      <c r="W169" s="206"/>
    </row>
    <row r="170" spans="1:23" customFormat="1" ht="34.5" hidden="1" customHeight="1" thickBot="1" x14ac:dyDescent="0.25">
      <c r="A170" s="15">
        <v>90029</v>
      </c>
      <c r="B170" s="64"/>
      <c r="C170" s="704"/>
      <c r="D170" s="707"/>
      <c r="E170" s="107">
        <v>5</v>
      </c>
      <c r="F170" s="107" t="s">
        <v>125</v>
      </c>
      <c r="G170" s="108">
        <v>0</v>
      </c>
      <c r="H170" s="318">
        <v>0</v>
      </c>
      <c r="I170" s="139"/>
      <c r="J170" s="31"/>
      <c r="K170" s="16">
        <v>0</v>
      </c>
      <c r="L170" s="17" t="s">
        <v>20</v>
      </c>
      <c r="M170" s="40">
        <v>0</v>
      </c>
      <c r="N170" s="40" t="s">
        <v>484</v>
      </c>
      <c r="O170" s="258" t="s">
        <v>1010</v>
      </c>
      <c r="P170" s="40" t="s">
        <v>91</v>
      </c>
      <c r="Q170" s="252"/>
      <c r="R170" s="407"/>
      <c r="S170" s="370"/>
      <c r="T170" s="386"/>
      <c r="U170" s="2" t="s">
        <v>1001</v>
      </c>
      <c r="V170" s="25"/>
      <c r="W170" s="206"/>
    </row>
    <row r="171" spans="1:23" customFormat="1" ht="34.5" hidden="1" customHeight="1" thickBot="1" x14ac:dyDescent="0.25">
      <c r="A171" s="15">
        <v>90030</v>
      </c>
      <c r="B171" s="64"/>
      <c r="C171" s="704"/>
      <c r="D171" s="707"/>
      <c r="E171" s="107">
        <v>6</v>
      </c>
      <c r="F171" s="107" t="s">
        <v>101</v>
      </c>
      <c r="G171" s="108">
        <v>0</v>
      </c>
      <c r="H171" s="318">
        <v>0</v>
      </c>
      <c r="I171" s="139"/>
      <c r="J171" s="31"/>
      <c r="K171" s="16">
        <v>0</v>
      </c>
      <c r="L171" s="17" t="s">
        <v>20</v>
      </c>
      <c r="M171" s="40">
        <v>0</v>
      </c>
      <c r="N171" s="40" t="s">
        <v>484</v>
      </c>
      <c r="O171" s="258" t="s">
        <v>1010</v>
      </c>
      <c r="P171" s="40" t="s">
        <v>91</v>
      </c>
      <c r="Q171" s="252"/>
      <c r="R171" s="407"/>
      <c r="S171" s="370"/>
      <c r="T171" s="386"/>
      <c r="U171" s="2" t="s">
        <v>1001</v>
      </c>
      <c r="V171" s="25"/>
      <c r="W171" s="206"/>
    </row>
    <row r="172" spans="1:23" customFormat="1" ht="34.5" hidden="1" customHeight="1" thickBot="1" x14ac:dyDescent="0.25">
      <c r="A172" s="15">
        <v>90031</v>
      </c>
      <c r="B172" s="64"/>
      <c r="C172" s="704"/>
      <c r="D172" s="707"/>
      <c r="E172" s="107">
        <v>7</v>
      </c>
      <c r="F172" s="107" t="s">
        <v>103</v>
      </c>
      <c r="G172" s="108">
        <v>0</v>
      </c>
      <c r="H172" s="318">
        <v>0</v>
      </c>
      <c r="I172" s="139"/>
      <c r="J172" s="31"/>
      <c r="K172" s="16">
        <v>0</v>
      </c>
      <c r="L172" s="17" t="s">
        <v>20</v>
      </c>
      <c r="M172" s="40">
        <v>0</v>
      </c>
      <c r="N172" s="40" t="s">
        <v>484</v>
      </c>
      <c r="O172" s="258" t="s">
        <v>1010</v>
      </c>
      <c r="P172" s="40" t="s">
        <v>91</v>
      </c>
      <c r="Q172" s="252"/>
      <c r="R172" s="407"/>
      <c r="S172" s="370"/>
      <c r="T172" s="386"/>
      <c r="U172" s="2" t="s">
        <v>1001</v>
      </c>
      <c r="V172" s="25"/>
      <c r="W172" s="206"/>
    </row>
    <row r="173" spans="1:23" customFormat="1" ht="34.5" hidden="1" customHeight="1" thickBot="1" x14ac:dyDescent="0.25">
      <c r="A173" s="15">
        <v>90022</v>
      </c>
      <c r="B173" s="64"/>
      <c r="C173" s="704"/>
      <c r="D173" s="707"/>
      <c r="E173" s="107">
        <v>8</v>
      </c>
      <c r="F173" s="107" t="s">
        <v>105</v>
      </c>
      <c r="G173" s="108">
        <v>0</v>
      </c>
      <c r="H173" s="318">
        <v>0</v>
      </c>
      <c r="I173" s="139"/>
      <c r="J173" s="31"/>
      <c r="K173" s="16">
        <v>0</v>
      </c>
      <c r="L173" s="17" t="s">
        <v>20</v>
      </c>
      <c r="M173" s="40">
        <v>0</v>
      </c>
      <c r="N173" s="40" t="s">
        <v>484</v>
      </c>
      <c r="O173" s="258" t="s">
        <v>1010</v>
      </c>
      <c r="P173" s="40" t="s">
        <v>91</v>
      </c>
      <c r="Q173" s="252"/>
      <c r="R173" s="407"/>
      <c r="S173" s="370"/>
      <c r="T173" s="386"/>
      <c r="U173" s="2" t="s">
        <v>1001</v>
      </c>
      <c r="V173" s="25"/>
      <c r="W173" s="206"/>
    </row>
    <row r="174" spans="1:23" customFormat="1" ht="38.25" hidden="1"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58" t="s">
        <v>1010</v>
      </c>
      <c r="P174" s="266" t="s">
        <v>91</v>
      </c>
      <c r="Q174" s="267"/>
      <c r="R174" s="472"/>
      <c r="S174" s="371"/>
      <c r="T174" s="391"/>
      <c r="U174" s="2" t="s">
        <v>1001</v>
      </c>
      <c r="V174" s="25"/>
      <c r="W174" s="206"/>
    </row>
    <row r="175" spans="1:23" customFormat="1" ht="37.5" hidden="1" customHeight="1" thickBot="1" x14ac:dyDescent="0.25">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1010</v>
      </c>
      <c r="P175" s="258" t="s">
        <v>91</v>
      </c>
      <c r="Q175" s="259" t="s">
        <v>120</v>
      </c>
      <c r="R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S175" s="454" t="s">
        <v>20</v>
      </c>
      <c r="T175" s="455">
        <v>40</v>
      </c>
      <c r="U175" s="2" t="s">
        <v>1001</v>
      </c>
      <c r="V175" s="25" t="s">
        <v>1001</v>
      </c>
      <c r="W175" s="206"/>
    </row>
    <row r="176" spans="1:23" customFormat="1" ht="42.75" hidden="1" customHeight="1" thickBot="1" x14ac:dyDescent="0.25">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258" t="s">
        <v>1010</v>
      </c>
      <c r="P176" s="40" t="s">
        <v>91</v>
      </c>
      <c r="Q176" s="252"/>
      <c r="R176" s="32"/>
      <c r="S176" s="370"/>
      <c r="T176" s="386"/>
      <c r="U176" s="2" t="s">
        <v>1001</v>
      </c>
      <c r="V176" s="25"/>
      <c r="W176" s="206"/>
    </row>
    <row r="177" spans="1:23" customFormat="1" ht="42.75" hidden="1" customHeight="1" thickBot="1" x14ac:dyDescent="0.25">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258" t="s">
        <v>1010</v>
      </c>
      <c r="P177" s="40" t="s">
        <v>91</v>
      </c>
      <c r="Q177" s="252"/>
      <c r="R177" s="32"/>
      <c r="S177" s="370"/>
      <c r="T177" s="386"/>
      <c r="U177" s="2" t="s">
        <v>1001</v>
      </c>
      <c r="V177" s="25"/>
      <c r="W177" s="206"/>
    </row>
    <row r="178" spans="1:23" customFormat="1" ht="42.75" hidden="1" customHeight="1" thickBot="1" x14ac:dyDescent="0.25">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258" t="s">
        <v>1010</v>
      </c>
      <c r="P178" s="40" t="s">
        <v>91</v>
      </c>
      <c r="Q178" s="252"/>
      <c r="R178" s="32"/>
      <c r="S178" s="370"/>
      <c r="T178" s="386"/>
      <c r="U178" s="2" t="s">
        <v>1001</v>
      </c>
      <c r="V178" s="25"/>
      <c r="W178" s="206"/>
    </row>
    <row r="179" spans="1:23" customFormat="1" ht="42.75" hidden="1" customHeight="1" thickBot="1" x14ac:dyDescent="0.25">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258" t="s">
        <v>1010</v>
      </c>
      <c r="P179" s="40" t="s">
        <v>91</v>
      </c>
      <c r="Q179" s="252"/>
      <c r="R179" s="32"/>
      <c r="S179" s="370"/>
      <c r="T179" s="386"/>
      <c r="U179" s="2" t="s">
        <v>1001</v>
      </c>
      <c r="V179" s="25"/>
      <c r="W179" s="206"/>
    </row>
    <row r="180" spans="1:23" customFormat="1" ht="42.75" hidden="1" customHeight="1" thickBot="1" x14ac:dyDescent="0.25">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258" t="s">
        <v>1010</v>
      </c>
      <c r="P180" s="40" t="s">
        <v>91</v>
      </c>
      <c r="Q180" s="252"/>
      <c r="R180" s="32"/>
      <c r="S180" s="370"/>
      <c r="T180" s="386"/>
      <c r="U180" s="2" t="s">
        <v>1001</v>
      </c>
      <c r="V180" s="25"/>
      <c r="W180" s="206"/>
    </row>
    <row r="181" spans="1:23" customFormat="1" ht="42.75" hidden="1" customHeight="1" thickBot="1" x14ac:dyDescent="0.25">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258" t="s">
        <v>1010</v>
      </c>
      <c r="P181" s="40" t="s">
        <v>91</v>
      </c>
      <c r="Q181" s="252"/>
      <c r="R181" s="32"/>
      <c r="S181" s="370"/>
      <c r="T181" s="386"/>
      <c r="U181" s="2" t="s">
        <v>1001</v>
      </c>
      <c r="V181" s="25"/>
      <c r="W181" s="206"/>
    </row>
    <row r="182" spans="1:23" customFormat="1" ht="42.75" hidden="1" customHeight="1" thickBot="1" x14ac:dyDescent="0.25">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258" t="s">
        <v>1010</v>
      </c>
      <c r="P182" s="40" t="s">
        <v>91</v>
      </c>
      <c r="Q182" s="252"/>
      <c r="R182" s="32"/>
      <c r="S182" s="370"/>
      <c r="T182" s="386"/>
      <c r="U182" s="2" t="s">
        <v>1001</v>
      </c>
      <c r="V182" s="25"/>
      <c r="W182" s="206"/>
    </row>
    <row r="183" spans="1:23" customFormat="1" ht="42.75" hidden="1"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58" t="s">
        <v>1010</v>
      </c>
      <c r="P183" s="266" t="s">
        <v>91</v>
      </c>
      <c r="Q183" s="267"/>
      <c r="R183" s="268"/>
      <c r="S183" s="371"/>
      <c r="T183" s="391"/>
      <c r="U183" s="2" t="s">
        <v>1001</v>
      </c>
      <c r="V183" s="25"/>
      <c r="W183" s="206"/>
    </row>
    <row r="184" spans="1:23" customFormat="1" ht="43.5" hidden="1" customHeight="1" thickBot="1" x14ac:dyDescent="0.25">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1010</v>
      </c>
      <c r="P184" s="258" t="s">
        <v>91</v>
      </c>
      <c r="Q184" s="259" t="s">
        <v>120</v>
      </c>
      <c r="R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S184" s="454" t="s">
        <v>20</v>
      </c>
      <c r="T184" s="455">
        <v>50</v>
      </c>
      <c r="U184" s="2" t="s">
        <v>1001</v>
      </c>
      <c r="V184" s="25" t="s">
        <v>1001</v>
      </c>
      <c r="W184" s="206"/>
    </row>
    <row r="185" spans="1:23" customFormat="1" ht="43.5" hidden="1" customHeight="1" thickBot="1" x14ac:dyDescent="0.25">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258" t="s">
        <v>1010</v>
      </c>
      <c r="P185" s="40" t="s">
        <v>91</v>
      </c>
      <c r="Q185" s="252"/>
      <c r="R185" s="32"/>
      <c r="S185" s="370"/>
      <c r="T185" s="386"/>
      <c r="U185" s="2" t="s">
        <v>1001</v>
      </c>
      <c r="V185" s="25"/>
      <c r="W185" s="206"/>
    </row>
    <row r="186" spans="1:23" customFormat="1" ht="43.5" hidden="1" customHeight="1" thickBot="1" x14ac:dyDescent="0.25">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258" t="s">
        <v>1010</v>
      </c>
      <c r="P186" s="40" t="s">
        <v>91</v>
      </c>
      <c r="Q186" s="252"/>
      <c r="R186" s="32"/>
      <c r="S186" s="370"/>
      <c r="T186" s="386"/>
      <c r="U186" s="2" t="s">
        <v>1001</v>
      </c>
      <c r="V186" s="25"/>
      <c r="W186" s="206"/>
    </row>
    <row r="187" spans="1:23" customFormat="1" ht="43.5" hidden="1" customHeight="1" thickBot="1" x14ac:dyDescent="0.25">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258" t="s">
        <v>1010</v>
      </c>
      <c r="P187" s="40" t="s">
        <v>91</v>
      </c>
      <c r="Q187" s="252"/>
      <c r="R187" s="32"/>
      <c r="S187" s="370"/>
      <c r="T187" s="386"/>
      <c r="U187" s="2" t="s">
        <v>1001</v>
      </c>
      <c r="V187" s="25"/>
      <c r="W187" s="206"/>
    </row>
    <row r="188" spans="1:23" customFormat="1" ht="43.5" hidden="1" customHeight="1" thickBot="1" x14ac:dyDescent="0.25">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258" t="s">
        <v>1010</v>
      </c>
      <c r="P188" s="40" t="s">
        <v>91</v>
      </c>
      <c r="Q188" s="252"/>
      <c r="R188" s="32"/>
      <c r="S188" s="370"/>
      <c r="T188" s="386"/>
      <c r="U188" s="2" t="s">
        <v>1001</v>
      </c>
      <c r="V188" s="25"/>
      <c r="W188" s="206"/>
    </row>
    <row r="189" spans="1:23" customFormat="1" ht="43.5" hidden="1" customHeight="1" thickBot="1" x14ac:dyDescent="0.25">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258" t="s">
        <v>1010</v>
      </c>
      <c r="P189" s="40" t="s">
        <v>91</v>
      </c>
      <c r="Q189" s="252"/>
      <c r="R189" s="32"/>
      <c r="S189" s="370"/>
      <c r="T189" s="386"/>
      <c r="U189" s="2" t="s">
        <v>1001</v>
      </c>
      <c r="V189" s="25"/>
      <c r="W189" s="206"/>
    </row>
    <row r="190" spans="1:23" customFormat="1" ht="43.5" hidden="1" customHeight="1" thickBot="1" x14ac:dyDescent="0.25">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258" t="s">
        <v>1010</v>
      </c>
      <c r="P190" s="40" t="s">
        <v>91</v>
      </c>
      <c r="Q190" s="252"/>
      <c r="R190" s="32"/>
      <c r="S190" s="370"/>
      <c r="T190" s="386"/>
      <c r="U190" s="2" t="s">
        <v>1001</v>
      </c>
      <c r="V190" s="25"/>
      <c r="W190" s="206"/>
    </row>
    <row r="191" spans="1:23" customFormat="1" ht="43.5" hidden="1" customHeight="1" thickBot="1" x14ac:dyDescent="0.25">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258" t="s">
        <v>1010</v>
      </c>
      <c r="P191" s="40" t="s">
        <v>91</v>
      </c>
      <c r="Q191" s="252"/>
      <c r="R191" s="32"/>
      <c r="S191" s="370"/>
      <c r="T191" s="386"/>
      <c r="U191" s="2" t="s">
        <v>1001</v>
      </c>
      <c r="V191" s="25"/>
      <c r="W191" s="206"/>
    </row>
    <row r="192" spans="1:23" customFormat="1" ht="43.5" hidden="1"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58" t="s">
        <v>1010</v>
      </c>
      <c r="P192" s="266" t="s">
        <v>91</v>
      </c>
      <c r="Q192" s="267"/>
      <c r="R192" s="268"/>
      <c r="S192" s="371"/>
      <c r="T192" s="391"/>
      <c r="U192" s="2" t="s">
        <v>1001</v>
      </c>
      <c r="V192" s="25"/>
      <c r="W192" s="206"/>
    </row>
    <row r="193" spans="1:23" customFormat="1" ht="39" hidden="1" customHeight="1" thickBot="1" x14ac:dyDescent="0.25">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1010</v>
      </c>
      <c r="P193" s="258" t="s">
        <v>91</v>
      </c>
      <c r="Q193" s="259" t="s">
        <v>120</v>
      </c>
      <c r="R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S193" s="454" t="s">
        <v>20</v>
      </c>
      <c r="T193" s="455">
        <v>60</v>
      </c>
      <c r="U193" s="2" t="s">
        <v>1001</v>
      </c>
      <c r="V193" s="25" t="s">
        <v>1001</v>
      </c>
      <c r="W193" s="206"/>
    </row>
    <row r="194" spans="1:23" customFormat="1" ht="44.25" hidden="1" customHeight="1" thickBot="1" x14ac:dyDescent="0.25">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258" t="s">
        <v>1010</v>
      </c>
      <c r="P194" s="40" t="s">
        <v>91</v>
      </c>
      <c r="Q194" s="252"/>
      <c r="R194" s="32"/>
      <c r="S194" s="370"/>
      <c r="T194" s="386"/>
      <c r="U194" s="2" t="s">
        <v>1001</v>
      </c>
      <c r="V194" s="25"/>
      <c r="W194" s="206"/>
    </row>
    <row r="195" spans="1:23" customFormat="1" ht="44.25" hidden="1" customHeight="1" thickBot="1" x14ac:dyDescent="0.25">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258" t="s">
        <v>1010</v>
      </c>
      <c r="P195" s="40" t="s">
        <v>91</v>
      </c>
      <c r="Q195" s="252"/>
      <c r="R195" s="32"/>
      <c r="S195" s="370"/>
      <c r="T195" s="386"/>
      <c r="U195" s="2" t="s">
        <v>1001</v>
      </c>
      <c r="V195" s="25"/>
      <c r="W195" s="206"/>
    </row>
    <row r="196" spans="1:23" customFormat="1" ht="44.25" hidden="1" customHeight="1" thickBot="1" x14ac:dyDescent="0.25">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258" t="s">
        <v>1010</v>
      </c>
      <c r="P196" s="40" t="s">
        <v>91</v>
      </c>
      <c r="Q196" s="252"/>
      <c r="R196" s="32"/>
      <c r="S196" s="370"/>
      <c r="T196" s="386"/>
      <c r="U196" s="2" t="s">
        <v>1001</v>
      </c>
      <c r="V196" s="25"/>
      <c r="W196" s="206"/>
    </row>
    <row r="197" spans="1:23" customFormat="1" ht="44.25" hidden="1" customHeight="1" thickBot="1" x14ac:dyDescent="0.25">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258" t="s">
        <v>1010</v>
      </c>
      <c r="P197" s="40" t="s">
        <v>91</v>
      </c>
      <c r="Q197" s="252"/>
      <c r="R197" s="32"/>
      <c r="S197" s="370"/>
      <c r="T197" s="386"/>
      <c r="U197" s="2" t="s">
        <v>1001</v>
      </c>
      <c r="V197" s="25"/>
      <c r="W197" s="206"/>
    </row>
    <row r="198" spans="1:23" customFormat="1" ht="44.25" hidden="1" customHeight="1" thickBot="1" x14ac:dyDescent="0.25">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258" t="s">
        <v>1010</v>
      </c>
      <c r="P198" s="40" t="s">
        <v>91</v>
      </c>
      <c r="Q198" s="252"/>
      <c r="R198" s="32"/>
      <c r="S198" s="370"/>
      <c r="T198" s="386"/>
      <c r="U198" s="2" t="s">
        <v>1001</v>
      </c>
      <c r="V198" s="25"/>
      <c r="W198" s="206"/>
    </row>
    <row r="199" spans="1:23" customFormat="1" ht="44.25" hidden="1" customHeight="1" thickBot="1" x14ac:dyDescent="0.25">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258" t="s">
        <v>1010</v>
      </c>
      <c r="P199" s="40" t="s">
        <v>91</v>
      </c>
      <c r="Q199" s="252"/>
      <c r="R199" s="32"/>
      <c r="S199" s="370"/>
      <c r="T199" s="386"/>
      <c r="U199" s="2" t="s">
        <v>1001</v>
      </c>
      <c r="V199" s="25"/>
      <c r="W199" s="206"/>
    </row>
    <row r="200" spans="1:23" customFormat="1" ht="44.25" hidden="1" customHeight="1" thickBot="1" x14ac:dyDescent="0.25">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258" t="s">
        <v>1010</v>
      </c>
      <c r="P200" s="40" t="s">
        <v>91</v>
      </c>
      <c r="Q200" s="252"/>
      <c r="R200" s="32"/>
      <c r="S200" s="370"/>
      <c r="T200" s="386"/>
      <c r="U200" s="2" t="s">
        <v>1001</v>
      </c>
      <c r="V200" s="25"/>
      <c r="W200" s="206"/>
    </row>
    <row r="201" spans="1:23" customFormat="1" ht="44.25" hidden="1"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58" t="s">
        <v>1010</v>
      </c>
      <c r="P201" s="266" t="s">
        <v>91</v>
      </c>
      <c r="Q201" s="267"/>
      <c r="R201" s="268"/>
      <c r="S201" s="371"/>
      <c r="T201" s="391"/>
      <c r="U201" s="2" t="s">
        <v>1001</v>
      </c>
      <c r="V201" s="25"/>
      <c r="W201" s="206"/>
    </row>
    <row r="202" spans="1:23" customFormat="1" ht="43.5" hidden="1" customHeight="1" thickBot="1" x14ac:dyDescent="0.25">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1010</v>
      </c>
      <c r="P202" s="258" t="s">
        <v>91</v>
      </c>
      <c r="Q202" s="259" t="s">
        <v>120</v>
      </c>
      <c r="R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S202" s="454" t="s">
        <v>20</v>
      </c>
      <c r="T202" s="455">
        <v>70</v>
      </c>
      <c r="U202" s="2" t="s">
        <v>1001</v>
      </c>
      <c r="V202" s="25" t="s">
        <v>1001</v>
      </c>
      <c r="W202" s="206"/>
    </row>
    <row r="203" spans="1:23" customFormat="1" ht="43.5" hidden="1" customHeight="1" thickBot="1" x14ac:dyDescent="0.25">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258" t="s">
        <v>1010</v>
      </c>
      <c r="P203" s="40" t="s">
        <v>91</v>
      </c>
      <c r="Q203" s="252"/>
      <c r="R203" s="32"/>
      <c r="S203" s="370"/>
      <c r="T203" s="386"/>
      <c r="U203" s="2" t="s">
        <v>1001</v>
      </c>
      <c r="V203" s="25"/>
      <c r="W203" s="206"/>
    </row>
    <row r="204" spans="1:23" customFormat="1" ht="43.5" hidden="1" customHeight="1" thickBot="1" x14ac:dyDescent="0.25">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258" t="s">
        <v>1010</v>
      </c>
      <c r="P204" s="40" t="s">
        <v>91</v>
      </c>
      <c r="Q204" s="252"/>
      <c r="R204" s="32"/>
      <c r="S204" s="370"/>
      <c r="T204" s="386"/>
      <c r="U204" s="2" t="s">
        <v>1001</v>
      </c>
      <c r="V204" s="25"/>
      <c r="W204" s="206"/>
    </row>
    <row r="205" spans="1:23" customFormat="1" ht="43.5" hidden="1" customHeight="1" thickBot="1" x14ac:dyDescent="0.25">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258" t="s">
        <v>1010</v>
      </c>
      <c r="P205" s="40" t="s">
        <v>91</v>
      </c>
      <c r="Q205" s="252"/>
      <c r="R205" s="32"/>
      <c r="S205" s="370"/>
      <c r="T205" s="386"/>
      <c r="U205" s="2" t="s">
        <v>1001</v>
      </c>
      <c r="V205" s="25"/>
      <c r="W205" s="206"/>
    </row>
    <row r="206" spans="1:23" customFormat="1" ht="43.5" hidden="1" customHeight="1" thickBot="1" x14ac:dyDescent="0.25">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258" t="s">
        <v>1010</v>
      </c>
      <c r="P206" s="40" t="s">
        <v>91</v>
      </c>
      <c r="Q206" s="252"/>
      <c r="R206" s="32"/>
      <c r="S206" s="370"/>
      <c r="T206" s="386"/>
      <c r="U206" s="2" t="s">
        <v>1001</v>
      </c>
      <c r="V206" s="25"/>
      <c r="W206" s="206"/>
    </row>
    <row r="207" spans="1:23" customFormat="1" ht="43.5" hidden="1" customHeight="1" thickBot="1" x14ac:dyDescent="0.25">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258" t="s">
        <v>1010</v>
      </c>
      <c r="P207" s="40" t="s">
        <v>91</v>
      </c>
      <c r="Q207" s="252"/>
      <c r="R207" s="32"/>
      <c r="S207" s="370"/>
      <c r="T207" s="386"/>
      <c r="U207" s="2" t="s">
        <v>1001</v>
      </c>
      <c r="V207" s="25"/>
      <c r="W207" s="206"/>
    </row>
    <row r="208" spans="1:23" customFormat="1" ht="43.5" hidden="1" customHeight="1" thickBot="1" x14ac:dyDescent="0.25">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258" t="s">
        <v>1010</v>
      </c>
      <c r="P208" s="40" t="s">
        <v>91</v>
      </c>
      <c r="Q208" s="252"/>
      <c r="R208" s="32"/>
      <c r="S208" s="370"/>
      <c r="T208" s="386"/>
      <c r="U208" s="2" t="s">
        <v>1001</v>
      </c>
      <c r="V208" s="25"/>
      <c r="W208" s="206"/>
    </row>
    <row r="209" spans="1:23" customFormat="1" ht="43.5" hidden="1" customHeight="1" thickBot="1" x14ac:dyDescent="0.25">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258" t="s">
        <v>1010</v>
      </c>
      <c r="P209" s="40" t="s">
        <v>91</v>
      </c>
      <c r="Q209" s="252"/>
      <c r="R209" s="32"/>
      <c r="S209" s="370"/>
      <c r="T209" s="386"/>
      <c r="U209" s="2" t="s">
        <v>1001</v>
      </c>
      <c r="V209" s="25"/>
      <c r="W209" s="206"/>
    </row>
    <row r="210" spans="1:23" customFormat="1" ht="43.5" hidden="1"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58" t="s">
        <v>1010</v>
      </c>
      <c r="P210" s="266" t="s">
        <v>91</v>
      </c>
      <c r="Q210" s="267"/>
      <c r="R210" s="268"/>
      <c r="S210" s="371"/>
      <c r="T210" s="391"/>
      <c r="U210" s="2" t="s">
        <v>1001</v>
      </c>
      <c r="V210" s="25"/>
      <c r="W210" s="206"/>
    </row>
    <row r="211" spans="1:23" customFormat="1" ht="42.75" hidden="1" customHeight="1" thickBot="1" x14ac:dyDescent="0.25">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1010</v>
      </c>
      <c r="P211" s="258" t="s">
        <v>91</v>
      </c>
      <c r="Q211" s="259" t="s">
        <v>120</v>
      </c>
      <c r="R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S211" s="454" t="s">
        <v>20</v>
      </c>
      <c r="T211" s="455">
        <v>80</v>
      </c>
      <c r="U211" s="2" t="s">
        <v>1001</v>
      </c>
      <c r="V211" s="25" t="s">
        <v>1001</v>
      </c>
      <c r="W211" s="206"/>
    </row>
    <row r="212" spans="1:23" customFormat="1" ht="42.75" hidden="1" customHeight="1" thickBot="1" x14ac:dyDescent="0.25">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258" t="s">
        <v>1010</v>
      </c>
      <c r="P212" s="40" t="s">
        <v>91</v>
      </c>
      <c r="Q212" s="252"/>
      <c r="R212" s="32"/>
      <c r="S212" s="370"/>
      <c r="T212" s="386"/>
      <c r="U212" s="2" t="s">
        <v>1001</v>
      </c>
      <c r="V212" s="25"/>
      <c r="W212" s="206"/>
    </row>
    <row r="213" spans="1:23" customFormat="1" ht="42.75" hidden="1" customHeight="1" thickBot="1" x14ac:dyDescent="0.25">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258" t="s">
        <v>1010</v>
      </c>
      <c r="P213" s="40" t="s">
        <v>91</v>
      </c>
      <c r="Q213" s="252"/>
      <c r="R213" s="32"/>
      <c r="S213" s="370"/>
      <c r="T213" s="386"/>
      <c r="U213" s="2" t="s">
        <v>1001</v>
      </c>
      <c r="V213" s="25"/>
      <c r="W213" s="206"/>
    </row>
    <row r="214" spans="1:23" customFormat="1" ht="42.75" hidden="1" customHeight="1" thickBot="1" x14ac:dyDescent="0.25">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258" t="s">
        <v>1010</v>
      </c>
      <c r="P214" s="40" t="s">
        <v>91</v>
      </c>
      <c r="Q214" s="252"/>
      <c r="R214" s="32"/>
      <c r="S214" s="370"/>
      <c r="T214" s="386"/>
      <c r="U214" s="2" t="s">
        <v>1001</v>
      </c>
      <c r="V214" s="25"/>
      <c r="W214" s="206"/>
    </row>
    <row r="215" spans="1:23" customFormat="1" ht="42.75" hidden="1" customHeight="1" thickBot="1" x14ac:dyDescent="0.25">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258" t="s">
        <v>1010</v>
      </c>
      <c r="P215" s="40" t="s">
        <v>91</v>
      </c>
      <c r="Q215" s="252"/>
      <c r="R215" s="32"/>
      <c r="S215" s="370"/>
      <c r="T215" s="386"/>
      <c r="U215" s="2" t="s">
        <v>1001</v>
      </c>
      <c r="V215" s="25"/>
      <c r="W215" s="206"/>
    </row>
    <row r="216" spans="1:23" customFormat="1" ht="42.75" hidden="1" customHeight="1" thickBot="1" x14ac:dyDescent="0.25">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258" t="s">
        <v>1010</v>
      </c>
      <c r="P216" s="40" t="s">
        <v>91</v>
      </c>
      <c r="Q216" s="252"/>
      <c r="R216" s="32"/>
      <c r="S216" s="370"/>
      <c r="T216" s="386"/>
      <c r="U216" s="2" t="s">
        <v>1001</v>
      </c>
      <c r="V216" s="25"/>
      <c r="W216" s="206"/>
    </row>
    <row r="217" spans="1:23" customFormat="1" ht="42.75" hidden="1" customHeight="1" thickBot="1" x14ac:dyDescent="0.25">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258" t="s">
        <v>1010</v>
      </c>
      <c r="P217" s="40" t="s">
        <v>91</v>
      </c>
      <c r="Q217" s="252"/>
      <c r="R217" s="32"/>
      <c r="S217" s="370"/>
      <c r="T217" s="386"/>
      <c r="U217" s="2" t="s">
        <v>1001</v>
      </c>
      <c r="V217" s="25"/>
      <c r="W217" s="206"/>
    </row>
    <row r="218" spans="1:23" customFormat="1" ht="42.75" hidden="1" customHeight="1" thickBot="1" x14ac:dyDescent="0.25">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258" t="s">
        <v>1010</v>
      </c>
      <c r="P218" s="40" t="s">
        <v>91</v>
      </c>
      <c r="Q218" s="252"/>
      <c r="R218" s="32"/>
      <c r="S218" s="370"/>
      <c r="T218" s="386"/>
      <c r="U218" s="2" t="s">
        <v>1001</v>
      </c>
      <c r="V218" s="25"/>
      <c r="W218" s="206"/>
    </row>
    <row r="219" spans="1:23" customFormat="1" ht="42.75" hidden="1"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58" t="s">
        <v>1010</v>
      </c>
      <c r="P219" s="266" t="s">
        <v>91</v>
      </c>
      <c r="Q219" s="267"/>
      <c r="R219" s="268"/>
      <c r="S219" s="371"/>
      <c r="T219" s="391"/>
      <c r="U219" s="2" t="s">
        <v>1001</v>
      </c>
      <c r="V219" s="25"/>
      <c r="W219" s="206"/>
    </row>
    <row r="220" spans="1:23" customFormat="1" ht="44.25" hidden="1" customHeight="1" thickBot="1" x14ac:dyDescent="0.25">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1010</v>
      </c>
      <c r="P220" s="258" t="s">
        <v>91</v>
      </c>
      <c r="Q220" s="259" t="s">
        <v>120</v>
      </c>
      <c r="R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S220" s="454" t="s">
        <v>20</v>
      </c>
      <c r="T220" s="455">
        <v>90</v>
      </c>
      <c r="U220" s="2" t="s">
        <v>1001</v>
      </c>
      <c r="V220" s="25" t="s">
        <v>1001</v>
      </c>
      <c r="W220" s="206"/>
    </row>
    <row r="221" spans="1:23" customFormat="1" ht="44.25" hidden="1" customHeight="1" thickBot="1" x14ac:dyDescent="0.25">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258" t="s">
        <v>1010</v>
      </c>
      <c r="P221" s="40" t="s">
        <v>91</v>
      </c>
      <c r="Q221" s="252"/>
      <c r="R221" s="32"/>
      <c r="S221" s="370"/>
      <c r="T221" s="386"/>
      <c r="U221" s="2" t="s">
        <v>1001</v>
      </c>
      <c r="V221" s="25"/>
      <c r="W221" s="206"/>
    </row>
    <row r="222" spans="1:23" customFormat="1" ht="44.25" hidden="1" customHeight="1" thickBot="1" x14ac:dyDescent="0.25">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258" t="s">
        <v>1010</v>
      </c>
      <c r="P222" s="40" t="s">
        <v>91</v>
      </c>
      <c r="Q222" s="252"/>
      <c r="R222" s="32"/>
      <c r="S222" s="370"/>
      <c r="T222" s="386"/>
      <c r="U222" s="2" t="s">
        <v>1001</v>
      </c>
      <c r="V222" s="25"/>
      <c r="W222" s="206"/>
    </row>
    <row r="223" spans="1:23" customFormat="1" ht="44.25" hidden="1" customHeight="1" thickBot="1" x14ac:dyDescent="0.25">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258" t="s">
        <v>1010</v>
      </c>
      <c r="P223" s="40" t="s">
        <v>91</v>
      </c>
      <c r="Q223" s="252"/>
      <c r="R223" s="32"/>
      <c r="S223" s="370"/>
      <c r="T223" s="386"/>
      <c r="U223" s="2" t="s">
        <v>1001</v>
      </c>
      <c r="V223" s="25"/>
      <c r="W223" s="206"/>
    </row>
    <row r="224" spans="1:23" customFormat="1" ht="44.25" hidden="1" customHeight="1" thickBot="1" x14ac:dyDescent="0.25">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258" t="s">
        <v>1010</v>
      </c>
      <c r="P224" s="40" t="s">
        <v>91</v>
      </c>
      <c r="Q224" s="252"/>
      <c r="R224" s="32"/>
      <c r="S224" s="370"/>
      <c r="T224" s="386"/>
      <c r="U224" s="2" t="s">
        <v>1001</v>
      </c>
      <c r="V224" s="25"/>
      <c r="W224" s="206"/>
    </row>
    <row r="225" spans="1:23" customFormat="1" ht="44.25" hidden="1" customHeight="1" thickBot="1" x14ac:dyDescent="0.25">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258" t="s">
        <v>1010</v>
      </c>
      <c r="P225" s="40" t="s">
        <v>91</v>
      </c>
      <c r="Q225" s="252"/>
      <c r="R225" s="32"/>
      <c r="S225" s="370"/>
      <c r="T225" s="386"/>
      <c r="U225" s="2" t="s">
        <v>1001</v>
      </c>
      <c r="V225" s="25"/>
      <c r="W225" s="206"/>
    </row>
    <row r="226" spans="1:23" customFormat="1" ht="44.25" hidden="1" customHeight="1" thickBot="1" x14ac:dyDescent="0.25">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258" t="s">
        <v>1010</v>
      </c>
      <c r="P226" s="40" t="s">
        <v>91</v>
      </c>
      <c r="Q226" s="252"/>
      <c r="R226" s="32"/>
      <c r="S226" s="370"/>
      <c r="T226" s="386"/>
      <c r="U226" s="2" t="s">
        <v>1001</v>
      </c>
      <c r="V226" s="25"/>
      <c r="W226" s="206"/>
    </row>
    <row r="227" spans="1:23" customFormat="1" ht="44.25" hidden="1" customHeight="1" thickBot="1" x14ac:dyDescent="0.25">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258" t="s">
        <v>1010</v>
      </c>
      <c r="P227" s="40" t="s">
        <v>91</v>
      </c>
      <c r="Q227" s="252"/>
      <c r="R227" s="32"/>
      <c r="S227" s="370"/>
      <c r="T227" s="386"/>
      <c r="U227" s="2" t="s">
        <v>1001</v>
      </c>
      <c r="V227" s="25"/>
      <c r="W227" s="206"/>
    </row>
    <row r="228" spans="1:23" customFormat="1" ht="44.25" hidden="1"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58" t="s">
        <v>1010</v>
      </c>
      <c r="P228" s="266" t="s">
        <v>91</v>
      </c>
      <c r="Q228" s="267"/>
      <c r="R228" s="268"/>
      <c r="S228" s="371"/>
      <c r="T228" s="391"/>
      <c r="U228" s="2" t="s">
        <v>1001</v>
      </c>
      <c r="V228" s="25"/>
      <c r="W228" s="206"/>
    </row>
    <row r="229" spans="1:23" customFormat="1" ht="28.5" hidden="1" x14ac:dyDescent="0.25">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258" t="s">
        <v>1010</v>
      </c>
      <c r="P229" s="363" t="s">
        <v>91</v>
      </c>
      <c r="Q229" s="473"/>
      <c r="R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S229" s="452" t="s">
        <v>20</v>
      </c>
      <c r="T229" s="363">
        <v>100</v>
      </c>
      <c r="U229" s="2" t="s">
        <v>1001</v>
      </c>
      <c r="V229" s="25" t="s">
        <v>1001</v>
      </c>
      <c r="W229" s="206"/>
    </row>
    <row r="230" spans="1:23" customFormat="1" ht="57" hidden="1" x14ac:dyDescent="0.25">
      <c r="A230" s="1"/>
      <c r="B230" s="64"/>
      <c r="C230" s="150">
        <v>90133</v>
      </c>
      <c r="D230" s="113" t="s">
        <v>139</v>
      </c>
      <c r="E230" s="107"/>
      <c r="F230" s="107" t="s">
        <v>19</v>
      </c>
      <c r="G230" s="108">
        <v>0</v>
      </c>
      <c r="H230" s="208">
        <v>0</v>
      </c>
      <c r="I230" s="137"/>
      <c r="J230" s="16"/>
      <c r="K230" s="16">
        <v>0</v>
      </c>
      <c r="L230" s="17" t="s">
        <v>20</v>
      </c>
      <c r="M230" s="40">
        <v>0</v>
      </c>
      <c r="N230" s="40" t="s">
        <v>484</v>
      </c>
      <c r="O230" s="258" t="s">
        <v>1010</v>
      </c>
      <c r="P230" s="40" t="s">
        <v>91</v>
      </c>
      <c r="Q230" s="252"/>
      <c r="R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S230" s="20" t="s">
        <v>20</v>
      </c>
      <c r="T230" s="40">
        <v>0</v>
      </c>
      <c r="U230" s="2" t="s">
        <v>1001</v>
      </c>
      <c r="V230" s="25" t="s">
        <v>1001</v>
      </c>
      <c r="W230" s="206"/>
    </row>
    <row r="231" spans="1:23" customFormat="1" ht="114" hidden="1" x14ac:dyDescent="0.25">
      <c r="A231" s="1"/>
      <c r="B231" s="64"/>
      <c r="C231" s="150">
        <v>91196</v>
      </c>
      <c r="D231" s="113" t="s">
        <v>140</v>
      </c>
      <c r="E231" s="107"/>
      <c r="F231" s="107" t="s">
        <v>19</v>
      </c>
      <c r="G231" s="108">
        <v>1589.01</v>
      </c>
      <c r="H231" s="208">
        <v>18356244</v>
      </c>
      <c r="I231" s="137"/>
      <c r="J231" s="16"/>
      <c r="K231" s="16">
        <v>0</v>
      </c>
      <c r="L231" s="17" t="s">
        <v>20</v>
      </c>
      <c r="M231" s="40">
        <v>40</v>
      </c>
      <c r="N231" s="40" t="s">
        <v>484</v>
      </c>
      <c r="O231" s="258" t="s">
        <v>1010</v>
      </c>
      <c r="P231" s="40" t="s">
        <v>91</v>
      </c>
      <c r="Q231" s="409"/>
      <c r="R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S231" s="20" t="s">
        <v>20</v>
      </c>
      <c r="T231" s="40">
        <v>40</v>
      </c>
      <c r="U231" s="2" t="s">
        <v>1001</v>
      </c>
      <c r="V231" s="25" t="s">
        <v>1001</v>
      </c>
      <c r="W231" s="206"/>
    </row>
    <row r="232" spans="1:23" customFormat="1" ht="114" hidden="1" x14ac:dyDescent="0.25">
      <c r="A232" s="1"/>
      <c r="B232" s="64"/>
      <c r="C232" s="150">
        <v>91197</v>
      </c>
      <c r="D232" s="113" t="s">
        <v>141</v>
      </c>
      <c r="E232" s="107"/>
      <c r="F232" s="107" t="s">
        <v>19</v>
      </c>
      <c r="G232" s="108">
        <v>1986.24</v>
      </c>
      <c r="H232" s="208">
        <v>22945044</v>
      </c>
      <c r="I232" s="137"/>
      <c r="J232" s="16"/>
      <c r="K232" s="16">
        <v>0</v>
      </c>
      <c r="L232" s="17" t="s">
        <v>20</v>
      </c>
      <c r="M232" s="40">
        <v>50</v>
      </c>
      <c r="N232" s="40" t="s">
        <v>484</v>
      </c>
      <c r="O232" s="258" t="s">
        <v>1010</v>
      </c>
      <c r="P232" s="40" t="s">
        <v>91</v>
      </c>
      <c r="Q232" s="252"/>
      <c r="R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S232" s="20" t="s">
        <v>20</v>
      </c>
      <c r="T232" s="40">
        <v>50</v>
      </c>
      <c r="U232" s="2" t="s">
        <v>1001</v>
      </c>
      <c r="V232" s="25" t="s">
        <v>1001</v>
      </c>
      <c r="W232" s="206"/>
    </row>
    <row r="233" spans="1:23" customFormat="1" ht="114" hidden="1" x14ac:dyDescent="0.25">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258" t="s">
        <v>1010</v>
      </c>
      <c r="P233" s="40" t="s">
        <v>91</v>
      </c>
      <c r="Q233" s="252"/>
      <c r="R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S233" s="20" t="s">
        <v>20</v>
      </c>
      <c r="T233" s="40">
        <v>60</v>
      </c>
      <c r="U233" s="2" t="s">
        <v>1001</v>
      </c>
      <c r="V233" s="25" t="s">
        <v>1001</v>
      </c>
      <c r="W233" s="206"/>
    </row>
    <row r="234" spans="1:23" customFormat="1" ht="114" hidden="1" x14ac:dyDescent="0.25">
      <c r="A234" s="1"/>
      <c r="B234" s="64"/>
      <c r="C234" s="150">
        <v>92196</v>
      </c>
      <c r="D234" s="113" t="s">
        <v>143</v>
      </c>
      <c r="E234" s="107"/>
      <c r="F234" s="107" t="s">
        <v>19</v>
      </c>
      <c r="G234" s="108">
        <v>2780.74</v>
      </c>
      <c r="H234" s="208">
        <v>32123108</v>
      </c>
      <c r="I234" s="137"/>
      <c r="J234" s="16"/>
      <c r="K234" s="16">
        <v>0</v>
      </c>
      <c r="L234" s="17" t="s">
        <v>20</v>
      </c>
      <c r="M234" s="40">
        <v>70</v>
      </c>
      <c r="N234" s="40" t="s">
        <v>484</v>
      </c>
      <c r="O234" s="258" t="s">
        <v>1010</v>
      </c>
      <c r="P234" s="40" t="s">
        <v>91</v>
      </c>
      <c r="Q234" s="252"/>
      <c r="R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S234" s="20" t="s">
        <v>20</v>
      </c>
      <c r="T234" s="40">
        <v>70</v>
      </c>
      <c r="U234" s="2" t="s">
        <v>1001</v>
      </c>
      <c r="V234" s="25" t="s">
        <v>1001</v>
      </c>
      <c r="W234" s="206"/>
    </row>
    <row r="235" spans="1:23" customFormat="1" ht="114" hidden="1" x14ac:dyDescent="0.25">
      <c r="A235" s="1"/>
      <c r="B235" s="64"/>
      <c r="C235" s="150">
        <v>92197</v>
      </c>
      <c r="D235" s="113" t="s">
        <v>144</v>
      </c>
      <c r="E235" s="107"/>
      <c r="F235" s="107" t="s">
        <v>19</v>
      </c>
      <c r="G235" s="108">
        <v>3177.97</v>
      </c>
      <c r="H235" s="208">
        <v>36711909</v>
      </c>
      <c r="I235" s="137"/>
      <c r="J235" s="16"/>
      <c r="K235" s="16">
        <v>0</v>
      </c>
      <c r="L235" s="17" t="s">
        <v>20</v>
      </c>
      <c r="M235" s="40">
        <v>80</v>
      </c>
      <c r="N235" s="40" t="s">
        <v>484</v>
      </c>
      <c r="O235" s="258" t="s">
        <v>1010</v>
      </c>
      <c r="P235" s="40" t="s">
        <v>91</v>
      </c>
      <c r="Q235" s="252"/>
      <c r="R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S235" s="20" t="s">
        <v>20</v>
      </c>
      <c r="T235" s="40">
        <v>80</v>
      </c>
      <c r="U235" s="2" t="s">
        <v>1001</v>
      </c>
      <c r="V235" s="25" t="s">
        <v>1001</v>
      </c>
      <c r="W235" s="206"/>
    </row>
    <row r="236" spans="1:23" customFormat="1" ht="114" hidden="1" x14ac:dyDescent="0.25">
      <c r="A236" s="1"/>
      <c r="B236" s="64"/>
      <c r="C236" s="150">
        <v>92198</v>
      </c>
      <c r="D236" s="113" t="s">
        <v>145</v>
      </c>
      <c r="E236" s="107"/>
      <c r="F236" s="107" t="s">
        <v>19</v>
      </c>
      <c r="G236" s="108">
        <v>3575.2</v>
      </c>
      <c r="H236" s="208">
        <v>41300710</v>
      </c>
      <c r="I236" s="137"/>
      <c r="J236" s="16"/>
      <c r="K236" s="16">
        <v>0</v>
      </c>
      <c r="L236" s="17" t="s">
        <v>20</v>
      </c>
      <c r="M236" s="40">
        <v>90</v>
      </c>
      <c r="N236" s="40" t="s">
        <v>484</v>
      </c>
      <c r="O236" s="258" t="s">
        <v>1010</v>
      </c>
      <c r="P236" s="40" t="s">
        <v>91</v>
      </c>
      <c r="Q236" s="408"/>
      <c r="R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S236" s="20" t="s">
        <v>20</v>
      </c>
      <c r="T236" s="40">
        <v>90</v>
      </c>
      <c r="U236" s="2" t="s">
        <v>1001</v>
      </c>
      <c r="V236" s="25" t="s">
        <v>1001</v>
      </c>
      <c r="W236" s="206"/>
    </row>
    <row r="237" spans="1:23" ht="28.5" hidden="1" x14ac:dyDescent="0.25">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58" t="s">
        <v>1010</v>
      </c>
      <c r="P237" s="24"/>
      <c r="Q237" s="252"/>
      <c r="R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S237" s="18" t="s">
        <v>20</v>
      </c>
      <c r="T237" s="24">
        <v>100</v>
      </c>
      <c r="U237" s="2" t="s">
        <v>1001</v>
      </c>
      <c r="V237" s="25" t="s">
        <v>1001</v>
      </c>
      <c r="W237" s="626"/>
    </row>
    <row r="238" spans="1:23" customFormat="1" ht="57" hidden="1" x14ac:dyDescent="0.25">
      <c r="A238" s="1"/>
      <c r="B238" s="64"/>
      <c r="C238" s="107">
        <v>90071</v>
      </c>
      <c r="D238" s="113" t="s">
        <v>147</v>
      </c>
      <c r="E238" s="107"/>
      <c r="F238" s="107" t="s">
        <v>19</v>
      </c>
      <c r="G238" s="108">
        <v>0</v>
      </c>
      <c r="H238" s="208">
        <v>0</v>
      </c>
      <c r="I238" s="137"/>
      <c r="J238" s="16"/>
      <c r="K238" s="16">
        <v>0</v>
      </c>
      <c r="L238" s="17" t="s">
        <v>20</v>
      </c>
      <c r="M238" s="40">
        <v>0</v>
      </c>
      <c r="N238" s="40" t="s">
        <v>484</v>
      </c>
      <c r="O238" s="258" t="s">
        <v>1010</v>
      </c>
      <c r="P238" s="40">
        <v>928</v>
      </c>
      <c r="Q238" s="252"/>
      <c r="R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S238" s="20" t="s">
        <v>20</v>
      </c>
      <c r="T238" s="40">
        <v>0</v>
      </c>
      <c r="U238" s="2" t="s">
        <v>1001</v>
      </c>
      <c r="V238" s="25" t="s">
        <v>1001</v>
      </c>
      <c r="W238" s="206"/>
    </row>
    <row r="239" spans="1:23" customFormat="1" ht="114" hidden="1" x14ac:dyDescent="0.25">
      <c r="A239" s="1"/>
      <c r="B239" s="64"/>
      <c r="C239" s="107">
        <v>91085</v>
      </c>
      <c r="D239" s="113" t="s">
        <v>148</v>
      </c>
      <c r="E239" s="107"/>
      <c r="F239" s="107" t="s">
        <v>19</v>
      </c>
      <c r="G239" s="108">
        <v>62.3</v>
      </c>
      <c r="H239" s="208">
        <v>719690</v>
      </c>
      <c r="I239" s="137"/>
      <c r="J239" s="16"/>
      <c r="K239" s="16">
        <v>0</v>
      </c>
      <c r="L239" s="17" t="s">
        <v>20</v>
      </c>
      <c r="M239" s="40">
        <v>40</v>
      </c>
      <c r="N239" s="40" t="s">
        <v>484</v>
      </c>
      <c r="O239" s="258" t="s">
        <v>1010</v>
      </c>
      <c r="P239" s="40">
        <v>928</v>
      </c>
      <c r="Q239" s="252"/>
      <c r="R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S239" s="20" t="s">
        <v>20</v>
      </c>
      <c r="T239" s="40">
        <v>40</v>
      </c>
      <c r="U239" s="2" t="s">
        <v>1001</v>
      </c>
      <c r="V239" s="25" t="s">
        <v>1001</v>
      </c>
      <c r="W239" s="206"/>
    </row>
    <row r="240" spans="1:23" customFormat="1" ht="114" hidden="1" x14ac:dyDescent="0.25">
      <c r="A240" s="1"/>
      <c r="B240" s="64"/>
      <c r="C240" s="107">
        <v>91086</v>
      </c>
      <c r="D240" s="113" t="s">
        <v>149</v>
      </c>
      <c r="E240" s="107"/>
      <c r="F240" s="107" t="s">
        <v>19</v>
      </c>
      <c r="G240" s="108">
        <v>77.83</v>
      </c>
      <c r="H240" s="208">
        <v>899092</v>
      </c>
      <c r="I240" s="137"/>
      <c r="J240" s="16"/>
      <c r="K240" s="16">
        <v>0</v>
      </c>
      <c r="L240" s="17" t="s">
        <v>20</v>
      </c>
      <c r="M240" s="40">
        <v>50</v>
      </c>
      <c r="N240" s="40" t="s">
        <v>484</v>
      </c>
      <c r="O240" s="258" t="s">
        <v>1010</v>
      </c>
      <c r="P240" s="40">
        <v>928</v>
      </c>
      <c r="Q240" s="252"/>
      <c r="R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S240" s="20" t="s">
        <v>20</v>
      </c>
      <c r="T240" s="40">
        <v>50</v>
      </c>
      <c r="U240" s="2" t="s">
        <v>1001</v>
      </c>
      <c r="V240" s="25" t="s">
        <v>1001</v>
      </c>
      <c r="W240" s="206"/>
    </row>
    <row r="241" spans="1:23" customFormat="1" ht="128.25" hidden="1" x14ac:dyDescent="0.25">
      <c r="A241" s="1"/>
      <c r="B241" s="64"/>
      <c r="C241" s="107">
        <v>91087</v>
      </c>
      <c r="D241" s="113" t="s">
        <v>150</v>
      </c>
      <c r="E241" s="107"/>
      <c r="F241" s="107" t="s">
        <v>19</v>
      </c>
      <c r="G241" s="108">
        <v>93.43</v>
      </c>
      <c r="H241" s="208">
        <v>1079303</v>
      </c>
      <c r="I241" s="137"/>
      <c r="J241" s="16"/>
      <c r="K241" s="16">
        <v>0</v>
      </c>
      <c r="L241" s="17" t="s">
        <v>20</v>
      </c>
      <c r="M241" s="40">
        <v>60</v>
      </c>
      <c r="N241" s="40" t="s">
        <v>484</v>
      </c>
      <c r="O241" s="258" t="s">
        <v>1010</v>
      </c>
      <c r="P241" s="40">
        <v>928</v>
      </c>
      <c r="Q241" s="252"/>
      <c r="R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S241" s="20" t="s">
        <v>20</v>
      </c>
      <c r="T241" s="40">
        <v>60</v>
      </c>
      <c r="U241" s="2" t="s">
        <v>1001</v>
      </c>
      <c r="V241" s="25" t="s">
        <v>1001</v>
      </c>
      <c r="W241" s="206"/>
    </row>
    <row r="242" spans="1:23" customFormat="1" ht="114" hidden="1" x14ac:dyDescent="0.25">
      <c r="A242" s="1"/>
      <c r="B242" s="64"/>
      <c r="C242" s="115">
        <v>92085</v>
      </c>
      <c r="D242" s="113" t="s">
        <v>151</v>
      </c>
      <c r="E242" s="107"/>
      <c r="F242" s="107" t="s">
        <v>19</v>
      </c>
      <c r="G242" s="108">
        <v>108.96</v>
      </c>
      <c r="H242" s="208">
        <v>1258706</v>
      </c>
      <c r="I242" s="137"/>
      <c r="J242" s="16"/>
      <c r="K242" s="16">
        <v>0</v>
      </c>
      <c r="L242" s="17" t="s">
        <v>20</v>
      </c>
      <c r="M242" s="40">
        <v>70</v>
      </c>
      <c r="N242" s="40" t="s">
        <v>484</v>
      </c>
      <c r="O242" s="258" t="s">
        <v>1010</v>
      </c>
      <c r="P242" s="40">
        <v>928</v>
      </c>
      <c r="Q242" s="252"/>
      <c r="R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S242" s="20" t="s">
        <v>20</v>
      </c>
      <c r="T242" s="40">
        <v>70</v>
      </c>
      <c r="U242" s="2" t="s">
        <v>1001</v>
      </c>
      <c r="V242" s="25" t="s">
        <v>1001</v>
      </c>
      <c r="W242" s="206"/>
    </row>
    <row r="243" spans="1:23" customFormat="1" ht="114" hidden="1" x14ac:dyDescent="0.25">
      <c r="A243" s="1"/>
      <c r="B243" s="64"/>
      <c r="C243" s="115">
        <v>92086</v>
      </c>
      <c r="D243" s="113" t="s">
        <v>152</v>
      </c>
      <c r="E243" s="107"/>
      <c r="F243" s="107" t="s">
        <v>19</v>
      </c>
      <c r="G243" s="108">
        <v>124.56</v>
      </c>
      <c r="H243" s="208">
        <v>1438917</v>
      </c>
      <c r="I243" s="137"/>
      <c r="J243" s="16"/>
      <c r="K243" s="16">
        <v>0</v>
      </c>
      <c r="L243" s="17" t="s">
        <v>20</v>
      </c>
      <c r="M243" s="40">
        <v>80</v>
      </c>
      <c r="N243" s="40" t="s">
        <v>484</v>
      </c>
      <c r="O243" s="258" t="s">
        <v>1010</v>
      </c>
      <c r="P243" s="40">
        <v>928</v>
      </c>
      <c r="Q243" s="252"/>
      <c r="R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S243" s="20" t="s">
        <v>20</v>
      </c>
      <c r="T243" s="40">
        <v>80</v>
      </c>
      <c r="U243" s="2" t="s">
        <v>1001</v>
      </c>
      <c r="V243" s="25" t="s">
        <v>1001</v>
      </c>
      <c r="W243" s="206"/>
    </row>
    <row r="244" spans="1:23" customFormat="1" ht="114" hidden="1"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258" t="s">
        <v>1010</v>
      </c>
      <c r="P244" s="40">
        <v>928</v>
      </c>
      <c r="Q244" s="252"/>
      <c r="R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S244" s="410" t="s">
        <v>20</v>
      </c>
      <c r="T244" s="71">
        <v>90</v>
      </c>
      <c r="U244" s="2" t="s">
        <v>1001</v>
      </c>
      <c r="V244" s="25" t="s">
        <v>1001</v>
      </c>
      <c r="W244" s="206"/>
    </row>
    <row r="245" spans="1:23" customFormat="1" ht="28.5" hidden="1"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1" t="s">
        <v>42</v>
      </c>
      <c r="Q245" s="252"/>
      <c r="R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S245" s="24" t="s">
        <v>42</v>
      </c>
      <c r="T245" s="24" t="s">
        <v>42</v>
      </c>
      <c r="U245" s="24" t="s">
        <v>42</v>
      </c>
      <c r="V245" s="378" t="s">
        <v>41</v>
      </c>
      <c r="W245" s="206"/>
    </row>
    <row r="246" spans="1:23" customFormat="1" hidden="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1" t="s">
        <v>42</v>
      </c>
      <c r="Q246" s="252"/>
      <c r="R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S246" s="24" t="s">
        <v>42</v>
      </c>
      <c r="T246" s="24" t="s">
        <v>42</v>
      </c>
      <c r="U246" s="24" t="s">
        <v>42</v>
      </c>
      <c r="V246" s="378" t="s">
        <v>41</v>
      </c>
      <c r="W246" s="206"/>
    </row>
    <row r="247" spans="1:23" customFormat="1" ht="48" hidden="1"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1010</v>
      </c>
      <c r="P247" s="40" t="s">
        <v>91</v>
      </c>
      <c r="Q247" s="252"/>
      <c r="R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S247" s="18" t="s">
        <v>20</v>
      </c>
      <c r="T247" s="24">
        <v>100</v>
      </c>
      <c r="U247" s="2" t="s">
        <v>1001</v>
      </c>
      <c r="V247" s="25" t="s">
        <v>1001</v>
      </c>
      <c r="W247" s="206"/>
    </row>
    <row r="248" spans="1:23" customFormat="1" ht="75" hidden="1"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1010</v>
      </c>
      <c r="P248" s="40" t="s">
        <v>91</v>
      </c>
      <c r="Q248" s="252"/>
      <c r="R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S248" s="20" t="s">
        <v>20</v>
      </c>
      <c r="T248" s="40">
        <v>0</v>
      </c>
      <c r="U248" s="2" t="s">
        <v>1001</v>
      </c>
      <c r="V248" s="25" t="s">
        <v>1001</v>
      </c>
      <c r="W248" s="206"/>
    </row>
    <row r="249" spans="1:23" customFormat="1" ht="114" hidden="1"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1010</v>
      </c>
      <c r="P249" s="40" t="s">
        <v>91</v>
      </c>
      <c r="Q249" s="252"/>
      <c r="R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S249" s="20" t="s">
        <v>20</v>
      </c>
      <c r="T249" s="40">
        <v>40</v>
      </c>
      <c r="U249" s="2" t="s">
        <v>1001</v>
      </c>
      <c r="V249" s="25" t="s">
        <v>1001</v>
      </c>
      <c r="W249" s="206"/>
    </row>
    <row r="250" spans="1:23" customFormat="1" ht="114" hidden="1"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1010</v>
      </c>
      <c r="P250" s="40" t="s">
        <v>91</v>
      </c>
      <c r="Q250" s="252"/>
      <c r="R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S250" s="20" t="s">
        <v>20</v>
      </c>
      <c r="T250" s="40">
        <v>50</v>
      </c>
      <c r="U250" s="2" t="s">
        <v>1001</v>
      </c>
      <c r="V250" s="25" t="s">
        <v>1001</v>
      </c>
      <c r="W250" s="206"/>
    </row>
    <row r="251" spans="1:23" customFormat="1" ht="128.25" hidden="1"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1010</v>
      </c>
      <c r="P251" s="40" t="s">
        <v>91</v>
      </c>
      <c r="Q251" s="252"/>
      <c r="R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S251" s="20" t="s">
        <v>20</v>
      </c>
      <c r="T251" s="40">
        <v>60</v>
      </c>
      <c r="U251" s="2" t="s">
        <v>1001</v>
      </c>
      <c r="V251" s="25" t="s">
        <v>1001</v>
      </c>
      <c r="W251" s="206"/>
    </row>
    <row r="252" spans="1:23" customFormat="1" ht="114" hidden="1"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1010</v>
      </c>
      <c r="P252" s="40" t="s">
        <v>91</v>
      </c>
      <c r="Q252" s="252"/>
      <c r="R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S252" s="20" t="s">
        <v>20</v>
      </c>
      <c r="T252" s="40">
        <v>70</v>
      </c>
      <c r="U252" s="2" t="s">
        <v>1001</v>
      </c>
      <c r="V252" s="25" t="s">
        <v>1001</v>
      </c>
      <c r="W252" s="206"/>
    </row>
    <row r="253" spans="1:23" customFormat="1" ht="114" hidden="1"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1010</v>
      </c>
      <c r="P253" s="40" t="s">
        <v>91</v>
      </c>
      <c r="Q253" s="252"/>
      <c r="R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S253" s="20" t="s">
        <v>20</v>
      </c>
      <c r="T253" s="40">
        <v>80</v>
      </c>
      <c r="U253" s="2" t="s">
        <v>1001</v>
      </c>
      <c r="V253" s="25" t="s">
        <v>1001</v>
      </c>
      <c r="W253" s="206"/>
    </row>
    <row r="254" spans="1:23" customFormat="1" ht="114" hidden="1"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1010</v>
      </c>
      <c r="P254" s="40" t="s">
        <v>91</v>
      </c>
      <c r="Q254" s="252"/>
      <c r="R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S254" s="20" t="s">
        <v>20</v>
      </c>
      <c r="T254" s="40">
        <v>90</v>
      </c>
      <c r="U254" s="2" t="s">
        <v>1001</v>
      </c>
      <c r="V254" s="25" t="s">
        <v>1001</v>
      </c>
      <c r="W254" s="206"/>
    </row>
    <row r="255" spans="1:23" customFormat="1" hidden="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4" t="s">
        <v>42</v>
      </c>
      <c r="Q255" s="252"/>
      <c r="R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S255" s="24" t="s">
        <v>42</v>
      </c>
      <c r="T255" s="24" t="s">
        <v>42</v>
      </c>
      <c r="U255" s="24" t="s">
        <v>42</v>
      </c>
      <c r="V255" s="378" t="s">
        <v>41</v>
      </c>
      <c r="W255" s="206"/>
    </row>
    <row r="256" spans="1:23" ht="50.25" hidden="1"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40" t="s">
        <v>1010</v>
      </c>
      <c r="P256" s="24"/>
      <c r="Q256" s="252"/>
      <c r="R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S256" s="18" t="s">
        <v>20</v>
      </c>
      <c r="T256" s="24">
        <v>100</v>
      </c>
      <c r="U256" s="2" t="s">
        <v>1001</v>
      </c>
      <c r="V256" s="25" t="s">
        <v>1001</v>
      </c>
      <c r="W256" s="626"/>
    </row>
    <row r="257" spans="1:28" ht="78.75" hidden="1"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t="s">
        <v>1010</v>
      </c>
      <c r="P257" s="40"/>
      <c r="Q257" s="252"/>
      <c r="R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S257" s="20" t="s">
        <v>20</v>
      </c>
      <c r="T257" s="40">
        <v>0</v>
      </c>
      <c r="U257" s="2" t="s">
        <v>1001</v>
      </c>
      <c r="V257" s="25" t="s">
        <v>1001</v>
      </c>
      <c r="W257" s="626"/>
    </row>
    <row r="258" spans="1:28" ht="114" hidden="1"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t="s">
        <v>1010</v>
      </c>
      <c r="P258" s="40"/>
      <c r="Q258" s="252"/>
      <c r="R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S258" s="20" t="s">
        <v>20</v>
      </c>
      <c r="T258" s="40">
        <v>40</v>
      </c>
      <c r="U258" s="2" t="s">
        <v>1001</v>
      </c>
      <c r="V258" s="25" t="s">
        <v>1001</v>
      </c>
      <c r="W258" s="626"/>
    </row>
    <row r="259" spans="1:28" ht="114" hidden="1"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t="s">
        <v>1010</v>
      </c>
      <c r="P259" s="40"/>
      <c r="Q259" s="252"/>
      <c r="R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S259" s="20" t="s">
        <v>20</v>
      </c>
      <c r="T259" s="40">
        <v>50</v>
      </c>
      <c r="U259" s="2" t="s">
        <v>1001</v>
      </c>
      <c r="V259" s="25" t="s">
        <v>1001</v>
      </c>
      <c r="W259" s="626"/>
    </row>
    <row r="260" spans="1:28" ht="128.25" hidden="1"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t="s">
        <v>1010</v>
      </c>
      <c r="P260" s="40"/>
      <c r="Q260" s="252"/>
      <c r="R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S260" s="20" t="s">
        <v>20</v>
      </c>
      <c r="T260" s="40">
        <v>60</v>
      </c>
      <c r="U260" s="2" t="s">
        <v>1001</v>
      </c>
      <c r="V260" s="25" t="s">
        <v>1001</v>
      </c>
      <c r="W260" s="626"/>
    </row>
    <row r="261" spans="1:28" ht="114" hidden="1"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t="s">
        <v>1010</v>
      </c>
      <c r="P261" s="40"/>
      <c r="Q261" s="252"/>
      <c r="R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S261" s="20" t="s">
        <v>20</v>
      </c>
      <c r="T261" s="40">
        <v>70</v>
      </c>
      <c r="U261" s="2" t="s">
        <v>1001</v>
      </c>
      <c r="V261" s="25" t="s">
        <v>1001</v>
      </c>
      <c r="W261" s="626"/>
    </row>
    <row r="262" spans="1:28" ht="114" hidden="1"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t="s">
        <v>1010</v>
      </c>
      <c r="P262" s="40"/>
      <c r="Q262" s="252"/>
      <c r="R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S262" s="20" t="s">
        <v>20</v>
      </c>
      <c r="T262" s="40">
        <v>80</v>
      </c>
      <c r="U262" s="2" t="s">
        <v>1001</v>
      </c>
      <c r="V262" s="25" t="s">
        <v>1001</v>
      </c>
      <c r="W262" s="626"/>
    </row>
    <row r="263" spans="1:28" ht="114" hidden="1"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t="s">
        <v>1010</v>
      </c>
      <c r="P263" s="40"/>
      <c r="Q263" s="252"/>
      <c r="R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S263" s="20" t="s">
        <v>20</v>
      </c>
      <c r="T263" s="40">
        <v>90</v>
      </c>
      <c r="U263" s="2" t="s">
        <v>1001</v>
      </c>
      <c r="V263" s="25" t="s">
        <v>1001</v>
      </c>
      <c r="W263" s="626"/>
    </row>
    <row r="264" spans="1:28" customFormat="1" ht="27.75" hidden="1"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4" t="s">
        <v>42</v>
      </c>
      <c r="Q264" s="252"/>
      <c r="R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S264" s="24" t="s">
        <v>42</v>
      </c>
      <c r="T264" s="24" t="s">
        <v>42</v>
      </c>
      <c r="U264" s="24" t="s">
        <v>42</v>
      </c>
      <c r="V264" s="378" t="s">
        <v>41</v>
      </c>
      <c r="W264" s="206"/>
    </row>
    <row r="265" spans="1:28" customFormat="1" hidden="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4" t="s">
        <v>42</v>
      </c>
      <c r="Q265" s="252"/>
      <c r="R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S265" s="24" t="s">
        <v>42</v>
      </c>
      <c r="T265" s="24" t="s">
        <v>42</v>
      </c>
      <c r="U265" s="24" t="s">
        <v>42</v>
      </c>
      <c r="V265" s="378" t="s">
        <v>41</v>
      </c>
      <c r="W265" s="206"/>
    </row>
    <row r="266" spans="1:28" customFormat="1" ht="33" hidden="1"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40" t="s">
        <v>1010</v>
      </c>
      <c r="P266" s="24">
        <v>1654</v>
      </c>
      <c r="Q266" s="252"/>
      <c r="R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S266" s="18" t="s">
        <v>176</v>
      </c>
      <c r="T266" s="24">
        <v>100</v>
      </c>
      <c r="U266" s="2" t="s">
        <v>1001</v>
      </c>
      <c r="V266" s="25" t="s">
        <v>1001</v>
      </c>
      <c r="W266" s="206"/>
    </row>
    <row r="267" spans="1:28" customFormat="1" ht="28.5" hidden="1"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40" t="s">
        <v>1010</v>
      </c>
      <c r="P267" s="24">
        <v>1654</v>
      </c>
      <c r="Q267" s="252"/>
      <c r="R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S267" s="18" t="s">
        <v>176</v>
      </c>
      <c r="T267" s="24">
        <v>100</v>
      </c>
      <c r="U267" s="2" t="s">
        <v>1001</v>
      </c>
      <c r="V267" s="25" t="s">
        <v>1001</v>
      </c>
      <c r="W267" s="206"/>
    </row>
    <row r="268" spans="1:28" customFormat="1" ht="28.5" hidden="1"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40" t="s">
        <v>1010</v>
      </c>
      <c r="P268" s="24">
        <v>1654</v>
      </c>
      <c r="Q268" s="252"/>
      <c r="R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S268" s="18" t="s">
        <v>176</v>
      </c>
      <c r="T268" s="24">
        <v>100</v>
      </c>
      <c r="U268" s="2" t="s">
        <v>1001</v>
      </c>
      <c r="V268" s="25" t="s">
        <v>1001</v>
      </c>
      <c r="W268" s="206"/>
    </row>
    <row r="269" spans="1:28" customFormat="1" ht="15" hidden="1"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1" t="s">
        <v>42</v>
      </c>
      <c r="Q269" s="252"/>
      <c r="R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S269" s="24" t="s">
        <v>42</v>
      </c>
      <c r="T269" s="24" t="s">
        <v>42</v>
      </c>
      <c r="U269" s="24" t="s">
        <v>42</v>
      </c>
      <c r="V269" s="378" t="s">
        <v>41</v>
      </c>
      <c r="W269" s="206"/>
    </row>
    <row r="270" spans="1:28" customFormat="1" ht="15.75" hidden="1" thickBot="1" x14ac:dyDescent="0.3">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1" t="s">
        <v>42</v>
      </c>
      <c r="Q270" s="252"/>
      <c r="R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S270" s="24" t="s">
        <v>42</v>
      </c>
      <c r="T270" s="24" t="s">
        <v>42</v>
      </c>
      <c r="U270" s="24" t="s">
        <v>42</v>
      </c>
      <c r="V270" s="378" t="s">
        <v>41</v>
      </c>
      <c r="W270" s="206"/>
      <c r="Y270" s="313"/>
      <c r="AA270" s="276"/>
    </row>
    <row r="271" spans="1:28" customFormat="1" ht="52.5" hidden="1" customHeight="1" x14ac:dyDescent="0.3">
      <c r="A271" s="1"/>
      <c r="B271" s="64">
        <v>2016</v>
      </c>
      <c r="C271" s="76">
        <v>2016</v>
      </c>
      <c r="D271" s="413" t="s">
        <v>180</v>
      </c>
      <c r="E271" s="339"/>
      <c r="F271" s="339" t="s">
        <v>19</v>
      </c>
      <c r="G271" s="331">
        <v>449.27</v>
      </c>
      <c r="H271" s="633">
        <v>5189967</v>
      </c>
      <c r="I271" s="655"/>
      <c r="J271" s="12"/>
      <c r="K271" s="12"/>
      <c r="L271" s="362" t="s">
        <v>181</v>
      </c>
      <c r="M271" s="24">
        <v>100</v>
      </c>
      <c r="N271" s="40" t="s">
        <v>484</v>
      </c>
      <c r="O271" s="40" t="s">
        <v>1012</v>
      </c>
      <c r="P271" s="54" t="s">
        <v>182</v>
      </c>
      <c r="Q271" s="252"/>
      <c r="R271" s="407"/>
      <c r="S271" s="26" t="s">
        <v>181</v>
      </c>
      <c r="T271" s="24">
        <v>100</v>
      </c>
      <c r="U271" s="2" t="s">
        <v>1001</v>
      </c>
      <c r="V271" s="25" t="s">
        <v>1001</v>
      </c>
      <c r="W271" s="393"/>
      <c r="X271" s="278"/>
      <c r="Y271" s="194"/>
      <c r="Z271" s="315"/>
      <c r="AA271" s="177"/>
      <c r="AB271" s="145"/>
    </row>
    <row r="272" spans="1:28" customFormat="1" ht="109.5" hidden="1" customHeight="1" x14ac:dyDescent="0.3">
      <c r="A272" s="1"/>
      <c r="B272" s="64"/>
      <c r="C272" s="339">
        <v>90044</v>
      </c>
      <c r="D272" s="413" t="s">
        <v>183</v>
      </c>
      <c r="E272" s="339"/>
      <c r="F272" s="339" t="s">
        <v>19</v>
      </c>
      <c r="G272" s="331">
        <v>0</v>
      </c>
      <c r="H272" s="633">
        <v>0</v>
      </c>
      <c r="I272" s="655"/>
      <c r="J272" s="22"/>
      <c r="K272" s="12"/>
      <c r="L272" s="362" t="s">
        <v>181</v>
      </c>
      <c r="M272" s="40">
        <v>0</v>
      </c>
      <c r="N272" s="40" t="s">
        <v>484</v>
      </c>
      <c r="O272" s="40" t="s">
        <v>1012</v>
      </c>
      <c r="P272" s="54" t="s">
        <v>182</v>
      </c>
      <c r="Q272" s="252"/>
      <c r="R272" s="407"/>
      <c r="S272" s="26" t="s">
        <v>181</v>
      </c>
      <c r="T272" s="40">
        <v>0</v>
      </c>
      <c r="U272" s="2" t="s">
        <v>1001</v>
      </c>
      <c r="V272" s="25" t="s">
        <v>1001</v>
      </c>
      <c r="W272" s="393"/>
      <c r="X272" s="278"/>
      <c r="Y272" s="279"/>
      <c r="Z272" s="177"/>
      <c r="AA272" s="177"/>
      <c r="AB272" s="145"/>
    </row>
    <row r="273" spans="1:28" customFormat="1" ht="129" hidden="1" thickBot="1" x14ac:dyDescent="0.3">
      <c r="A273" s="1"/>
      <c r="B273" s="64"/>
      <c r="C273" s="339">
        <v>91094</v>
      </c>
      <c r="D273" s="413" t="s">
        <v>184</v>
      </c>
      <c r="E273" s="339"/>
      <c r="F273" s="339" t="s">
        <v>19</v>
      </c>
      <c r="G273" s="331">
        <v>179.74</v>
      </c>
      <c r="H273" s="633">
        <v>2076356</v>
      </c>
      <c r="I273" s="655"/>
      <c r="J273" s="12"/>
      <c r="K273" s="12">
        <v>0</v>
      </c>
      <c r="L273" s="362" t="s">
        <v>181</v>
      </c>
      <c r="M273" s="40">
        <v>40</v>
      </c>
      <c r="N273" s="40" t="s">
        <v>484</v>
      </c>
      <c r="O273" s="40" t="s">
        <v>1012</v>
      </c>
      <c r="P273" s="54" t="s">
        <v>182</v>
      </c>
      <c r="Q273" s="252"/>
      <c r="R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S273" s="20" t="s">
        <v>181</v>
      </c>
      <c r="T273" s="40">
        <v>40</v>
      </c>
      <c r="U273" s="2" t="s">
        <v>1001</v>
      </c>
      <c r="V273" s="25" t="s">
        <v>1001</v>
      </c>
      <c r="W273" s="393">
        <v>179.74</v>
      </c>
      <c r="X273" s="208"/>
      <c r="Y273" s="185"/>
      <c r="AA273" s="270"/>
      <c r="AB273" s="277"/>
    </row>
    <row r="274" spans="1:28" customFormat="1" ht="129" hidden="1" thickBot="1" x14ac:dyDescent="0.3">
      <c r="A274" s="1"/>
      <c r="B274" s="64"/>
      <c r="C274" s="339">
        <v>91095</v>
      </c>
      <c r="D274" s="413" t="s">
        <v>185</v>
      </c>
      <c r="E274" s="339"/>
      <c r="F274" s="339" t="s">
        <v>19</v>
      </c>
      <c r="G274" s="331">
        <v>224.66</v>
      </c>
      <c r="H274" s="633">
        <v>2595272</v>
      </c>
      <c r="I274" s="655"/>
      <c r="J274" s="12"/>
      <c r="K274" s="12">
        <v>0</v>
      </c>
      <c r="L274" s="362" t="s">
        <v>181</v>
      </c>
      <c r="M274" s="40">
        <v>50</v>
      </c>
      <c r="N274" s="40" t="s">
        <v>484</v>
      </c>
      <c r="O274" s="40" t="s">
        <v>1012</v>
      </c>
      <c r="P274" s="54" t="s">
        <v>182</v>
      </c>
      <c r="Q274" s="252"/>
      <c r="R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S274" s="20" t="s">
        <v>181</v>
      </c>
      <c r="T274" s="40">
        <v>50</v>
      </c>
      <c r="U274" s="2" t="s">
        <v>1001</v>
      </c>
      <c r="V274" s="25" t="s">
        <v>1001</v>
      </c>
      <c r="W274" s="393">
        <v>224.66</v>
      </c>
      <c r="X274" s="314"/>
      <c r="Y274" s="195"/>
      <c r="AA274" s="194"/>
      <c r="AB274" s="277"/>
    </row>
    <row r="275" spans="1:28" customFormat="1" ht="143.25" hidden="1" thickBot="1" x14ac:dyDescent="0.3">
      <c r="A275" s="1"/>
      <c r="B275" s="64"/>
      <c r="C275" s="339">
        <v>91096</v>
      </c>
      <c r="D275" s="413" t="s">
        <v>186</v>
      </c>
      <c r="E275" s="339"/>
      <c r="F275" s="339" t="s">
        <v>19</v>
      </c>
      <c r="G275" s="331">
        <v>269.61</v>
      </c>
      <c r="H275" s="633">
        <v>3114535</v>
      </c>
      <c r="I275" s="655"/>
      <c r="J275" s="12"/>
      <c r="K275" s="12">
        <v>0</v>
      </c>
      <c r="L275" s="362" t="s">
        <v>181</v>
      </c>
      <c r="M275" s="40">
        <v>60</v>
      </c>
      <c r="N275" s="40" t="s">
        <v>484</v>
      </c>
      <c r="O275" s="40" t="s">
        <v>1012</v>
      </c>
      <c r="P275" s="54" t="s">
        <v>182</v>
      </c>
      <c r="Q275" s="252"/>
      <c r="R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S275" s="20" t="s">
        <v>181</v>
      </c>
      <c r="T275" s="40">
        <v>60</v>
      </c>
      <c r="U275" s="2" t="s">
        <v>1001</v>
      </c>
      <c r="V275" s="25" t="s">
        <v>1001</v>
      </c>
      <c r="W275" s="393">
        <v>269.61</v>
      </c>
      <c r="X275" s="314"/>
      <c r="Y275" s="185"/>
      <c r="Z275">
        <f>+ROUND(G271*60%,2)</f>
        <v>269.56</v>
      </c>
      <c r="AB275" s="277"/>
    </row>
    <row r="276" spans="1:28" customFormat="1" ht="129" hidden="1" thickBot="1" x14ac:dyDescent="0.3">
      <c r="A276" s="1"/>
      <c r="B276" s="64"/>
      <c r="C276" s="26">
        <v>92094</v>
      </c>
      <c r="D276" s="413" t="s">
        <v>187</v>
      </c>
      <c r="E276" s="339"/>
      <c r="F276" s="339" t="s">
        <v>19</v>
      </c>
      <c r="G276" s="331">
        <v>314.52999999999997</v>
      </c>
      <c r="H276" s="633">
        <v>3633451</v>
      </c>
      <c r="I276" s="655"/>
      <c r="J276" s="12"/>
      <c r="K276" s="12"/>
      <c r="L276" s="362" t="s">
        <v>181</v>
      </c>
      <c r="M276" s="40">
        <v>70</v>
      </c>
      <c r="N276" s="40" t="s">
        <v>484</v>
      </c>
      <c r="O276" s="40" t="s">
        <v>1012</v>
      </c>
      <c r="P276" s="54" t="s">
        <v>182</v>
      </c>
      <c r="Q276" s="252"/>
      <c r="R276" s="407"/>
      <c r="S276" s="20" t="s">
        <v>181</v>
      </c>
      <c r="T276" s="40">
        <v>70</v>
      </c>
      <c r="U276" s="2" t="s">
        <v>1001</v>
      </c>
      <c r="V276" s="25" t="s">
        <v>1001</v>
      </c>
      <c r="W276" s="393"/>
      <c r="X276" s="278"/>
      <c r="Y276" s="279"/>
      <c r="Z276" s="177"/>
      <c r="AA276" s="177"/>
      <c r="AB276" s="145"/>
    </row>
    <row r="277" spans="1:28" customFormat="1" ht="129" hidden="1" thickBot="1" x14ac:dyDescent="0.3">
      <c r="A277" s="1"/>
      <c r="B277" s="64"/>
      <c r="C277" s="26">
        <v>92095</v>
      </c>
      <c r="D277" s="413" t="s">
        <v>188</v>
      </c>
      <c r="E277" s="339"/>
      <c r="F277" s="339" t="s">
        <v>19</v>
      </c>
      <c r="G277" s="331">
        <v>359.44</v>
      </c>
      <c r="H277" s="633">
        <v>4152251</v>
      </c>
      <c r="I277" s="655"/>
      <c r="J277" s="12"/>
      <c r="K277" s="12"/>
      <c r="L277" s="362" t="s">
        <v>181</v>
      </c>
      <c r="M277" s="40">
        <v>80</v>
      </c>
      <c r="N277" s="40" t="s">
        <v>484</v>
      </c>
      <c r="O277" s="40" t="s">
        <v>1012</v>
      </c>
      <c r="P277" s="54" t="s">
        <v>182</v>
      </c>
      <c r="Q277" s="252"/>
      <c r="R277" s="407"/>
      <c r="S277" s="20" t="s">
        <v>181</v>
      </c>
      <c r="T277" s="40">
        <v>80</v>
      </c>
      <c r="U277" s="2" t="s">
        <v>1001</v>
      </c>
      <c r="V277" s="25" t="s">
        <v>1001</v>
      </c>
      <c r="W277" s="393"/>
      <c r="X277" s="316"/>
      <c r="Y277" s="279"/>
      <c r="Z277" s="177"/>
      <c r="AA277" s="177"/>
      <c r="AB277" s="145"/>
    </row>
    <row r="278" spans="1:28" customFormat="1" ht="129" hidden="1" thickBot="1" x14ac:dyDescent="0.3">
      <c r="A278" s="1"/>
      <c r="B278" s="64"/>
      <c r="C278" s="26">
        <v>92096</v>
      </c>
      <c r="D278" s="413" t="s">
        <v>189</v>
      </c>
      <c r="E278" s="339"/>
      <c r="F278" s="339" t="s">
        <v>19</v>
      </c>
      <c r="G278" s="331">
        <v>404.4</v>
      </c>
      <c r="H278" s="633">
        <v>4671629</v>
      </c>
      <c r="I278" s="655"/>
      <c r="J278" s="12"/>
      <c r="K278" s="12"/>
      <c r="L278" s="362" t="s">
        <v>181</v>
      </c>
      <c r="M278" s="40">
        <v>90</v>
      </c>
      <c r="N278" s="40" t="s">
        <v>484</v>
      </c>
      <c r="O278" s="40" t="s">
        <v>1012</v>
      </c>
      <c r="P278" s="54" t="s">
        <v>182</v>
      </c>
      <c r="Q278" s="252"/>
      <c r="R278" s="407"/>
      <c r="S278" s="20" t="s">
        <v>181</v>
      </c>
      <c r="T278" s="40">
        <v>90</v>
      </c>
      <c r="U278" s="2" t="s">
        <v>1001</v>
      </c>
      <c r="V278" s="25" t="s">
        <v>1001</v>
      </c>
      <c r="W278" s="393"/>
      <c r="X278" s="316"/>
      <c r="Y278" s="279"/>
      <c r="Z278" s="177"/>
      <c r="AA278" s="177"/>
      <c r="AB278" s="145"/>
    </row>
    <row r="279" spans="1:28" ht="29.25" hidden="1" thickBot="1" x14ac:dyDescent="0.3">
      <c r="A279" s="1"/>
      <c r="B279" s="64">
        <v>2017</v>
      </c>
      <c r="C279" s="76">
        <v>2017</v>
      </c>
      <c r="D279" s="413" t="s">
        <v>190</v>
      </c>
      <c r="E279" s="339"/>
      <c r="F279" s="339" t="s">
        <v>19</v>
      </c>
      <c r="G279" s="331">
        <v>470.48</v>
      </c>
      <c r="H279" s="633">
        <v>5434985</v>
      </c>
      <c r="I279" s="655"/>
      <c r="J279" s="12"/>
      <c r="K279" s="12"/>
      <c r="L279" s="362" t="s">
        <v>181</v>
      </c>
      <c r="M279" s="24">
        <v>100</v>
      </c>
      <c r="N279" s="40" t="s">
        <v>484</v>
      </c>
      <c r="O279" s="40" t="s">
        <v>1012</v>
      </c>
      <c r="P279" s="24"/>
      <c r="Q279" s="252"/>
      <c r="R279" s="407"/>
      <c r="S279" s="20" t="s">
        <v>181</v>
      </c>
      <c r="T279" s="24">
        <v>100</v>
      </c>
      <c r="U279" s="2" t="s">
        <v>1001</v>
      </c>
      <c r="V279" s="25" t="s">
        <v>1001</v>
      </c>
      <c r="W279" s="641"/>
      <c r="X279" s="642"/>
      <c r="Y279" s="348"/>
      <c r="Z279" s="349"/>
      <c r="AA279" s="349"/>
      <c r="AB279" s="643"/>
    </row>
    <row r="280" spans="1:28" ht="43.5" hidden="1" thickBot="1" x14ac:dyDescent="0.3">
      <c r="A280" s="1"/>
      <c r="B280" s="72"/>
      <c r="C280" s="339">
        <v>90046</v>
      </c>
      <c r="D280" s="413" t="s">
        <v>191</v>
      </c>
      <c r="E280" s="339"/>
      <c r="F280" s="339" t="s">
        <v>19</v>
      </c>
      <c r="G280" s="331">
        <v>0</v>
      </c>
      <c r="H280" s="633">
        <v>0</v>
      </c>
      <c r="I280" s="655"/>
      <c r="J280" s="12"/>
      <c r="K280" s="12"/>
      <c r="L280" s="362" t="s">
        <v>181</v>
      </c>
      <c r="M280" s="40">
        <v>0</v>
      </c>
      <c r="N280" s="40" t="s">
        <v>484</v>
      </c>
      <c r="O280" s="40" t="s">
        <v>1012</v>
      </c>
      <c r="P280" s="40"/>
      <c r="Q280" s="252"/>
      <c r="R280" s="407"/>
      <c r="S280" s="20" t="s">
        <v>181</v>
      </c>
      <c r="T280" s="40">
        <v>0</v>
      </c>
      <c r="U280" s="2" t="s">
        <v>1001</v>
      </c>
      <c r="V280" s="25" t="s">
        <v>1001</v>
      </c>
      <c r="W280" s="374"/>
      <c r="X280" s="347"/>
      <c r="Y280" s="348"/>
      <c r="Z280" s="349"/>
      <c r="AA280" s="349"/>
      <c r="AB280" s="643"/>
    </row>
    <row r="281" spans="1:28" ht="114.75" hidden="1" thickBot="1" x14ac:dyDescent="0.3">
      <c r="A281" s="1"/>
      <c r="B281" s="72"/>
      <c r="C281" s="339">
        <v>91097</v>
      </c>
      <c r="D281" s="413" t="s">
        <v>192</v>
      </c>
      <c r="E281" s="339"/>
      <c r="F281" s="339" t="s">
        <v>19</v>
      </c>
      <c r="G281" s="331">
        <v>188.18</v>
      </c>
      <c r="H281" s="633">
        <v>2173855</v>
      </c>
      <c r="I281" s="655"/>
      <c r="J281" s="12"/>
      <c r="K281" s="12"/>
      <c r="L281" s="362" t="s">
        <v>181</v>
      </c>
      <c r="M281" s="40">
        <v>40</v>
      </c>
      <c r="N281" s="40" t="s">
        <v>484</v>
      </c>
      <c r="O281" s="40" t="s">
        <v>1012</v>
      </c>
      <c r="P281" s="40"/>
      <c r="Q281" s="252"/>
      <c r="R281" s="407"/>
      <c r="S281" s="20" t="s">
        <v>181</v>
      </c>
      <c r="T281" s="40">
        <v>40</v>
      </c>
      <c r="U281" s="2" t="s">
        <v>1001</v>
      </c>
      <c r="V281" s="25" t="s">
        <v>1001</v>
      </c>
      <c r="W281" s="374"/>
      <c r="X281" s="74"/>
      <c r="Y281" s="348"/>
      <c r="Z281" s="349"/>
      <c r="AA281" s="349"/>
      <c r="AB281" s="643"/>
    </row>
    <row r="282" spans="1:28" ht="114.75" hidden="1" thickBot="1" x14ac:dyDescent="0.3">
      <c r="A282" s="1"/>
      <c r="B282" s="72"/>
      <c r="C282" s="339">
        <v>91098</v>
      </c>
      <c r="D282" s="413" t="s">
        <v>193</v>
      </c>
      <c r="E282" s="339"/>
      <c r="F282" s="339" t="s">
        <v>19</v>
      </c>
      <c r="G282" s="331">
        <v>235.26</v>
      </c>
      <c r="H282" s="633">
        <v>2717724</v>
      </c>
      <c r="I282" s="655"/>
      <c r="J282" s="12"/>
      <c r="K282" s="12"/>
      <c r="L282" s="362" t="s">
        <v>181</v>
      </c>
      <c r="M282" s="40">
        <v>50</v>
      </c>
      <c r="N282" s="40" t="s">
        <v>484</v>
      </c>
      <c r="O282" s="40" t="s">
        <v>1012</v>
      </c>
      <c r="P282" s="40"/>
      <c r="Q282" s="252"/>
      <c r="R282" s="407"/>
      <c r="S282" s="20" t="s">
        <v>181</v>
      </c>
      <c r="T282" s="40">
        <v>50</v>
      </c>
      <c r="U282" s="2" t="s">
        <v>1001</v>
      </c>
      <c r="V282" s="25" t="s">
        <v>1001</v>
      </c>
      <c r="W282" s="374"/>
      <c r="X282" s="74"/>
      <c r="Y282" s="348"/>
      <c r="Z282" s="349"/>
      <c r="AA282" s="349"/>
      <c r="AB282" s="643"/>
    </row>
    <row r="283" spans="1:28" ht="129" hidden="1" thickBot="1" x14ac:dyDescent="0.3">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t="s">
        <v>1012</v>
      </c>
      <c r="P283" s="40"/>
      <c r="Q283" s="252"/>
      <c r="R283" s="407"/>
      <c r="S283" s="20" t="s">
        <v>181</v>
      </c>
      <c r="T283" s="40">
        <v>60</v>
      </c>
      <c r="U283" s="2" t="s">
        <v>1001</v>
      </c>
      <c r="V283" s="25" t="s">
        <v>1001</v>
      </c>
      <c r="W283" s="374"/>
      <c r="X283" s="74"/>
      <c r="Y283" s="348"/>
      <c r="Z283" s="349"/>
      <c r="AA283" s="349"/>
      <c r="AB283" s="643"/>
    </row>
    <row r="284" spans="1:28" ht="114.75" hidden="1" thickBot="1" x14ac:dyDescent="0.3">
      <c r="A284" s="1"/>
      <c r="B284" s="72"/>
      <c r="C284" s="26">
        <v>92097</v>
      </c>
      <c r="D284" s="413" t="s">
        <v>195</v>
      </c>
      <c r="E284" s="339"/>
      <c r="F284" s="339" t="s">
        <v>19</v>
      </c>
      <c r="G284" s="331">
        <v>329.33</v>
      </c>
      <c r="H284" s="633">
        <v>3804420</v>
      </c>
      <c r="I284" s="655"/>
      <c r="J284" s="12"/>
      <c r="K284" s="12"/>
      <c r="L284" s="362" t="s">
        <v>181</v>
      </c>
      <c r="M284" s="40">
        <v>70</v>
      </c>
      <c r="N284" s="40" t="s">
        <v>484</v>
      </c>
      <c r="O284" s="40" t="s">
        <v>1012</v>
      </c>
      <c r="P284" s="40"/>
      <c r="Q284" s="252"/>
      <c r="R284" s="407"/>
      <c r="S284" s="20" t="s">
        <v>181</v>
      </c>
      <c r="T284" s="40">
        <v>70</v>
      </c>
      <c r="U284" s="2" t="s">
        <v>1001</v>
      </c>
      <c r="V284" s="25" t="s">
        <v>1001</v>
      </c>
      <c r="W284" s="374"/>
      <c r="X284" s="74"/>
      <c r="Y284" s="348"/>
      <c r="Z284" s="349"/>
      <c r="AA284" s="349"/>
      <c r="AB284" s="643"/>
    </row>
    <row r="285" spans="1:28" ht="114.75" hidden="1" thickBot="1" x14ac:dyDescent="0.3">
      <c r="A285" s="1"/>
      <c r="B285" s="72"/>
      <c r="C285" s="26">
        <v>92098</v>
      </c>
      <c r="D285" s="413" t="s">
        <v>196</v>
      </c>
      <c r="E285" s="364"/>
      <c r="F285" s="339" t="s">
        <v>19</v>
      </c>
      <c r="G285" s="331">
        <v>376.41</v>
      </c>
      <c r="H285" s="633">
        <v>4348288</v>
      </c>
      <c r="I285" s="655"/>
      <c r="J285" s="12"/>
      <c r="K285" s="12"/>
      <c r="L285" s="362" t="s">
        <v>181</v>
      </c>
      <c r="M285" s="40">
        <v>80</v>
      </c>
      <c r="N285" s="40" t="s">
        <v>484</v>
      </c>
      <c r="O285" s="40" t="s">
        <v>1012</v>
      </c>
      <c r="P285" s="40"/>
      <c r="Q285" s="252"/>
      <c r="R285" s="407"/>
      <c r="S285" s="20" t="s">
        <v>181</v>
      </c>
      <c r="T285" s="40">
        <v>80</v>
      </c>
      <c r="U285" s="2" t="s">
        <v>1001</v>
      </c>
      <c r="V285" s="25" t="s">
        <v>1001</v>
      </c>
      <c r="W285" s="374"/>
      <c r="X285" s="74"/>
      <c r="Y285" s="348"/>
      <c r="Z285" s="349"/>
      <c r="AA285" s="349"/>
      <c r="AB285" s="643"/>
    </row>
    <row r="286" spans="1:28" ht="114.75" hidden="1" thickBot="1" x14ac:dyDescent="0.3">
      <c r="A286" s="1"/>
      <c r="B286" s="72"/>
      <c r="C286" s="26">
        <v>92099</v>
      </c>
      <c r="D286" s="413" t="s">
        <v>197</v>
      </c>
      <c r="E286" s="364"/>
      <c r="F286" s="339" t="s">
        <v>19</v>
      </c>
      <c r="G286" s="331">
        <v>423.44</v>
      </c>
      <c r="H286" s="633">
        <v>4891579</v>
      </c>
      <c r="I286" s="655"/>
      <c r="J286" s="12"/>
      <c r="K286" s="12"/>
      <c r="L286" s="362" t="s">
        <v>181</v>
      </c>
      <c r="M286" s="40">
        <v>90</v>
      </c>
      <c r="N286" s="40" t="s">
        <v>484</v>
      </c>
      <c r="O286" s="40" t="s">
        <v>1012</v>
      </c>
      <c r="P286" s="40"/>
      <c r="Q286" s="252"/>
      <c r="R286" s="407"/>
      <c r="S286" s="20" t="s">
        <v>181</v>
      </c>
      <c r="T286" s="40">
        <v>90</v>
      </c>
      <c r="U286" s="2" t="s">
        <v>1001</v>
      </c>
      <c r="V286" s="25" t="s">
        <v>1001</v>
      </c>
      <c r="W286" s="374"/>
      <c r="X286" s="74"/>
      <c r="Y286" s="348"/>
      <c r="Z286" s="349"/>
      <c r="AA286" s="349"/>
      <c r="AB286" s="643"/>
    </row>
    <row r="287" spans="1:28" ht="29.25" hidden="1" thickBot="1" x14ac:dyDescent="0.3">
      <c r="A287" s="1"/>
      <c r="B287" s="72">
        <v>2018</v>
      </c>
      <c r="C287" s="76">
        <v>2018</v>
      </c>
      <c r="D287" s="413" t="s">
        <v>198</v>
      </c>
      <c r="E287" s="364"/>
      <c r="F287" s="339" t="s">
        <v>19</v>
      </c>
      <c r="G287" s="331">
        <v>466.96</v>
      </c>
      <c r="H287" s="633">
        <v>5394322</v>
      </c>
      <c r="I287" s="655"/>
      <c r="J287" s="12"/>
      <c r="K287" s="12"/>
      <c r="L287" s="362" t="s">
        <v>181</v>
      </c>
      <c r="M287" s="24">
        <v>100</v>
      </c>
      <c r="N287" s="40" t="s">
        <v>484</v>
      </c>
      <c r="O287" s="40" t="s">
        <v>1012</v>
      </c>
      <c r="P287" s="24"/>
      <c r="Q287" s="252"/>
      <c r="R287" s="407"/>
      <c r="S287" s="20" t="s">
        <v>181</v>
      </c>
      <c r="T287" s="24">
        <v>100</v>
      </c>
      <c r="U287" s="2" t="s">
        <v>1001</v>
      </c>
      <c r="V287" s="25" t="s">
        <v>1001</v>
      </c>
      <c r="W287" s="641"/>
      <c r="X287" s="642"/>
      <c r="Y287" s="348"/>
      <c r="Z287" s="349"/>
      <c r="AA287" s="349"/>
      <c r="AB287" s="643"/>
    </row>
    <row r="288" spans="1:28" ht="43.5" hidden="1" thickBot="1" x14ac:dyDescent="0.3">
      <c r="A288" s="1"/>
      <c r="B288" s="72"/>
      <c r="C288" s="339">
        <v>90045</v>
      </c>
      <c r="D288" s="413" t="s">
        <v>199</v>
      </c>
      <c r="E288" s="364"/>
      <c r="F288" s="339" t="s">
        <v>19</v>
      </c>
      <c r="G288" s="331">
        <v>0</v>
      </c>
      <c r="H288" s="633">
        <v>0</v>
      </c>
      <c r="I288" s="655"/>
      <c r="J288" s="12"/>
      <c r="K288" s="12"/>
      <c r="L288" s="362" t="s">
        <v>181</v>
      </c>
      <c r="M288" s="40">
        <v>0</v>
      </c>
      <c r="N288" s="40" t="s">
        <v>484</v>
      </c>
      <c r="O288" s="40" t="s">
        <v>1012</v>
      </c>
      <c r="P288" s="40"/>
      <c r="Q288" s="252"/>
      <c r="R288" s="407"/>
      <c r="S288" s="20" t="s">
        <v>181</v>
      </c>
      <c r="T288" s="40">
        <v>0</v>
      </c>
      <c r="U288" s="2" t="s">
        <v>1001</v>
      </c>
      <c r="V288" s="25" t="s">
        <v>1001</v>
      </c>
      <c r="W288" s="374"/>
      <c r="X288" s="347"/>
      <c r="Y288" s="348"/>
      <c r="Z288" s="349"/>
      <c r="AA288" s="349"/>
      <c r="AB288" s="643"/>
    </row>
    <row r="289" spans="1:28" ht="100.5" hidden="1" thickBot="1" x14ac:dyDescent="0.3">
      <c r="A289" s="1"/>
      <c r="B289" s="72"/>
      <c r="C289" s="339">
        <v>91100</v>
      </c>
      <c r="D289" s="413" t="s">
        <v>200</v>
      </c>
      <c r="E289" s="364"/>
      <c r="F289" s="339" t="s">
        <v>19</v>
      </c>
      <c r="G289" s="331">
        <v>186.78</v>
      </c>
      <c r="H289" s="633">
        <v>2157683</v>
      </c>
      <c r="I289" s="655"/>
      <c r="J289" s="12"/>
      <c r="K289" s="12"/>
      <c r="L289" s="362" t="s">
        <v>181</v>
      </c>
      <c r="M289" s="40">
        <v>40</v>
      </c>
      <c r="N289" s="40" t="s">
        <v>484</v>
      </c>
      <c r="O289" s="40" t="s">
        <v>1012</v>
      </c>
      <c r="P289" s="40"/>
      <c r="Q289" s="252"/>
      <c r="R289" s="407"/>
      <c r="S289" s="20" t="s">
        <v>181</v>
      </c>
      <c r="T289" s="40">
        <v>40</v>
      </c>
      <c r="U289" s="2" t="s">
        <v>1001</v>
      </c>
      <c r="V289" s="25" t="s">
        <v>1001</v>
      </c>
      <c r="W289" s="374"/>
      <c r="X289" s="74"/>
      <c r="Y289" s="348"/>
      <c r="Z289" s="349"/>
      <c r="AA289" s="349"/>
      <c r="AB289" s="643"/>
    </row>
    <row r="290" spans="1:28" ht="100.5" hidden="1" thickBot="1" x14ac:dyDescent="0.3">
      <c r="A290" s="1"/>
      <c r="B290" s="72"/>
      <c r="C290" s="339">
        <v>91101</v>
      </c>
      <c r="D290" s="413" t="s">
        <v>201</v>
      </c>
      <c r="E290" s="364"/>
      <c r="F290" s="339" t="s">
        <v>19</v>
      </c>
      <c r="G290" s="331">
        <v>233.48</v>
      </c>
      <c r="H290" s="633">
        <v>2697161</v>
      </c>
      <c r="I290" s="655"/>
      <c r="J290" s="12"/>
      <c r="K290" s="12"/>
      <c r="L290" s="362" t="s">
        <v>181</v>
      </c>
      <c r="M290" s="40">
        <v>50</v>
      </c>
      <c r="N290" s="40" t="s">
        <v>484</v>
      </c>
      <c r="O290" s="40" t="s">
        <v>1012</v>
      </c>
      <c r="P290" s="40"/>
      <c r="Q290" s="252"/>
      <c r="R290" s="407"/>
      <c r="S290" s="20" t="s">
        <v>181</v>
      </c>
      <c r="T290" s="40">
        <v>50</v>
      </c>
      <c r="U290" s="2" t="s">
        <v>1001</v>
      </c>
      <c r="V290" s="25" t="s">
        <v>1001</v>
      </c>
      <c r="W290" s="374"/>
      <c r="X290" s="74"/>
      <c r="Y290" s="348"/>
      <c r="Z290" s="349"/>
      <c r="AA290" s="349"/>
      <c r="AB290" s="643"/>
    </row>
    <row r="291" spans="1:28" ht="114.75" hidden="1" thickBot="1" x14ac:dyDescent="0.3">
      <c r="A291" s="1"/>
      <c r="B291" s="72"/>
      <c r="C291" s="339">
        <v>91102</v>
      </c>
      <c r="D291" s="413" t="s">
        <v>202</v>
      </c>
      <c r="E291" s="364"/>
      <c r="F291" s="339" t="s">
        <v>19</v>
      </c>
      <c r="G291" s="331">
        <v>280.17</v>
      </c>
      <c r="H291" s="633">
        <v>3236524</v>
      </c>
      <c r="I291" s="655"/>
      <c r="J291" s="12"/>
      <c r="K291" s="12"/>
      <c r="L291" s="362" t="s">
        <v>181</v>
      </c>
      <c r="M291" s="40">
        <v>60</v>
      </c>
      <c r="N291" s="40" t="s">
        <v>484</v>
      </c>
      <c r="O291" s="40" t="s">
        <v>1012</v>
      </c>
      <c r="P291" s="40"/>
      <c r="Q291" s="252"/>
      <c r="R291" s="407"/>
      <c r="S291" s="20" t="s">
        <v>181</v>
      </c>
      <c r="T291" s="40">
        <v>60</v>
      </c>
      <c r="U291" s="2" t="s">
        <v>1001</v>
      </c>
      <c r="V291" s="25" t="s">
        <v>1001</v>
      </c>
      <c r="W291" s="374"/>
      <c r="X291" s="74"/>
      <c r="Y291" s="348"/>
      <c r="Z291" s="349"/>
      <c r="AA291" s="349"/>
      <c r="AB291" s="643"/>
    </row>
    <row r="292" spans="1:28" ht="100.5" hidden="1" thickBot="1" x14ac:dyDescent="0.3">
      <c r="A292" s="1"/>
      <c r="B292" s="72"/>
      <c r="C292" s="26">
        <v>92100</v>
      </c>
      <c r="D292" s="413" t="s">
        <v>203</v>
      </c>
      <c r="E292" s="364"/>
      <c r="F292" s="339" t="s">
        <v>19</v>
      </c>
      <c r="G292" s="331">
        <v>326.87</v>
      </c>
      <c r="H292" s="633">
        <v>3776002</v>
      </c>
      <c r="I292" s="655"/>
      <c r="J292" s="12"/>
      <c r="K292" s="12"/>
      <c r="L292" s="362" t="s">
        <v>181</v>
      </c>
      <c r="M292" s="40">
        <v>70</v>
      </c>
      <c r="N292" s="40" t="s">
        <v>484</v>
      </c>
      <c r="O292" s="40" t="s">
        <v>1012</v>
      </c>
      <c r="P292" s="40"/>
      <c r="Q292" s="252"/>
      <c r="R292" s="407"/>
      <c r="S292" s="20" t="s">
        <v>181</v>
      </c>
      <c r="T292" s="40">
        <v>70</v>
      </c>
      <c r="U292" s="2" t="s">
        <v>1001</v>
      </c>
      <c r="V292" s="25" t="s">
        <v>1001</v>
      </c>
      <c r="W292" s="374"/>
      <c r="X292" s="74"/>
      <c r="Y292" s="348"/>
      <c r="Z292" s="349"/>
      <c r="AA292" s="349"/>
      <c r="AB292" s="643"/>
    </row>
    <row r="293" spans="1:28" ht="100.5" hidden="1" thickBot="1" x14ac:dyDescent="0.3">
      <c r="A293" s="1"/>
      <c r="B293" s="72"/>
      <c r="C293" s="26">
        <v>92101</v>
      </c>
      <c r="D293" s="413" t="s">
        <v>204</v>
      </c>
      <c r="E293" s="364"/>
      <c r="F293" s="339" t="s">
        <v>19</v>
      </c>
      <c r="G293" s="331">
        <v>373.56</v>
      </c>
      <c r="H293" s="633">
        <v>4315365</v>
      </c>
      <c r="I293" s="655"/>
      <c r="J293" s="12"/>
      <c r="K293" s="12"/>
      <c r="L293" s="362" t="s">
        <v>181</v>
      </c>
      <c r="M293" s="40">
        <v>80</v>
      </c>
      <c r="N293" s="40" t="s">
        <v>484</v>
      </c>
      <c r="O293" s="40" t="s">
        <v>1012</v>
      </c>
      <c r="P293" s="40"/>
      <c r="Q293" s="252"/>
      <c r="R293" s="407"/>
      <c r="S293" s="20" t="s">
        <v>181</v>
      </c>
      <c r="T293" s="40">
        <v>80</v>
      </c>
      <c r="U293" s="2" t="s">
        <v>1001</v>
      </c>
      <c r="V293" s="25" t="s">
        <v>1001</v>
      </c>
      <c r="W293" s="374"/>
      <c r="X293" s="74"/>
      <c r="Y293" s="348"/>
      <c r="Z293" s="349"/>
      <c r="AA293" s="349"/>
      <c r="AB293" s="643"/>
    </row>
    <row r="294" spans="1:28" ht="100.5" hidden="1"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40" t="s">
        <v>1012</v>
      </c>
      <c r="P294" s="250"/>
      <c r="Q294" s="424"/>
      <c r="R294" s="474"/>
      <c r="S294" s="475" t="s">
        <v>181</v>
      </c>
      <c r="T294" s="250">
        <v>90</v>
      </c>
      <c r="U294" s="2" t="s">
        <v>1001</v>
      </c>
      <c r="V294" s="25" t="s">
        <v>1001</v>
      </c>
      <c r="W294" s="375"/>
      <c r="X294" s="74"/>
      <c r="Y294" s="348"/>
      <c r="Z294" s="349"/>
      <c r="AA294" s="349"/>
      <c r="AB294" s="643"/>
    </row>
    <row r="295" spans="1:28" ht="30" hidden="1" customHeight="1" x14ac:dyDescent="0.3">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40" t="s">
        <v>1012</v>
      </c>
      <c r="P295" s="257"/>
      <c r="Q295" s="259"/>
      <c r="R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S295" s="261" t="s">
        <v>181</v>
      </c>
      <c r="T295" s="385">
        <v>0</v>
      </c>
      <c r="U295" s="2" t="s">
        <v>1001</v>
      </c>
      <c r="V295" s="25" t="s">
        <v>1001</v>
      </c>
      <c r="W295" s="626"/>
    </row>
    <row r="296" spans="1:28" ht="37.5" hidden="1" customHeight="1" x14ac:dyDescent="0.3">
      <c r="A296" s="1">
        <v>90086</v>
      </c>
      <c r="B296" s="72"/>
      <c r="C296" s="737"/>
      <c r="D296" s="740"/>
      <c r="E296" s="364">
        <v>2</v>
      </c>
      <c r="F296" s="339" t="s">
        <v>209</v>
      </c>
      <c r="G296" s="331">
        <v>0</v>
      </c>
      <c r="H296" s="639">
        <v>0</v>
      </c>
      <c r="I296" s="655"/>
      <c r="J296" s="12"/>
      <c r="K296" s="12">
        <v>0</v>
      </c>
      <c r="L296" s="362" t="s">
        <v>181</v>
      </c>
      <c r="M296" s="24">
        <v>0</v>
      </c>
      <c r="N296" s="40" t="s">
        <v>484</v>
      </c>
      <c r="O296" s="40" t="s">
        <v>1012</v>
      </c>
      <c r="P296" s="24"/>
      <c r="Q296" s="252"/>
      <c r="R296" s="32"/>
      <c r="S296" s="18"/>
      <c r="T296" s="476"/>
      <c r="U296" s="2" t="s">
        <v>1001</v>
      </c>
      <c r="V296" s="25"/>
      <c r="W296" s="626"/>
    </row>
    <row r="297" spans="1:28" ht="49.5" hidden="1"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40" t="s">
        <v>1012</v>
      </c>
      <c r="P297" s="265"/>
      <c r="Q297" s="267"/>
      <c r="R297" s="268"/>
      <c r="S297" s="477"/>
      <c r="T297" s="478"/>
      <c r="U297" s="2" t="s">
        <v>1001</v>
      </c>
      <c r="V297" s="25"/>
      <c r="W297" s="629">
        <v>11552</v>
      </c>
      <c r="AA297" s="628">
        <f>+ROUND(G302*W5,0)</f>
        <v>10000566</v>
      </c>
    </row>
    <row r="298" spans="1:28" customFormat="1" ht="15" hidden="1"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344" t="s">
        <v>42</v>
      </c>
      <c r="Q298" s="427"/>
      <c r="R298" s="428"/>
      <c r="S298" s="449" t="s">
        <v>42</v>
      </c>
      <c r="T298" s="449" t="s">
        <v>42</v>
      </c>
      <c r="U298" s="449" t="s">
        <v>42</v>
      </c>
      <c r="V298" s="378" t="s">
        <v>41</v>
      </c>
      <c r="W298" s="206"/>
      <c r="X298" s="239">
        <v>11552</v>
      </c>
    </row>
    <row r="299" spans="1:28" customFormat="1" ht="26.45" hidden="1"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8" t="s">
        <v>42</v>
      </c>
      <c r="Q299" s="379"/>
      <c r="R299" s="425"/>
      <c r="S299" s="451" t="s">
        <v>42</v>
      </c>
      <c r="T299" s="451" t="s">
        <v>42</v>
      </c>
      <c r="U299" s="451" t="s">
        <v>42</v>
      </c>
      <c r="V299" s="378" t="s">
        <v>41</v>
      </c>
      <c r="W299" s="396" t="s">
        <v>5</v>
      </c>
      <c r="X299" s="209" t="s">
        <v>6</v>
      </c>
      <c r="Y299" s="242" t="s">
        <v>211</v>
      </c>
    </row>
    <row r="300" spans="1:28" s="177" customFormat="1" ht="18.75" hidden="1" customHeight="1" thickBo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1010</v>
      </c>
      <c r="P300" s="258" t="s">
        <v>213</v>
      </c>
      <c r="Q300" s="259"/>
      <c r="R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S300" s="384" t="s">
        <v>181</v>
      </c>
      <c r="T300" s="385">
        <v>100</v>
      </c>
      <c r="U300" s="667" t="s">
        <v>1000</v>
      </c>
      <c r="V300" s="667" t="s">
        <v>1000</v>
      </c>
      <c r="W300" s="393"/>
      <c r="X300" s="299"/>
      <c r="Y300" s="321"/>
      <c r="Z300" s="322"/>
      <c r="AA300" s="806"/>
    </row>
    <row r="301" spans="1:28" s="177" customFormat="1" ht="23.25" hidden="1" customHeight="1" thickBo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258" t="s">
        <v>1010</v>
      </c>
      <c r="P301" s="40" t="s">
        <v>213</v>
      </c>
      <c r="Q301" s="252"/>
      <c r="R301" s="407"/>
      <c r="S301" s="376"/>
      <c r="T301" s="386"/>
      <c r="U301" s="667" t="s">
        <v>1000</v>
      </c>
      <c r="V301" s="25"/>
      <c r="W301" s="393"/>
      <c r="X301" s="299"/>
      <c r="Y301" s="321"/>
      <c r="Z301" s="322"/>
      <c r="AA301" s="807"/>
    </row>
    <row r="302" spans="1:28" s="177" customFormat="1" ht="20.25" hidden="1"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8" t="s">
        <v>1010</v>
      </c>
      <c r="P302" s="250" t="s">
        <v>213</v>
      </c>
      <c r="Q302" s="424"/>
      <c r="R302" s="474"/>
      <c r="S302" s="484"/>
      <c r="T302" s="444"/>
      <c r="U302" s="667" t="s">
        <v>1000</v>
      </c>
      <c r="V302" s="25"/>
      <c r="W302" s="393"/>
      <c r="X302" s="299"/>
      <c r="Y302" s="321"/>
      <c r="Z302" s="322"/>
      <c r="AA302" s="808"/>
    </row>
    <row r="303" spans="1:28" s="177" customFormat="1" ht="31.5" hidden="1" customHeight="1" thickBot="1" x14ac:dyDescent="0.3">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1010</v>
      </c>
      <c r="P303" s="258" t="s">
        <v>213</v>
      </c>
      <c r="Q303" s="259"/>
      <c r="R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S303" s="338" t="s">
        <v>181</v>
      </c>
      <c r="T303" s="455">
        <v>0</v>
      </c>
      <c r="U303" s="667" t="s">
        <v>1000</v>
      </c>
      <c r="V303" s="667" t="s">
        <v>1000</v>
      </c>
      <c r="W303" s="393">
        <v>0</v>
      </c>
      <c r="X303" s="299"/>
      <c r="Y303" s="306"/>
    </row>
    <row r="304" spans="1:28" s="177" customFormat="1" ht="40.5" hidden="1" customHeight="1" thickBot="1" x14ac:dyDescent="0.3">
      <c r="A304" s="323">
        <v>90040</v>
      </c>
      <c r="B304" s="184"/>
      <c r="C304" s="764"/>
      <c r="D304" s="767"/>
      <c r="E304" s="107">
        <v>2</v>
      </c>
      <c r="F304" s="107" t="s">
        <v>214</v>
      </c>
      <c r="G304" s="108">
        <v>0</v>
      </c>
      <c r="H304" s="327">
        <v>0</v>
      </c>
      <c r="I304" s="655"/>
      <c r="J304" s="362"/>
      <c r="K304" s="362">
        <v>0</v>
      </c>
      <c r="L304" s="362" t="s">
        <v>181</v>
      </c>
      <c r="M304" s="40">
        <v>0</v>
      </c>
      <c r="N304" s="40" t="s">
        <v>484</v>
      </c>
      <c r="O304" s="258" t="s">
        <v>1010</v>
      </c>
      <c r="P304" s="40" t="s">
        <v>213</v>
      </c>
      <c r="Q304" s="252"/>
      <c r="R304" s="407"/>
      <c r="S304" s="376"/>
      <c r="T304" s="386"/>
      <c r="U304" s="667" t="s">
        <v>1000</v>
      </c>
      <c r="V304" s="25"/>
      <c r="W304" s="393">
        <v>0</v>
      </c>
      <c r="X304" s="299"/>
      <c r="Y304" s="306"/>
    </row>
    <row r="305" spans="1:27" s="177" customFormat="1" ht="49.5" hidden="1"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58" t="s">
        <v>1010</v>
      </c>
      <c r="P305" s="266" t="s">
        <v>213</v>
      </c>
      <c r="Q305" s="267"/>
      <c r="R305" s="472"/>
      <c r="S305" s="390"/>
      <c r="T305" s="391"/>
      <c r="U305" s="667" t="s">
        <v>1000</v>
      </c>
      <c r="V305" s="25"/>
      <c r="W305" s="395">
        <v>0</v>
      </c>
      <c r="X305" s="307"/>
      <c r="Y305" s="308"/>
    </row>
    <row r="306" spans="1:27" customFormat="1" ht="71.25" hidden="1" customHeight="1" thickBot="1" x14ac:dyDescent="0.3">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1010</v>
      </c>
      <c r="P306" s="258" t="s">
        <v>213</v>
      </c>
      <c r="Q306" s="259"/>
      <c r="R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S306" s="454" t="s">
        <v>181</v>
      </c>
      <c r="T306" s="455">
        <v>40</v>
      </c>
      <c r="U306" s="667" t="s">
        <v>1000</v>
      </c>
      <c r="V306" s="667" t="s">
        <v>1000</v>
      </c>
      <c r="W306" s="393"/>
      <c r="X306" s="240"/>
      <c r="Y306" s="244"/>
      <c r="Z306" s="194"/>
      <c r="AA306" s="806" t="s">
        <v>216</v>
      </c>
    </row>
    <row r="307" spans="1:27" customFormat="1" ht="57" hidden="1" customHeight="1" thickBot="1" x14ac:dyDescent="0.3">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258" t="s">
        <v>1010</v>
      </c>
      <c r="P307" s="40" t="s">
        <v>213</v>
      </c>
      <c r="Q307" s="252"/>
      <c r="R307" s="32"/>
      <c r="S307" s="370"/>
      <c r="T307" s="386"/>
      <c r="U307" s="667" t="s">
        <v>1000</v>
      </c>
      <c r="V307" s="25"/>
      <c r="W307" s="393"/>
      <c r="X307" s="240"/>
      <c r="Y307" s="244"/>
      <c r="Z307" s="194"/>
      <c r="AA307" s="807"/>
    </row>
    <row r="308" spans="1:27" customFormat="1" ht="49.5" hidden="1"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58" t="s">
        <v>1010</v>
      </c>
      <c r="P308" s="266" t="s">
        <v>213</v>
      </c>
      <c r="Q308" s="267"/>
      <c r="R308" s="268"/>
      <c r="S308" s="371"/>
      <c r="T308" s="391"/>
      <c r="U308" s="667" t="s">
        <v>1000</v>
      </c>
      <c r="V308" s="25"/>
      <c r="W308" s="395"/>
      <c r="X308" s="243"/>
      <c r="Y308" s="247">
        <f>+X308-H308</f>
        <v>-4000227</v>
      </c>
      <c r="AA308" s="808"/>
    </row>
    <row r="309" spans="1:27" customFormat="1" ht="54.75" hidden="1" customHeight="1" thickBot="1" x14ac:dyDescent="0.3">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1010</v>
      </c>
      <c r="P309" s="258" t="s">
        <v>213</v>
      </c>
      <c r="Q309" s="259"/>
      <c r="R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S309" s="454" t="s">
        <v>181</v>
      </c>
      <c r="T309" s="455">
        <v>50</v>
      </c>
      <c r="U309" s="667" t="s">
        <v>1000</v>
      </c>
      <c r="V309" s="667" t="s">
        <v>1000</v>
      </c>
      <c r="W309" s="393"/>
      <c r="X309" s="240"/>
      <c r="Y309" s="241"/>
      <c r="AA309" s="807"/>
    </row>
    <row r="310" spans="1:27" customFormat="1" ht="54.75" hidden="1" customHeight="1" thickBot="1" x14ac:dyDescent="0.3">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258" t="s">
        <v>1010</v>
      </c>
      <c r="P310" s="40" t="s">
        <v>213</v>
      </c>
      <c r="Q310" s="252"/>
      <c r="R310" s="32"/>
      <c r="S310" s="370"/>
      <c r="T310" s="386"/>
      <c r="U310" s="667" t="s">
        <v>1000</v>
      </c>
      <c r="V310" s="25"/>
      <c r="W310" s="393"/>
      <c r="X310" s="240"/>
      <c r="Y310" s="241"/>
      <c r="AA310" s="807"/>
    </row>
    <row r="311" spans="1:27" customFormat="1" ht="54" hidden="1"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58" t="s">
        <v>1010</v>
      </c>
      <c r="P311" s="266" t="s">
        <v>213</v>
      </c>
      <c r="Q311" s="267"/>
      <c r="R311" s="268"/>
      <c r="S311" s="371"/>
      <c r="T311" s="391"/>
      <c r="U311" s="667" t="s">
        <v>1000</v>
      </c>
      <c r="V311" s="25"/>
      <c r="W311" s="393"/>
      <c r="X311" s="240"/>
      <c r="Y311" s="241"/>
      <c r="AA311" s="808"/>
    </row>
    <row r="312" spans="1:27" customFormat="1" ht="56.25" hidden="1" customHeight="1" thickBot="1" x14ac:dyDescent="0.3">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1010</v>
      </c>
      <c r="P312" s="258" t="s">
        <v>213</v>
      </c>
      <c r="Q312" s="259"/>
      <c r="R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S312" s="454" t="s">
        <v>181</v>
      </c>
      <c r="T312" s="455">
        <v>60</v>
      </c>
      <c r="U312" s="667" t="s">
        <v>1000</v>
      </c>
      <c r="V312" s="667" t="s">
        <v>1000</v>
      </c>
      <c r="W312" s="397"/>
      <c r="X312" s="208"/>
      <c r="Y312" s="185">
        <f t="shared" ref="Y312:Y326" si="0">+X312-H312</f>
        <v>-4680524</v>
      </c>
    </row>
    <row r="313" spans="1:27" customFormat="1" ht="54" hidden="1" customHeight="1" thickBot="1" x14ac:dyDescent="0.3">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258" t="s">
        <v>1010</v>
      </c>
      <c r="P313" s="40" t="s">
        <v>213</v>
      </c>
      <c r="Q313" s="252"/>
      <c r="R313" s="32"/>
      <c r="S313" s="370"/>
      <c r="T313" s="386"/>
      <c r="U313" s="667" t="s">
        <v>1000</v>
      </c>
      <c r="V313" s="25"/>
      <c r="W313" s="393"/>
      <c r="X313" s="208"/>
      <c r="Y313" s="185">
        <f t="shared" si="0"/>
        <v>-5236753</v>
      </c>
    </row>
    <row r="314" spans="1:27" customFormat="1" ht="67.5" hidden="1"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58" t="s">
        <v>1010</v>
      </c>
      <c r="P314" s="266" t="s">
        <v>213</v>
      </c>
      <c r="Q314" s="267"/>
      <c r="R314" s="268"/>
      <c r="S314" s="371"/>
      <c r="T314" s="391"/>
      <c r="U314" s="667" t="s">
        <v>1000</v>
      </c>
      <c r="V314" s="25"/>
      <c r="W314" s="398"/>
      <c r="X314" s="208"/>
      <c r="Y314" s="185">
        <f t="shared" si="0"/>
        <v>-6000340</v>
      </c>
    </row>
    <row r="315" spans="1:27" customFormat="1" ht="71.25" hidden="1" customHeight="1" thickBot="1" x14ac:dyDescent="0.3">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1010</v>
      </c>
      <c r="P315" s="258" t="s">
        <v>213</v>
      </c>
      <c r="Q315" s="259"/>
      <c r="R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S315" s="454" t="s">
        <v>181</v>
      </c>
      <c r="T315" s="455">
        <v>70</v>
      </c>
      <c r="U315" s="667" t="s">
        <v>1000</v>
      </c>
      <c r="V315" s="667" t="s">
        <v>1000</v>
      </c>
      <c r="W315" s="397"/>
      <c r="X315" s="208"/>
      <c r="Y315" s="185">
        <f t="shared" si="0"/>
        <v>-5460630</v>
      </c>
      <c r="AA315" s="809" t="s">
        <v>217</v>
      </c>
    </row>
    <row r="316" spans="1:27" customFormat="1" ht="66" hidden="1" customHeight="1" thickBot="1" x14ac:dyDescent="0.3">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258" t="s">
        <v>1010</v>
      </c>
      <c r="P316" s="40" t="s">
        <v>213</v>
      </c>
      <c r="Q316" s="252"/>
      <c r="R316" s="32"/>
      <c r="S316" s="370"/>
      <c r="T316" s="386"/>
      <c r="U316" s="667" t="s">
        <v>1000</v>
      </c>
      <c r="V316" s="25"/>
      <c r="W316" s="393"/>
      <c r="X316" s="208"/>
      <c r="Y316" s="185">
        <f t="shared" si="0"/>
        <v>-6109622</v>
      </c>
      <c r="AA316" s="810"/>
    </row>
    <row r="317" spans="1:27" customFormat="1" ht="45" hidden="1"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58" t="s">
        <v>1010</v>
      </c>
      <c r="P317" s="266" t="s">
        <v>213</v>
      </c>
      <c r="Q317" s="267"/>
      <c r="R317" s="268"/>
      <c r="S317" s="371"/>
      <c r="T317" s="391"/>
      <c r="U317" s="667" t="s">
        <v>1000</v>
      </c>
      <c r="V317" s="25"/>
      <c r="W317" s="398"/>
      <c r="X317" s="208"/>
      <c r="Y317" s="185">
        <f t="shared" si="0"/>
        <v>-7000396</v>
      </c>
      <c r="AA317" s="811"/>
    </row>
    <row r="318" spans="1:27" customFormat="1" ht="57.75" hidden="1" customHeight="1" thickBot="1" x14ac:dyDescent="0.3">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1010</v>
      </c>
      <c r="P318" s="258" t="s">
        <v>213</v>
      </c>
      <c r="Q318" s="259"/>
      <c r="R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S318" s="454" t="s">
        <v>181</v>
      </c>
      <c r="T318" s="455">
        <v>80</v>
      </c>
      <c r="U318" s="667" t="s">
        <v>1000</v>
      </c>
      <c r="V318" s="667" t="s">
        <v>1000</v>
      </c>
      <c r="W318" s="394">
        <v>560.35</v>
      </c>
      <c r="X318" s="245">
        <v>6473163</v>
      </c>
      <c r="Y318" s="185">
        <f t="shared" si="0"/>
        <v>232542</v>
      </c>
      <c r="AA318" s="807" t="s">
        <v>218</v>
      </c>
    </row>
    <row r="319" spans="1:27" customFormat="1" ht="57.75" hidden="1" customHeight="1" thickBot="1" x14ac:dyDescent="0.3">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258" t="s">
        <v>1010</v>
      </c>
      <c r="P319" s="40" t="s">
        <v>213</v>
      </c>
      <c r="Q319" s="252"/>
      <c r="R319" s="32"/>
      <c r="S319" s="370"/>
      <c r="T319" s="386"/>
      <c r="U319" s="667" t="s">
        <v>1000</v>
      </c>
      <c r="V319" s="25"/>
      <c r="W319" s="393">
        <v>611.28</v>
      </c>
      <c r="X319" s="208">
        <v>7061507</v>
      </c>
      <c r="Y319" s="185">
        <f t="shared" si="0"/>
        <v>79132</v>
      </c>
      <c r="AA319" s="807"/>
    </row>
    <row r="320" spans="1:27" customFormat="1" ht="58.5" hidden="1"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58" t="s">
        <v>1010</v>
      </c>
      <c r="P320" s="266" t="s">
        <v>213</v>
      </c>
      <c r="Q320" s="267"/>
      <c r="R320" s="268"/>
      <c r="S320" s="371"/>
      <c r="T320" s="391"/>
      <c r="U320" s="667" t="s">
        <v>1000</v>
      </c>
      <c r="V320" s="25"/>
      <c r="W320" s="398">
        <v>696.24</v>
      </c>
      <c r="X320" s="208">
        <v>8042964</v>
      </c>
      <c r="Y320" s="185">
        <f t="shared" si="0"/>
        <v>42511</v>
      </c>
      <c r="AA320" s="808"/>
    </row>
    <row r="321" spans="1:27" customFormat="1" ht="66" hidden="1" customHeight="1" thickBot="1" x14ac:dyDescent="0.3">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1010</v>
      </c>
      <c r="P321" s="258" t="s">
        <v>213</v>
      </c>
      <c r="Q321" s="259"/>
      <c r="R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S321" s="454" t="s">
        <v>181</v>
      </c>
      <c r="T321" s="455">
        <v>90</v>
      </c>
      <c r="U321" s="667" t="s">
        <v>1000</v>
      </c>
      <c r="V321" s="667" t="s">
        <v>1000</v>
      </c>
      <c r="W321" s="397"/>
      <c r="X321" s="208"/>
      <c r="Y321" s="185">
        <f t="shared" si="0"/>
        <v>-7020728</v>
      </c>
      <c r="AA321" s="806" t="s">
        <v>219</v>
      </c>
    </row>
    <row r="322" spans="1:27" customFormat="1" ht="60" hidden="1" customHeight="1" thickBot="1" x14ac:dyDescent="0.3">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258" t="s">
        <v>1010</v>
      </c>
      <c r="P322" s="40" t="s">
        <v>213</v>
      </c>
      <c r="Q322" s="252"/>
      <c r="R322" s="32"/>
      <c r="S322" s="370"/>
      <c r="T322" s="386"/>
      <c r="U322" s="667" t="s">
        <v>1000</v>
      </c>
      <c r="V322" s="25"/>
      <c r="W322" s="393"/>
      <c r="X322" s="208"/>
      <c r="Y322" s="185">
        <f t="shared" si="0"/>
        <v>-7855244</v>
      </c>
      <c r="AA322" s="807"/>
    </row>
    <row r="323" spans="1:27" customFormat="1" ht="52.5" hidden="1"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58" t="s">
        <v>1010</v>
      </c>
      <c r="P323" s="266" t="s">
        <v>213</v>
      </c>
      <c r="Q323" s="267"/>
      <c r="R323" s="268"/>
      <c r="S323" s="371"/>
      <c r="T323" s="391"/>
      <c r="U323" s="667" t="s">
        <v>1000</v>
      </c>
      <c r="V323" s="25"/>
      <c r="W323" s="395"/>
      <c r="X323" s="208"/>
      <c r="Y323" s="185">
        <f t="shared" si="0"/>
        <v>-9000510</v>
      </c>
      <c r="AA323" s="808"/>
    </row>
    <row r="324" spans="1:27" customFormat="1" ht="21.75" hidden="1" customHeight="1" thickBo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1013</v>
      </c>
      <c r="P324" s="258" t="s">
        <v>213</v>
      </c>
      <c r="Q324" s="259"/>
      <c r="R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S324" s="261" t="s">
        <v>181</v>
      </c>
      <c r="T324" s="385">
        <v>100</v>
      </c>
      <c r="U324" s="667" t="s">
        <v>1000</v>
      </c>
      <c r="V324" s="667" t="s">
        <v>1000</v>
      </c>
      <c r="W324" s="399"/>
      <c r="X324" s="208">
        <v>6048396</v>
      </c>
      <c r="Y324" s="185">
        <f t="shared" si="0"/>
        <v>92993</v>
      </c>
      <c r="Z324" s="120">
        <f>+G325-G324</f>
        <v>57.259999999999991</v>
      </c>
      <c r="AA324" s="806" t="s">
        <v>220</v>
      </c>
    </row>
    <row r="325" spans="1:27" customFormat="1" ht="21.75" hidden="1" customHeight="1" thickBot="1" x14ac:dyDescent="0.3">
      <c r="A325" s="41">
        <v>2201</v>
      </c>
      <c r="B325" s="64"/>
      <c r="C325" s="764"/>
      <c r="D325" s="767"/>
      <c r="E325" s="339">
        <v>2</v>
      </c>
      <c r="F325" s="339" t="s">
        <v>214</v>
      </c>
      <c r="G325" s="331">
        <v>572.79</v>
      </c>
      <c r="H325" s="332">
        <v>6616870</v>
      </c>
      <c r="I325" s="137">
        <f>+W325-W324</f>
        <v>0</v>
      </c>
      <c r="J325" s="253"/>
      <c r="K325" s="251">
        <v>0</v>
      </c>
      <c r="L325" s="251" t="s">
        <v>181</v>
      </c>
      <c r="M325" s="24">
        <v>100</v>
      </c>
      <c r="N325" s="40" t="s">
        <v>484</v>
      </c>
      <c r="O325" s="258" t="s">
        <v>1013</v>
      </c>
      <c r="P325" s="40" t="s">
        <v>213</v>
      </c>
      <c r="Q325" s="252"/>
      <c r="R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S325" s="370"/>
      <c r="T325" s="386"/>
      <c r="U325" s="667" t="s">
        <v>1000</v>
      </c>
      <c r="V325" s="25"/>
      <c r="W325" s="400"/>
      <c r="X325" s="208">
        <v>6701893</v>
      </c>
      <c r="Y325" s="185">
        <f t="shared" si="0"/>
        <v>85023</v>
      </c>
      <c r="Z325" s="120">
        <f>+G326-G324</f>
        <v>163.20000000000005</v>
      </c>
      <c r="AA325" s="807"/>
    </row>
    <row r="326" spans="1:27" customFormat="1" ht="21.75" hidden="1" customHeight="1" thickBot="1" x14ac:dyDescent="0.3">
      <c r="A326" s="43">
        <v>2202</v>
      </c>
      <c r="B326" s="64"/>
      <c r="C326" s="765"/>
      <c r="D326" s="768"/>
      <c r="E326" s="340">
        <v>3</v>
      </c>
      <c r="F326" s="340" t="s">
        <v>215</v>
      </c>
      <c r="G326" s="333">
        <v>678.73</v>
      </c>
      <c r="H326" s="334">
        <v>7840689</v>
      </c>
      <c r="I326" s="487">
        <f>+W326-W324</f>
        <v>0</v>
      </c>
      <c r="J326" s="262"/>
      <c r="K326" s="263">
        <v>0</v>
      </c>
      <c r="L326" s="263" t="s">
        <v>181</v>
      </c>
      <c r="M326" s="265">
        <v>100</v>
      </c>
      <c r="N326" s="266" t="s">
        <v>484</v>
      </c>
      <c r="O326" s="258" t="s">
        <v>1013</v>
      </c>
      <c r="P326" s="266" t="s">
        <v>213</v>
      </c>
      <c r="Q326" s="267"/>
      <c r="R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S326" s="371"/>
      <c r="T326" s="391"/>
      <c r="U326" s="667" t="s">
        <v>1000</v>
      </c>
      <c r="V326" s="25"/>
      <c r="W326" s="401"/>
      <c r="X326" s="208">
        <v>7927791</v>
      </c>
      <c r="Y326" s="185">
        <f t="shared" si="0"/>
        <v>87102</v>
      </c>
      <c r="AA326" s="808"/>
    </row>
    <row r="327" spans="1:27" s="177" customFormat="1" ht="48" hidden="1" customHeight="1" thickBot="1" x14ac:dyDescent="0.3">
      <c r="A327" s="181"/>
      <c r="B327" s="341"/>
      <c r="C327" s="763" t="s">
        <v>958</v>
      </c>
      <c r="D327" s="766" t="s">
        <v>969</v>
      </c>
      <c r="E327" s="127">
        <v>1</v>
      </c>
      <c r="F327" s="127" t="s">
        <v>212</v>
      </c>
      <c r="G327" s="128">
        <v>0</v>
      </c>
      <c r="H327" s="335">
        <v>0</v>
      </c>
      <c r="I327" s="431"/>
      <c r="J327" s="382"/>
      <c r="K327" s="383">
        <v>0</v>
      </c>
      <c r="L327" s="256" t="s">
        <v>181</v>
      </c>
      <c r="M327" s="257">
        <v>0</v>
      </c>
      <c r="N327" s="258" t="s">
        <v>484</v>
      </c>
      <c r="O327" s="258" t="s">
        <v>1013</v>
      </c>
      <c r="P327" s="490" t="s">
        <v>213</v>
      </c>
      <c r="Q327" s="259"/>
      <c r="R327" s="471"/>
      <c r="S327" s="256" t="s">
        <v>181</v>
      </c>
      <c r="T327" s="434">
        <v>0</v>
      </c>
      <c r="U327" s="667" t="s">
        <v>1000</v>
      </c>
      <c r="V327" s="667" t="s">
        <v>1000</v>
      </c>
      <c r="W327" s="289"/>
    </row>
    <row r="328" spans="1:27" s="177" customFormat="1" ht="47.45" hidden="1" customHeight="1" thickBot="1" x14ac:dyDescent="0.3">
      <c r="A328" s="181"/>
      <c r="B328" s="341"/>
      <c r="C328" s="764"/>
      <c r="D328" s="767"/>
      <c r="E328" s="107">
        <v>2</v>
      </c>
      <c r="F328" s="107" t="s">
        <v>214</v>
      </c>
      <c r="G328" s="108">
        <v>0</v>
      </c>
      <c r="H328" s="336">
        <v>0</v>
      </c>
      <c r="I328" s="139"/>
      <c r="J328" s="12"/>
      <c r="K328" s="16">
        <v>0</v>
      </c>
      <c r="L328" s="251" t="s">
        <v>181</v>
      </c>
      <c r="M328" s="24">
        <v>0</v>
      </c>
      <c r="N328" s="40" t="s">
        <v>484</v>
      </c>
      <c r="O328" s="258" t="s">
        <v>1013</v>
      </c>
      <c r="P328" s="287" t="s">
        <v>213</v>
      </c>
      <c r="Q328" s="252"/>
      <c r="R328" s="407"/>
      <c r="S328" s="376"/>
      <c r="T328" s="386"/>
      <c r="U328" s="667" t="s">
        <v>1000</v>
      </c>
      <c r="V328" s="25"/>
      <c r="W328" s="289"/>
    </row>
    <row r="329" spans="1:27" s="177" customFormat="1" ht="57" hidden="1"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258" t="s">
        <v>1013</v>
      </c>
      <c r="P329" s="491" t="s">
        <v>213</v>
      </c>
      <c r="Q329" s="267"/>
      <c r="R329" s="472"/>
      <c r="S329" s="390"/>
      <c r="T329" s="391"/>
      <c r="U329" s="667" t="s">
        <v>1000</v>
      </c>
      <c r="V329" s="25"/>
      <c r="W329" s="289"/>
    </row>
    <row r="330" spans="1:27" s="349" customFormat="1" ht="19.5" hidden="1" customHeight="1" x14ac:dyDescent="0.3">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1014</v>
      </c>
      <c r="P330" s="258" t="s">
        <v>213</v>
      </c>
      <c r="Q330" s="259"/>
      <c r="R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S330" s="384" t="s">
        <v>181</v>
      </c>
      <c r="T330" s="385">
        <v>100</v>
      </c>
      <c r="U330" s="667" t="s">
        <v>1000</v>
      </c>
      <c r="V330" s="667" t="s">
        <v>1000</v>
      </c>
      <c r="W330" s="373"/>
      <c r="X330" s="347"/>
      <c r="Y330" s="348">
        <f>+X330-H330</f>
        <v>-3956907</v>
      </c>
    </row>
    <row r="331" spans="1:27" s="349" customFormat="1" ht="26.25" hidden="1" customHeight="1" x14ac:dyDescent="0.3">
      <c r="A331" s="350">
        <v>2301</v>
      </c>
      <c r="B331" s="346"/>
      <c r="C331" s="770"/>
      <c r="D331" s="773"/>
      <c r="E331" s="339">
        <v>2</v>
      </c>
      <c r="F331" s="339" t="s">
        <v>214</v>
      </c>
      <c r="G331" s="331">
        <v>377.93</v>
      </c>
      <c r="H331" s="332">
        <v>4365847</v>
      </c>
      <c r="I331" s="351">
        <f>+W331-W330</f>
        <v>0</v>
      </c>
      <c r="J331" s="12"/>
      <c r="K331" s="12">
        <v>0</v>
      </c>
      <c r="L331" s="251" t="s">
        <v>181</v>
      </c>
      <c r="M331" s="24">
        <v>100</v>
      </c>
      <c r="N331" s="40" t="s">
        <v>484</v>
      </c>
      <c r="O331" s="40" t="s">
        <v>1014</v>
      </c>
      <c r="P331" s="40" t="s">
        <v>213</v>
      </c>
      <c r="Q331" s="252"/>
      <c r="R331" s="407"/>
      <c r="S331" s="376"/>
      <c r="T331" s="386"/>
      <c r="U331" s="667" t="s">
        <v>1000</v>
      </c>
      <c r="V331" s="25"/>
      <c r="W331" s="374"/>
      <c r="X331" s="347"/>
      <c r="Y331" s="348">
        <f>+X331-H331</f>
        <v>-4365847</v>
      </c>
    </row>
    <row r="332" spans="1:27" s="349" customFormat="1" ht="27.75" hidden="1" customHeight="1" thickBot="1" x14ac:dyDescent="0.3">
      <c r="A332" s="352">
        <v>2302</v>
      </c>
      <c r="B332" s="346"/>
      <c r="C332" s="771"/>
      <c r="D332" s="774"/>
      <c r="E332" s="340">
        <v>3</v>
      </c>
      <c r="F332" s="340" t="s">
        <v>215</v>
      </c>
      <c r="G332" s="333">
        <v>453.39</v>
      </c>
      <c r="H332" s="334">
        <v>5237561</v>
      </c>
      <c r="I332" s="387">
        <f>+W332-W330</f>
        <v>0</v>
      </c>
      <c r="J332" s="388"/>
      <c r="K332" s="388">
        <v>0</v>
      </c>
      <c r="L332" s="263" t="s">
        <v>181</v>
      </c>
      <c r="M332" s="265">
        <v>100</v>
      </c>
      <c r="N332" s="266" t="s">
        <v>484</v>
      </c>
      <c r="O332" s="40" t="s">
        <v>1014</v>
      </c>
      <c r="P332" s="266" t="s">
        <v>213</v>
      </c>
      <c r="Q332" s="267"/>
      <c r="R332" s="472"/>
      <c r="S332" s="390"/>
      <c r="T332" s="391"/>
      <c r="U332" s="667" t="s">
        <v>1000</v>
      </c>
      <c r="V332" s="25"/>
      <c r="W332" s="375"/>
      <c r="X332" s="347"/>
      <c r="Y332" s="348">
        <f>+X332-H332</f>
        <v>-5237561</v>
      </c>
    </row>
    <row r="333" spans="1:27" s="177" customFormat="1" ht="57" hidden="1" customHeight="1" x14ac:dyDescent="0.3">
      <c r="A333" s="181"/>
      <c r="B333" s="341"/>
      <c r="C333" s="763" t="s">
        <v>960</v>
      </c>
      <c r="D333" s="766" t="s">
        <v>971</v>
      </c>
      <c r="E333" s="338">
        <v>1</v>
      </c>
      <c r="F333" s="338" t="s">
        <v>212</v>
      </c>
      <c r="G333" s="329">
        <v>0</v>
      </c>
      <c r="H333" s="492">
        <v>0</v>
      </c>
      <c r="I333" s="431"/>
      <c r="J333" s="382"/>
      <c r="K333" s="383">
        <v>0</v>
      </c>
      <c r="L333" s="256" t="s">
        <v>181</v>
      </c>
      <c r="M333" s="257">
        <v>0</v>
      </c>
      <c r="N333" s="258" t="s">
        <v>484</v>
      </c>
      <c r="O333" s="40" t="s">
        <v>1014</v>
      </c>
      <c r="P333" s="258" t="s">
        <v>213</v>
      </c>
      <c r="Q333" s="259"/>
      <c r="R333" s="471"/>
      <c r="S333" s="495"/>
      <c r="T333" s="434">
        <v>0</v>
      </c>
      <c r="U333" s="667" t="s">
        <v>1000</v>
      </c>
      <c r="V333" s="667" t="s">
        <v>1000</v>
      </c>
      <c r="W333" s="289"/>
    </row>
    <row r="334" spans="1:27" s="177" customFormat="1" ht="53.25" hidden="1" customHeight="1" x14ac:dyDescent="0.3">
      <c r="A334" s="181"/>
      <c r="B334" s="341"/>
      <c r="C334" s="764"/>
      <c r="D334" s="767"/>
      <c r="E334" s="339">
        <v>2</v>
      </c>
      <c r="F334" s="339" t="s">
        <v>214</v>
      </c>
      <c r="G334" s="331">
        <v>0</v>
      </c>
      <c r="H334" s="493">
        <v>0</v>
      </c>
      <c r="I334" s="139"/>
      <c r="J334" s="12"/>
      <c r="K334" s="16">
        <v>0</v>
      </c>
      <c r="L334" s="251" t="s">
        <v>181</v>
      </c>
      <c r="M334" s="24">
        <v>0</v>
      </c>
      <c r="N334" s="40" t="s">
        <v>484</v>
      </c>
      <c r="O334" s="40" t="s">
        <v>1014</v>
      </c>
      <c r="P334" s="40" t="s">
        <v>213</v>
      </c>
      <c r="Q334" s="252"/>
      <c r="R334" s="407"/>
      <c r="S334" s="376"/>
      <c r="T334" s="386"/>
      <c r="U334" s="667" t="s">
        <v>1000</v>
      </c>
      <c r="V334" s="25"/>
      <c r="W334" s="289"/>
    </row>
    <row r="335" spans="1:27" s="177" customFormat="1" ht="54" hidden="1"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40" t="s">
        <v>1014</v>
      </c>
      <c r="P335" s="266" t="s">
        <v>213</v>
      </c>
      <c r="Q335" s="267"/>
      <c r="R335" s="472"/>
      <c r="S335" s="390"/>
      <c r="T335" s="391"/>
      <c r="U335" s="667" t="s">
        <v>1000</v>
      </c>
      <c r="V335" s="25"/>
      <c r="W335" s="289"/>
    </row>
    <row r="336" spans="1:27" s="177" customFormat="1" ht="17.45" hidden="1"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344" t="s">
        <v>42</v>
      </c>
      <c r="Q336" s="427"/>
      <c r="R336" s="468"/>
      <c r="S336" s="449" t="s">
        <v>42</v>
      </c>
      <c r="T336" s="449" t="s">
        <v>42</v>
      </c>
      <c r="U336" s="449" t="s">
        <v>42</v>
      </c>
      <c r="V336" s="378" t="s">
        <v>41</v>
      </c>
      <c r="W336" s="289"/>
    </row>
    <row r="337" spans="1:23" s="177" customFormat="1" ht="17.45" hidden="1" customHeight="1" x14ac:dyDescent="0.25">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378" t="s">
        <v>42</v>
      </c>
      <c r="Q337" s="424"/>
      <c r="R337" s="474"/>
      <c r="S337" s="451" t="s">
        <v>42</v>
      </c>
      <c r="T337" s="451" t="s">
        <v>42</v>
      </c>
      <c r="U337" s="451" t="s">
        <v>42</v>
      </c>
      <c r="V337" s="378" t="s">
        <v>41</v>
      </c>
      <c r="W337" s="289"/>
    </row>
    <row r="338" spans="1:23" customFormat="1" ht="26.45" hidden="1" customHeight="1" x14ac:dyDescent="0.25">
      <c r="A338" s="290"/>
      <c r="B338" s="282">
        <v>2100</v>
      </c>
      <c r="C338" s="775">
        <v>2100</v>
      </c>
      <c r="D338" s="706" t="s">
        <v>979</v>
      </c>
      <c r="E338" s="300">
        <v>1</v>
      </c>
      <c r="F338" s="300" t="s">
        <v>212</v>
      </c>
      <c r="G338" s="304">
        <v>700.43</v>
      </c>
      <c r="H338" s="355">
        <v>8091367</v>
      </c>
      <c r="I338" s="496"/>
      <c r="J338" s="497"/>
      <c r="K338" s="498">
        <v>0</v>
      </c>
      <c r="L338" s="256" t="s">
        <v>181</v>
      </c>
      <c r="M338" s="499">
        <v>100</v>
      </c>
      <c r="N338" s="258" t="s">
        <v>484</v>
      </c>
      <c r="O338" s="258" t="s">
        <v>1011</v>
      </c>
      <c r="P338" s="490" t="s">
        <v>213</v>
      </c>
      <c r="Q338" s="500"/>
      <c r="R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38" s="502" t="s">
        <v>181</v>
      </c>
      <c r="T338" s="503">
        <v>100</v>
      </c>
      <c r="U338" s="25" t="s">
        <v>1001</v>
      </c>
      <c r="V338" s="25" t="s">
        <v>1001</v>
      </c>
      <c r="W338" s="206"/>
    </row>
    <row r="339" spans="1:23" customFormat="1" ht="26.45" hidden="1" customHeight="1" x14ac:dyDescent="0.25">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40" t="s">
        <v>1011</v>
      </c>
      <c r="P339" s="287" t="s">
        <v>213</v>
      </c>
      <c r="Q339" s="411"/>
      <c r="R339" s="412"/>
      <c r="S339" s="392"/>
      <c r="T339" s="504"/>
      <c r="U339" s="25" t="s">
        <v>1001</v>
      </c>
      <c r="V339" s="25"/>
      <c r="W339" s="206"/>
    </row>
    <row r="340" spans="1:23" customFormat="1" ht="26.45" hidden="1"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0" t="s">
        <v>1011</v>
      </c>
      <c r="P340" s="491" t="s">
        <v>213</v>
      </c>
      <c r="Q340" s="508"/>
      <c r="R340" s="509"/>
      <c r="S340" s="510"/>
      <c r="T340" s="511"/>
      <c r="U340" s="25" t="s">
        <v>1001</v>
      </c>
      <c r="V340" s="25"/>
      <c r="W340" s="206"/>
    </row>
    <row r="341" spans="1:23" customFormat="1" ht="26.45" hidden="1"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0" t="s">
        <v>1011</v>
      </c>
      <c r="P341" s="490" t="s">
        <v>213</v>
      </c>
      <c r="Q341" s="500"/>
      <c r="R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41" s="517" t="s">
        <v>181</v>
      </c>
      <c r="T341" s="518">
        <v>0</v>
      </c>
      <c r="U341" s="25" t="s">
        <v>1001</v>
      </c>
      <c r="V341" s="25" t="s">
        <v>1001</v>
      </c>
      <c r="W341" s="206"/>
    </row>
    <row r="342" spans="1:23" customFormat="1" ht="26.45" hidden="1"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40" t="s">
        <v>1011</v>
      </c>
      <c r="P342" s="287" t="s">
        <v>213</v>
      </c>
      <c r="Q342" s="411"/>
      <c r="R342" s="412"/>
      <c r="S342" s="392"/>
      <c r="T342" s="504"/>
      <c r="U342" s="25" t="s">
        <v>1001</v>
      </c>
      <c r="V342" s="25"/>
      <c r="W342" s="206"/>
    </row>
    <row r="343" spans="1:23" customFormat="1" ht="26.45" hidden="1"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0" t="s">
        <v>1011</v>
      </c>
      <c r="P343" s="491" t="s">
        <v>213</v>
      </c>
      <c r="Q343" s="508"/>
      <c r="R343" s="509"/>
      <c r="S343" s="510"/>
      <c r="T343" s="511"/>
      <c r="U343" s="25" t="s">
        <v>1001</v>
      </c>
      <c r="V343" s="25"/>
      <c r="W343" s="206"/>
    </row>
    <row r="344" spans="1:23" customFormat="1" ht="26.45" hidden="1" customHeight="1" x14ac:dyDescent="0.25">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0" t="s">
        <v>1011</v>
      </c>
      <c r="P344" s="490" t="s">
        <v>213</v>
      </c>
      <c r="Q344" s="500"/>
      <c r="R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44" s="502" t="s">
        <v>181</v>
      </c>
      <c r="T344" s="503">
        <v>100</v>
      </c>
      <c r="U344" s="25" t="s">
        <v>1001</v>
      </c>
      <c r="V344" s="25" t="s">
        <v>1001</v>
      </c>
      <c r="W344" s="206"/>
    </row>
    <row r="345" spans="1:23" customFormat="1" ht="26.45" hidden="1" customHeight="1" x14ac:dyDescent="0.25">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40" t="s">
        <v>1011</v>
      </c>
      <c r="P345" s="287" t="s">
        <v>213</v>
      </c>
      <c r="Q345" s="411"/>
      <c r="R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S345" s="392"/>
      <c r="T345" s="504"/>
      <c r="U345" s="25" t="s">
        <v>1001</v>
      </c>
      <c r="V345" s="25"/>
      <c r="W345" s="206"/>
    </row>
    <row r="346" spans="1:23" customFormat="1" ht="28.5" hidden="1"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0" t="s">
        <v>1011</v>
      </c>
      <c r="P346" s="491" t="s">
        <v>213</v>
      </c>
      <c r="Q346" s="508"/>
      <c r="R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S346" s="510"/>
      <c r="T346" s="511"/>
      <c r="U346" s="25" t="s">
        <v>1001</v>
      </c>
      <c r="V346" s="25"/>
      <c r="W346" s="206"/>
    </row>
    <row r="347" spans="1:23" customFormat="1" ht="42" hidden="1"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0" t="s">
        <v>1011</v>
      </c>
      <c r="P347" s="490" t="s">
        <v>213</v>
      </c>
      <c r="Q347" s="500"/>
      <c r="R347" s="501"/>
      <c r="S347" s="256" t="s">
        <v>181</v>
      </c>
      <c r="T347" s="526">
        <v>0</v>
      </c>
      <c r="U347" s="25" t="s">
        <v>1001</v>
      </c>
      <c r="V347" s="25" t="s">
        <v>1001</v>
      </c>
      <c r="W347" s="206"/>
    </row>
    <row r="348" spans="1:23" customFormat="1" ht="33.75" hidden="1"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40" t="s">
        <v>1011</v>
      </c>
      <c r="P348" s="287" t="s">
        <v>213</v>
      </c>
      <c r="Q348" s="411"/>
      <c r="R348" s="412"/>
      <c r="S348" s="392"/>
      <c r="T348" s="504"/>
      <c r="U348" s="25" t="s">
        <v>1001</v>
      </c>
      <c r="V348" s="25"/>
      <c r="W348" s="206"/>
    </row>
    <row r="349" spans="1:23" customFormat="1" ht="34.5" hidden="1"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0" t="s">
        <v>1011</v>
      </c>
      <c r="P349" s="491" t="s">
        <v>213</v>
      </c>
      <c r="Q349" s="508"/>
      <c r="R349" s="509"/>
      <c r="S349" s="510"/>
      <c r="T349" s="511"/>
      <c r="U349" s="25" t="s">
        <v>1001</v>
      </c>
      <c r="V349" s="25"/>
      <c r="W349" s="206"/>
    </row>
    <row r="350" spans="1:23" customFormat="1" ht="26.45" hidden="1" customHeight="1" x14ac:dyDescent="0.25">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0" t="s">
        <v>1011</v>
      </c>
      <c r="P350" s="490" t="s">
        <v>213</v>
      </c>
      <c r="Q350" s="500"/>
      <c r="R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S350" s="502" t="s">
        <v>181</v>
      </c>
      <c r="T350" s="503">
        <v>100</v>
      </c>
      <c r="U350" s="25" t="s">
        <v>1001</v>
      </c>
      <c r="V350" s="25" t="s">
        <v>1001</v>
      </c>
      <c r="W350" s="206"/>
    </row>
    <row r="351" spans="1:23" customFormat="1" ht="26.45" hidden="1" customHeight="1" x14ac:dyDescent="0.25">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40" t="s">
        <v>1011</v>
      </c>
      <c r="P351" s="287" t="s">
        <v>213</v>
      </c>
      <c r="Q351" s="411"/>
      <c r="R351" s="412"/>
      <c r="S351" s="392"/>
      <c r="T351" s="504"/>
      <c r="U351" s="25" t="s">
        <v>1001</v>
      </c>
      <c r="V351" s="25"/>
      <c r="W351" s="206"/>
    </row>
    <row r="352" spans="1:23" customFormat="1" ht="26.45" hidden="1"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0" t="s">
        <v>1011</v>
      </c>
      <c r="P352" s="491" t="s">
        <v>213</v>
      </c>
      <c r="Q352" s="508"/>
      <c r="R352" s="509"/>
      <c r="S352" s="510"/>
      <c r="T352" s="511"/>
      <c r="U352" s="25" t="s">
        <v>1001</v>
      </c>
      <c r="V352" s="25"/>
      <c r="W352" s="206"/>
    </row>
    <row r="353" spans="1:23" customFormat="1" ht="33.75" hidden="1"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0" t="s">
        <v>1011</v>
      </c>
      <c r="P353" s="490" t="s">
        <v>213</v>
      </c>
      <c r="Q353" s="500"/>
      <c r="R353" s="501"/>
      <c r="S353" s="502" t="s">
        <v>181</v>
      </c>
      <c r="T353" s="526">
        <v>0</v>
      </c>
      <c r="U353" s="25" t="s">
        <v>1001</v>
      </c>
      <c r="V353" s="25" t="s">
        <v>1001</v>
      </c>
      <c r="W353" s="206"/>
    </row>
    <row r="354" spans="1:23" customFormat="1" ht="36" hidden="1"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40" t="s">
        <v>1011</v>
      </c>
      <c r="P354" s="287" t="s">
        <v>213</v>
      </c>
      <c r="Q354" s="411"/>
      <c r="R354" s="412"/>
      <c r="S354" s="392"/>
      <c r="T354" s="504"/>
      <c r="U354" s="25" t="s">
        <v>1001</v>
      </c>
      <c r="V354" s="25"/>
      <c r="W354" s="206"/>
    </row>
    <row r="355" spans="1:23" customFormat="1" ht="36.75" hidden="1"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0" t="s">
        <v>1011</v>
      </c>
      <c r="P355" s="491" t="s">
        <v>213</v>
      </c>
      <c r="Q355" s="508"/>
      <c r="R355" s="509"/>
      <c r="S355" s="510"/>
      <c r="T355" s="511"/>
      <c r="U355" s="25" t="s">
        <v>1001</v>
      </c>
      <c r="V355" s="25"/>
      <c r="W355" s="206"/>
    </row>
    <row r="356" spans="1:23" customFormat="1" ht="15" hidden="1"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344" t="s">
        <v>42</v>
      </c>
      <c r="Q356" s="427"/>
      <c r="R356" s="428"/>
      <c r="S356" s="449" t="s">
        <v>42</v>
      </c>
      <c r="T356" s="449" t="s">
        <v>42</v>
      </c>
      <c r="U356" s="449" t="s">
        <v>42</v>
      </c>
      <c r="V356" s="378" t="s">
        <v>41</v>
      </c>
      <c r="W356" s="206"/>
    </row>
    <row r="357" spans="1:23" customFormat="1" ht="15.75" hidden="1"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378" t="s">
        <v>42</v>
      </c>
      <c r="Q357" s="424"/>
      <c r="R357" s="425"/>
      <c r="S357" s="451" t="s">
        <v>42</v>
      </c>
      <c r="T357" s="451" t="s">
        <v>42</v>
      </c>
      <c r="U357" s="451" t="s">
        <v>42</v>
      </c>
      <c r="V357" s="378" t="s">
        <v>41</v>
      </c>
      <c r="W357" s="206"/>
    </row>
    <row r="358" spans="1:23" customFormat="1" ht="30.75" hidden="1" customHeight="1" thickBo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258" t="s">
        <v>1010</v>
      </c>
      <c r="P358" s="338" t="s">
        <v>225</v>
      </c>
      <c r="Q358" s="530"/>
      <c r="R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S358" s="532" t="s">
        <v>20</v>
      </c>
      <c r="T358" s="533">
        <v>100</v>
      </c>
      <c r="U358" s="25" t="s">
        <v>1001</v>
      </c>
      <c r="V358" s="25" t="s">
        <v>1001</v>
      </c>
      <c r="W358" s="206"/>
    </row>
    <row r="359" spans="1:23" customFormat="1" ht="30.75" hidden="1" customHeight="1" thickBo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258" t="s">
        <v>1010</v>
      </c>
      <c r="P359" s="339" t="s">
        <v>225</v>
      </c>
      <c r="Q359" s="413"/>
      <c r="R359" s="414"/>
      <c r="S359" s="415"/>
      <c r="T359" s="534"/>
      <c r="U359" s="25" t="s">
        <v>1001</v>
      </c>
      <c r="V359" s="25"/>
      <c r="W359" s="206"/>
    </row>
    <row r="360" spans="1:23" customFormat="1" ht="30.75" hidden="1"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258" t="s">
        <v>1010</v>
      </c>
      <c r="P360" s="340" t="s">
        <v>225</v>
      </c>
      <c r="Q360" s="537"/>
      <c r="R360" s="538"/>
      <c r="S360" s="539"/>
      <c r="T360" s="540"/>
      <c r="U360" s="25" t="s">
        <v>1001</v>
      </c>
      <c r="V360" s="25"/>
      <c r="W360" s="206"/>
    </row>
    <row r="361" spans="1:23" customFormat="1" ht="42.75" hidden="1" customHeight="1" thickBot="1" x14ac:dyDescent="0.3">
      <c r="A361" s="78"/>
      <c r="B361" s="64"/>
      <c r="C361" s="703">
        <v>90014</v>
      </c>
      <c r="D361" s="706" t="s">
        <v>229</v>
      </c>
      <c r="E361" s="127">
        <v>1</v>
      </c>
      <c r="F361" s="127" t="s">
        <v>78</v>
      </c>
      <c r="G361" s="128">
        <v>0</v>
      </c>
      <c r="H361" s="317">
        <v>0</v>
      </c>
      <c r="I361" s="189"/>
      <c r="J361" s="382"/>
      <c r="K361" s="383">
        <v>0</v>
      </c>
      <c r="L361" s="433" t="s">
        <v>20</v>
      </c>
      <c r="M361" s="258">
        <v>0</v>
      </c>
      <c r="N361" s="258" t="s">
        <v>484</v>
      </c>
      <c r="O361" s="258" t="s">
        <v>1010</v>
      </c>
      <c r="P361" s="338" t="s">
        <v>225</v>
      </c>
      <c r="Q361" s="259"/>
      <c r="R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S361" s="454" t="s">
        <v>20</v>
      </c>
      <c r="T361" s="455">
        <v>0</v>
      </c>
      <c r="U361" s="25" t="s">
        <v>1001</v>
      </c>
      <c r="V361" s="25" t="s">
        <v>1001</v>
      </c>
      <c r="W361" s="206"/>
    </row>
    <row r="362" spans="1:23" customFormat="1" ht="42.75" hidden="1" customHeight="1" thickBot="1" x14ac:dyDescent="0.3">
      <c r="A362" s="21">
        <v>90013</v>
      </c>
      <c r="B362" s="64"/>
      <c r="C362" s="704"/>
      <c r="D362" s="707"/>
      <c r="E362" s="107">
        <v>2</v>
      </c>
      <c r="F362" s="107" t="s">
        <v>226</v>
      </c>
      <c r="G362" s="108">
        <v>0</v>
      </c>
      <c r="H362" s="318">
        <v>0</v>
      </c>
      <c r="I362" s="142"/>
      <c r="J362" s="12"/>
      <c r="K362" s="16">
        <v>0</v>
      </c>
      <c r="L362" s="17" t="s">
        <v>20</v>
      </c>
      <c r="M362" s="40">
        <v>0</v>
      </c>
      <c r="N362" s="40" t="s">
        <v>484</v>
      </c>
      <c r="O362" s="258" t="s">
        <v>1010</v>
      </c>
      <c r="P362" s="339" t="s">
        <v>225</v>
      </c>
      <c r="Q362" s="252"/>
      <c r="R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2" s="370"/>
      <c r="T362" s="386"/>
      <c r="U362" s="25" t="s">
        <v>1001</v>
      </c>
      <c r="V362" s="25"/>
      <c r="W362" s="206"/>
    </row>
    <row r="363" spans="1:23" customFormat="1" ht="42.75" hidden="1"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258" t="s">
        <v>1010</v>
      </c>
      <c r="P363" s="340" t="s">
        <v>225</v>
      </c>
      <c r="Q363" s="267"/>
      <c r="R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3" s="371"/>
      <c r="T363" s="391"/>
      <c r="U363" s="25" t="s">
        <v>1001</v>
      </c>
      <c r="V363" s="25"/>
      <c r="W363" s="206"/>
    </row>
    <row r="364" spans="1:23" customFormat="1" ht="74.25" hidden="1" customHeight="1" thickBot="1" x14ac:dyDescent="0.3">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258" t="s">
        <v>1010</v>
      </c>
      <c r="P364" s="338" t="s">
        <v>225</v>
      </c>
      <c r="Q364" s="259"/>
      <c r="R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4" s="454" t="s">
        <v>20</v>
      </c>
      <c r="T364" s="455">
        <v>40</v>
      </c>
      <c r="U364" s="25" t="s">
        <v>1001</v>
      </c>
      <c r="V364" s="25" t="s">
        <v>1001</v>
      </c>
      <c r="W364" s="206"/>
    </row>
    <row r="365" spans="1:23" customFormat="1" ht="74.25" hidden="1" customHeight="1" thickBot="1" x14ac:dyDescent="0.3">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258" t="s">
        <v>1010</v>
      </c>
      <c r="P365" s="339" t="s">
        <v>225</v>
      </c>
      <c r="Q365" s="252"/>
      <c r="R365" s="32"/>
      <c r="S365" s="370"/>
      <c r="T365" s="386"/>
      <c r="U365" s="25" t="s">
        <v>1001</v>
      </c>
      <c r="V365" s="25"/>
      <c r="W365" s="206"/>
    </row>
    <row r="366" spans="1:23" customFormat="1" ht="74.25" hidden="1"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258" t="s">
        <v>1010</v>
      </c>
      <c r="P366" s="340" t="s">
        <v>225</v>
      </c>
      <c r="Q366" s="267"/>
      <c r="R366" s="268"/>
      <c r="S366" s="371"/>
      <c r="T366" s="391"/>
      <c r="U366" s="25" t="s">
        <v>1001</v>
      </c>
      <c r="V366" s="25"/>
      <c r="W366" s="206"/>
    </row>
    <row r="367" spans="1:23" customFormat="1" ht="72.75" hidden="1" customHeight="1" thickBot="1" x14ac:dyDescent="0.3">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258" t="s">
        <v>1010</v>
      </c>
      <c r="P367" s="338" t="s">
        <v>225</v>
      </c>
      <c r="Q367" s="259"/>
      <c r="R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7" s="454" t="s">
        <v>20</v>
      </c>
      <c r="T367" s="455">
        <v>50</v>
      </c>
      <c r="U367" s="25" t="s">
        <v>1001</v>
      </c>
      <c r="V367" s="25" t="s">
        <v>1001</v>
      </c>
      <c r="W367" s="206"/>
    </row>
    <row r="368" spans="1:23" customFormat="1" ht="72.75" hidden="1" customHeight="1" thickBot="1" x14ac:dyDescent="0.3">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258" t="s">
        <v>1010</v>
      </c>
      <c r="P368" s="339" t="s">
        <v>225</v>
      </c>
      <c r="Q368" s="252"/>
      <c r="R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68" s="370"/>
      <c r="T368" s="386"/>
      <c r="U368" s="25" t="s">
        <v>1001</v>
      </c>
      <c r="V368" s="25"/>
      <c r="W368" s="206"/>
    </row>
    <row r="369" spans="1:23" customFormat="1" ht="72.75" hidden="1"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258" t="s">
        <v>1010</v>
      </c>
      <c r="P369" s="340" t="s">
        <v>225</v>
      </c>
      <c r="Q369" s="267"/>
      <c r="R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69" s="371"/>
      <c r="T369" s="391"/>
      <c r="U369" s="25" t="s">
        <v>1001</v>
      </c>
      <c r="V369" s="25"/>
      <c r="W369" s="206"/>
    </row>
    <row r="370" spans="1:23" customFormat="1" ht="66" hidden="1" customHeight="1" thickBot="1" x14ac:dyDescent="0.3">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258" t="s">
        <v>1010</v>
      </c>
      <c r="P370" s="338" t="s">
        <v>225</v>
      </c>
      <c r="Q370" s="259"/>
      <c r="R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70" s="454" t="s">
        <v>20</v>
      </c>
      <c r="T370" s="455">
        <v>60</v>
      </c>
      <c r="U370" s="25" t="s">
        <v>1001</v>
      </c>
      <c r="V370" s="25" t="s">
        <v>1001</v>
      </c>
      <c r="W370" s="206"/>
    </row>
    <row r="371" spans="1:23" customFormat="1" ht="66" hidden="1" customHeight="1" thickBot="1" x14ac:dyDescent="0.3">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258" t="s">
        <v>1010</v>
      </c>
      <c r="P371" s="339" t="s">
        <v>225</v>
      </c>
      <c r="Q371" s="252"/>
      <c r="R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71" s="370"/>
      <c r="T371" s="386"/>
      <c r="U371" s="25" t="s">
        <v>1001</v>
      </c>
      <c r="V371" s="25"/>
      <c r="W371" s="206"/>
    </row>
    <row r="372" spans="1:23" customFormat="1" ht="87" hidden="1"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258" t="s">
        <v>1010</v>
      </c>
      <c r="P372" s="340" t="s">
        <v>225</v>
      </c>
      <c r="Q372" s="267"/>
      <c r="R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2" s="371"/>
      <c r="T372" s="391"/>
      <c r="U372" s="25" t="s">
        <v>1001</v>
      </c>
      <c r="V372" s="25"/>
      <c r="W372" s="206"/>
    </row>
    <row r="373" spans="1:23" customFormat="1" ht="66" hidden="1" customHeight="1" thickBot="1" x14ac:dyDescent="0.3">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258" t="s">
        <v>1010</v>
      </c>
      <c r="P373" s="338" t="s">
        <v>225</v>
      </c>
      <c r="Q373" s="259"/>
      <c r="R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3" s="454" t="s">
        <v>20</v>
      </c>
      <c r="T373" s="455">
        <v>70</v>
      </c>
      <c r="U373" s="25" t="s">
        <v>1001</v>
      </c>
      <c r="V373" s="25" t="s">
        <v>1001</v>
      </c>
      <c r="W373" s="206"/>
    </row>
    <row r="374" spans="1:23" customFormat="1" ht="66" hidden="1" customHeight="1" thickBot="1" x14ac:dyDescent="0.3">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258" t="s">
        <v>1010</v>
      </c>
      <c r="P374" s="339" t="s">
        <v>225</v>
      </c>
      <c r="Q374" s="252"/>
      <c r="R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4" s="370"/>
      <c r="T374" s="386"/>
      <c r="U374" s="25" t="s">
        <v>1001</v>
      </c>
      <c r="V374" s="25"/>
      <c r="W374" s="206"/>
    </row>
    <row r="375" spans="1:23" customFormat="1" ht="66" hidden="1"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258" t="s">
        <v>1010</v>
      </c>
      <c r="P375" s="340" t="s">
        <v>225</v>
      </c>
      <c r="Q375" s="267"/>
      <c r="R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75" s="371"/>
      <c r="T375" s="391"/>
      <c r="U375" s="25" t="s">
        <v>1001</v>
      </c>
      <c r="V375" s="25"/>
      <c r="W375" s="206"/>
    </row>
    <row r="376" spans="1:23" customFormat="1" ht="69" hidden="1" customHeight="1" thickBot="1" x14ac:dyDescent="0.3">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258" t="s">
        <v>1010</v>
      </c>
      <c r="P376" s="354" t="s">
        <v>225</v>
      </c>
      <c r="Q376" s="427"/>
      <c r="R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6" s="452" t="s">
        <v>20</v>
      </c>
      <c r="T376" s="363">
        <v>80</v>
      </c>
      <c r="U376" s="25" t="s">
        <v>1001</v>
      </c>
      <c r="V376" s="25" t="s">
        <v>1001</v>
      </c>
      <c r="W376" s="206"/>
    </row>
    <row r="377" spans="1:23" customFormat="1" ht="69" hidden="1" customHeight="1" thickBot="1" x14ac:dyDescent="0.3">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258" t="s">
        <v>1010</v>
      </c>
      <c r="P377" s="339" t="s">
        <v>225</v>
      </c>
      <c r="Q377" s="252"/>
      <c r="R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7" s="370"/>
      <c r="T377" s="26"/>
      <c r="U377" s="25" t="s">
        <v>1001</v>
      </c>
      <c r="V377" s="25"/>
      <c r="W377" s="206"/>
    </row>
    <row r="378" spans="1:23" customFormat="1" ht="69" hidden="1"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258" t="s">
        <v>1010</v>
      </c>
      <c r="P378" s="543" t="s">
        <v>225</v>
      </c>
      <c r="Q378" s="424"/>
      <c r="R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8" s="443"/>
      <c r="T378" s="544"/>
      <c r="U378" s="25" t="s">
        <v>1001</v>
      </c>
      <c r="V378" s="25"/>
      <c r="W378" s="206"/>
    </row>
    <row r="379" spans="1:23" customFormat="1" ht="68.25" hidden="1" customHeight="1" thickBot="1" x14ac:dyDescent="0.3">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258" t="s">
        <v>1010</v>
      </c>
      <c r="P379" s="338" t="s">
        <v>225</v>
      </c>
      <c r="Q379" s="259"/>
      <c r="R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9" s="454" t="s">
        <v>20</v>
      </c>
      <c r="T379" s="455">
        <v>90</v>
      </c>
      <c r="U379" s="25" t="s">
        <v>1001</v>
      </c>
      <c r="V379" s="25" t="s">
        <v>1001</v>
      </c>
      <c r="W379" s="206"/>
    </row>
    <row r="380" spans="1:23" customFormat="1" ht="68.25" hidden="1" customHeight="1" thickBot="1" x14ac:dyDescent="0.3">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258" t="s">
        <v>1010</v>
      </c>
      <c r="P380" s="339" t="s">
        <v>225</v>
      </c>
      <c r="Q380" s="252"/>
      <c r="R380" s="32"/>
      <c r="S380" s="370"/>
      <c r="T380" s="386"/>
      <c r="U380" s="25" t="s">
        <v>1001</v>
      </c>
      <c r="V380" s="25"/>
      <c r="W380" s="206"/>
    </row>
    <row r="381" spans="1:23" customFormat="1" ht="68.25" hidden="1"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258" t="s">
        <v>1010</v>
      </c>
      <c r="P381" s="340" t="s">
        <v>225</v>
      </c>
      <c r="Q381" s="267"/>
      <c r="R381" s="268"/>
      <c r="S381" s="371"/>
      <c r="T381" s="391"/>
      <c r="U381" s="25" t="s">
        <v>1001</v>
      </c>
      <c r="V381" s="25"/>
      <c r="W381" s="206"/>
    </row>
    <row r="382" spans="1:23" customFormat="1" ht="35.25" hidden="1"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344" t="s">
        <v>42</v>
      </c>
      <c r="Q382" s="427"/>
      <c r="R382" s="428"/>
      <c r="S382" s="449" t="s">
        <v>42</v>
      </c>
      <c r="T382" s="449" t="s">
        <v>42</v>
      </c>
      <c r="U382" s="449" t="s">
        <v>42</v>
      </c>
      <c r="V382" s="378" t="s">
        <v>41</v>
      </c>
      <c r="W382" s="206"/>
    </row>
    <row r="383" spans="1:23" customFormat="1" hidden="1" x14ac:dyDescent="0.25">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378" t="s">
        <v>42</v>
      </c>
      <c r="Q383" s="424"/>
      <c r="R383" s="425"/>
      <c r="S383" s="451" t="s">
        <v>42</v>
      </c>
      <c r="T383" s="451" t="s">
        <v>42</v>
      </c>
      <c r="U383" s="451" t="s">
        <v>42</v>
      </c>
      <c r="V383" s="378" t="s">
        <v>41</v>
      </c>
      <c r="W383" s="206"/>
    </row>
    <row r="384" spans="1:23" customFormat="1" ht="42.75" hidden="1" customHeight="1" thickBot="1" x14ac:dyDescent="0.25">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546" t="s">
        <v>1015</v>
      </c>
      <c r="P384" s="257">
        <v>975</v>
      </c>
      <c r="Q384" s="259"/>
      <c r="R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S384" s="261" t="s">
        <v>239</v>
      </c>
      <c r="T384" s="385">
        <v>100</v>
      </c>
      <c r="U384" s="25" t="s">
        <v>1001</v>
      </c>
      <c r="V384" s="25" t="s">
        <v>1001</v>
      </c>
      <c r="W384" s="206"/>
    </row>
    <row r="385" spans="1:23" customFormat="1" ht="57" hidden="1" customHeight="1" thickBot="1" x14ac:dyDescent="0.25">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546" t="s">
        <v>1015</v>
      </c>
      <c r="P385" s="24">
        <v>975</v>
      </c>
      <c r="Q385" s="252"/>
      <c r="R385" s="32"/>
      <c r="S385" s="370"/>
      <c r="T385" s="386"/>
      <c r="U385" s="25" t="s">
        <v>1001</v>
      </c>
      <c r="V385" s="25"/>
      <c r="W385" s="206"/>
    </row>
    <row r="386" spans="1:23" customFormat="1" ht="30.75" hidden="1"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546" t="s">
        <v>1015</v>
      </c>
      <c r="P386" s="265">
        <v>975</v>
      </c>
      <c r="Q386" s="267"/>
      <c r="R386" s="268"/>
      <c r="S386" s="371"/>
      <c r="T386" s="391"/>
      <c r="U386" s="25" t="s">
        <v>1001</v>
      </c>
      <c r="V386" s="25"/>
      <c r="W386" s="206"/>
    </row>
    <row r="387" spans="1:23" customFormat="1" ht="31.5" hidden="1" x14ac:dyDescent="0.25">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546" t="s">
        <v>1015</v>
      </c>
      <c r="P387" s="463">
        <v>975</v>
      </c>
      <c r="Q387" s="465"/>
      <c r="R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S387" s="467" t="s">
        <v>239</v>
      </c>
      <c r="T387" s="463">
        <v>100</v>
      </c>
      <c r="U387" s="25" t="s">
        <v>1001</v>
      </c>
      <c r="V387" s="25" t="s">
        <v>1001</v>
      </c>
      <c r="W387" s="206"/>
    </row>
    <row r="388" spans="1:23" customFormat="1" ht="78" hidden="1" customHeight="1" thickBot="1" x14ac:dyDescent="0.25">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546" t="s">
        <v>1015</v>
      </c>
      <c r="P388" s="257">
        <v>975</v>
      </c>
      <c r="Q388" s="259"/>
      <c r="R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S388" s="261" t="s">
        <v>239</v>
      </c>
      <c r="T388" s="385">
        <v>100</v>
      </c>
      <c r="U388" s="25" t="s">
        <v>1001</v>
      </c>
      <c r="V388" s="25" t="s">
        <v>1001</v>
      </c>
      <c r="W388" s="206"/>
    </row>
    <row r="389" spans="1:23" customFormat="1" ht="42.75" hidden="1" customHeight="1" thickBot="1" x14ac:dyDescent="0.25">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546" t="s">
        <v>1015</v>
      </c>
      <c r="P389" s="24">
        <v>975</v>
      </c>
      <c r="Q389" s="252"/>
      <c r="R389" s="32"/>
      <c r="S389" s="370"/>
      <c r="T389" s="386"/>
      <c r="U389" s="25" t="s">
        <v>1001</v>
      </c>
      <c r="V389" s="25"/>
      <c r="W389" s="206">
        <f>G388+10.61</f>
        <v>258.25</v>
      </c>
    </row>
    <row r="390" spans="1:23" customFormat="1" ht="57.75" hidden="1"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546" t="s">
        <v>1015</v>
      </c>
      <c r="P390" s="265">
        <v>975</v>
      </c>
      <c r="Q390" s="267"/>
      <c r="R390" s="268"/>
      <c r="S390" s="371"/>
      <c r="T390" s="391"/>
      <c r="U390" s="25" t="s">
        <v>1001</v>
      </c>
      <c r="V390" s="25"/>
      <c r="W390" s="206"/>
    </row>
    <row r="391" spans="1:23" customFormat="1" ht="20.25" hidden="1" customHeight="1" thickBot="1" x14ac:dyDescent="0.25">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546" t="s">
        <v>1015</v>
      </c>
      <c r="P391" s="344">
        <v>975</v>
      </c>
      <c r="Q391" s="427"/>
      <c r="R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S391" s="429" t="s">
        <v>239</v>
      </c>
      <c r="T391" s="344">
        <v>100</v>
      </c>
      <c r="U391" s="25" t="s">
        <v>1001</v>
      </c>
      <c r="V391" s="25" t="s">
        <v>1001</v>
      </c>
      <c r="W391" s="206"/>
    </row>
    <row r="392" spans="1:23" customFormat="1" ht="31.5" hidden="1" x14ac:dyDescent="0.25">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546" t="s">
        <v>1015</v>
      </c>
      <c r="P392" s="378">
        <v>975</v>
      </c>
      <c r="Q392" s="424"/>
      <c r="R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S392" s="551" t="s">
        <v>239</v>
      </c>
      <c r="T392" s="378">
        <v>100</v>
      </c>
      <c r="U392" s="25" t="s">
        <v>1001</v>
      </c>
      <c r="V392" s="25" t="s">
        <v>1001</v>
      </c>
      <c r="W392" s="206"/>
    </row>
    <row r="393" spans="1:23" customFormat="1" ht="45" hidden="1" customHeight="1" thickBot="1" x14ac:dyDescent="0.25">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546" t="s">
        <v>1015</v>
      </c>
      <c r="P393" s="257">
        <v>975</v>
      </c>
      <c r="Q393" s="259"/>
      <c r="R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S393" s="261" t="s">
        <v>239</v>
      </c>
      <c r="T393" s="385">
        <v>100</v>
      </c>
      <c r="U393" s="25" t="s">
        <v>1001</v>
      </c>
      <c r="V393" s="25" t="s">
        <v>1001</v>
      </c>
      <c r="W393" s="206"/>
    </row>
    <row r="394" spans="1:23" customFormat="1" ht="40.5" hidden="1"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546" t="s">
        <v>1015</v>
      </c>
      <c r="P394" s="265">
        <v>975</v>
      </c>
      <c r="Q394" s="267"/>
      <c r="R394" s="268"/>
      <c r="S394" s="371"/>
      <c r="T394" s="391"/>
      <c r="U394" s="25" t="s">
        <v>1001</v>
      </c>
      <c r="V394" s="25"/>
      <c r="W394" s="206"/>
    </row>
    <row r="395" spans="1:23" customFormat="1" ht="31.5" hidden="1" x14ac:dyDescent="0.25">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546" t="s">
        <v>1015</v>
      </c>
      <c r="P395" s="344">
        <v>975</v>
      </c>
      <c r="Q395" s="427"/>
      <c r="R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S395" s="429" t="s">
        <v>239</v>
      </c>
      <c r="T395" s="344">
        <v>100</v>
      </c>
      <c r="U395" s="25" t="s">
        <v>1001</v>
      </c>
      <c r="V395" s="25" t="s">
        <v>1001</v>
      </c>
      <c r="W395" s="206"/>
    </row>
    <row r="396" spans="1:23" customFormat="1" ht="31.5" hidden="1" x14ac:dyDescent="0.25">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546" t="s">
        <v>1015</v>
      </c>
      <c r="P396" s="378">
        <v>975</v>
      </c>
      <c r="Q396" s="424"/>
      <c r="R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S396" s="551" t="s">
        <v>239</v>
      </c>
      <c r="T396" s="378">
        <v>100</v>
      </c>
      <c r="U396" s="25" t="s">
        <v>1001</v>
      </c>
      <c r="V396" s="25" t="s">
        <v>1001</v>
      </c>
      <c r="W396" s="206"/>
    </row>
    <row r="397" spans="1:23" customFormat="1" ht="57" hidden="1" customHeight="1" thickBot="1" x14ac:dyDescent="0.25">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546" t="s">
        <v>1015</v>
      </c>
      <c r="P397" s="257">
        <v>975</v>
      </c>
      <c r="Q397" s="259"/>
      <c r="R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S397" s="261" t="s">
        <v>239</v>
      </c>
      <c r="T397" s="385">
        <v>100</v>
      </c>
      <c r="U397" s="25" t="s">
        <v>1001</v>
      </c>
      <c r="V397" s="25" t="s">
        <v>1001</v>
      </c>
      <c r="W397" s="206"/>
    </row>
    <row r="398" spans="1:23" customFormat="1" ht="28.5" hidden="1"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546" t="s">
        <v>1015</v>
      </c>
      <c r="P398" s="265">
        <v>975</v>
      </c>
      <c r="Q398" s="267"/>
      <c r="R398" s="268"/>
      <c r="S398" s="371"/>
      <c r="T398" s="391"/>
      <c r="U398" s="25" t="s">
        <v>1001</v>
      </c>
      <c r="V398" s="25"/>
      <c r="W398" s="206"/>
    </row>
    <row r="399" spans="1:23" customFormat="1" ht="57" hidden="1" customHeight="1" thickBot="1" x14ac:dyDescent="0.25">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546" t="s">
        <v>1015</v>
      </c>
      <c r="P399" s="257">
        <v>975</v>
      </c>
      <c r="Q399" s="259"/>
      <c r="R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S399" s="261" t="s">
        <v>239</v>
      </c>
      <c r="T399" s="385">
        <v>100</v>
      </c>
      <c r="U399" s="25" t="s">
        <v>1001</v>
      </c>
      <c r="V399" s="25" t="s">
        <v>1001</v>
      </c>
      <c r="W399" s="206"/>
    </row>
    <row r="400" spans="1:23" customFormat="1" ht="22.5" hidden="1" customHeight="1" thickBot="1" x14ac:dyDescent="0.25">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546" t="s">
        <v>1015</v>
      </c>
      <c r="P400" s="24">
        <v>975</v>
      </c>
      <c r="Q400" s="252"/>
      <c r="R400" s="32"/>
      <c r="S400" s="370"/>
      <c r="T400" s="386"/>
      <c r="U400" s="25" t="s">
        <v>1001</v>
      </c>
      <c r="V400" s="25"/>
      <c r="W400" s="206"/>
    </row>
    <row r="401" spans="1:23" customFormat="1" ht="24" hidden="1"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546" t="s">
        <v>1015</v>
      </c>
      <c r="P401" s="265">
        <v>975</v>
      </c>
      <c r="Q401" s="267"/>
      <c r="R401" s="268"/>
      <c r="S401" s="371"/>
      <c r="T401" s="391"/>
      <c r="U401" s="25" t="s">
        <v>1001</v>
      </c>
      <c r="V401" s="25"/>
      <c r="W401" s="206"/>
    </row>
    <row r="402" spans="1:23" customFormat="1" ht="37.15" hidden="1" customHeight="1" thickBot="1" x14ac:dyDescent="0.25">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546" t="s">
        <v>1015</v>
      </c>
      <c r="P402" s="669">
        <v>975</v>
      </c>
      <c r="Q402" s="259"/>
      <c r="R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S402" s="261" t="s">
        <v>239</v>
      </c>
      <c r="T402" s="385">
        <v>100</v>
      </c>
      <c r="U402" s="25" t="s">
        <v>1001</v>
      </c>
      <c r="V402" s="25" t="s">
        <v>1001</v>
      </c>
      <c r="W402" s="206"/>
    </row>
    <row r="403" spans="1:23" customFormat="1" ht="30" hidden="1" customHeight="1" thickBot="1" x14ac:dyDescent="0.25">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546" t="s">
        <v>1015</v>
      </c>
      <c r="P403" s="312">
        <v>975</v>
      </c>
      <c r="Q403" s="252"/>
      <c r="R403" s="32"/>
      <c r="S403" s="370"/>
      <c r="T403" s="386"/>
      <c r="U403" s="25" t="s">
        <v>1001</v>
      </c>
      <c r="V403" s="25"/>
      <c r="W403" s="206"/>
    </row>
    <row r="404" spans="1:23" customFormat="1" ht="30" hidden="1" customHeight="1" thickBot="1" x14ac:dyDescent="0.25">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546" t="s">
        <v>1015</v>
      </c>
      <c r="P404" s="312">
        <v>975</v>
      </c>
      <c r="Q404" s="252"/>
      <c r="R404" s="32"/>
      <c r="S404" s="370"/>
      <c r="T404" s="386"/>
      <c r="U404" s="25" t="s">
        <v>1001</v>
      </c>
      <c r="V404" s="25"/>
      <c r="W404" s="206"/>
    </row>
    <row r="405" spans="1:23" customFormat="1" ht="33.6" hidden="1" customHeight="1" thickBot="1" x14ac:dyDescent="0.25">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546" t="s">
        <v>1015</v>
      </c>
      <c r="P405" s="312">
        <v>975</v>
      </c>
      <c r="Q405" s="252"/>
      <c r="R405" s="32"/>
      <c r="S405" s="370"/>
      <c r="T405" s="386"/>
      <c r="U405" s="25" t="s">
        <v>1001</v>
      </c>
      <c r="V405" s="25"/>
      <c r="W405" s="206"/>
    </row>
    <row r="406" spans="1:23" customFormat="1" ht="35.450000000000003" hidden="1" customHeight="1" thickBot="1" x14ac:dyDescent="0.25">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546" t="s">
        <v>1015</v>
      </c>
      <c r="P406" s="312">
        <v>975</v>
      </c>
      <c r="Q406" s="252"/>
      <c r="R406" s="32"/>
      <c r="S406" s="370"/>
      <c r="T406" s="386"/>
      <c r="U406" s="25" t="s">
        <v>1001</v>
      </c>
      <c r="V406" s="25"/>
      <c r="W406" s="206"/>
    </row>
    <row r="407" spans="1:23" customFormat="1" ht="27" hidden="1" customHeight="1" thickBot="1" x14ac:dyDescent="0.25">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546" t="s">
        <v>1015</v>
      </c>
      <c r="P407" s="312">
        <v>975</v>
      </c>
      <c r="Q407" s="252"/>
      <c r="R407" s="32"/>
      <c r="S407" s="370"/>
      <c r="T407" s="386"/>
      <c r="U407" s="25" t="s">
        <v>1001</v>
      </c>
      <c r="V407" s="25"/>
      <c r="W407" s="206"/>
    </row>
    <row r="408" spans="1:23" customFormat="1" ht="28.9" hidden="1" customHeight="1" thickBot="1" x14ac:dyDescent="0.25">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546" t="s">
        <v>1015</v>
      </c>
      <c r="P408" s="312">
        <v>975</v>
      </c>
      <c r="Q408" s="252"/>
      <c r="R408" s="32"/>
      <c r="S408" s="370"/>
      <c r="T408" s="386"/>
      <c r="U408" s="25" t="s">
        <v>1001</v>
      </c>
      <c r="V408" s="25"/>
      <c r="W408" s="206"/>
    </row>
    <row r="409" spans="1:23" customFormat="1" ht="58.15" hidden="1" customHeight="1" thickBot="1" x14ac:dyDescent="0.25">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546" t="s">
        <v>1015</v>
      </c>
      <c r="P409" s="312">
        <v>975</v>
      </c>
      <c r="Q409" s="252"/>
      <c r="R409" s="32"/>
      <c r="S409" s="370"/>
      <c r="T409" s="386"/>
      <c r="U409" s="25" t="s">
        <v>1001</v>
      </c>
      <c r="V409" s="25"/>
      <c r="W409" s="206"/>
    </row>
    <row r="410" spans="1:23" customFormat="1" ht="48" hidden="1"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546" t="s">
        <v>1015</v>
      </c>
      <c r="P410" s="673">
        <v>975</v>
      </c>
      <c r="Q410" s="267"/>
      <c r="R410" s="268"/>
      <c r="S410" s="371"/>
      <c r="T410" s="391"/>
      <c r="U410" s="25" t="s">
        <v>1001</v>
      </c>
      <c r="V410" s="25"/>
      <c r="W410" s="206"/>
    </row>
    <row r="411" spans="1:23" customFormat="1" ht="31.5" hidden="1" x14ac:dyDescent="0.25">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546" t="s">
        <v>1015</v>
      </c>
      <c r="P411" s="463">
        <v>975</v>
      </c>
      <c r="Q411" s="465"/>
      <c r="R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S411" s="467" t="s">
        <v>239</v>
      </c>
      <c r="T411" s="463">
        <v>100</v>
      </c>
      <c r="U411" s="25" t="s">
        <v>1001</v>
      </c>
      <c r="V411" s="25" t="s">
        <v>1001</v>
      </c>
      <c r="W411" s="206"/>
    </row>
    <row r="412" spans="1:23" customFormat="1" ht="36.6" hidden="1" customHeight="1" thickBot="1" x14ac:dyDescent="0.25">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546" t="s">
        <v>1015</v>
      </c>
      <c r="P412" s="257">
        <v>975</v>
      </c>
      <c r="Q412" s="259"/>
      <c r="R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S412" s="261" t="s">
        <v>239</v>
      </c>
      <c r="T412" s="385">
        <v>100</v>
      </c>
      <c r="U412" s="25" t="s">
        <v>1001</v>
      </c>
      <c r="V412" s="25" t="s">
        <v>1001</v>
      </c>
      <c r="W412" s="206"/>
    </row>
    <row r="413" spans="1:23" customFormat="1" ht="33.6" hidden="1" customHeight="1" thickBot="1" x14ac:dyDescent="0.25">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546" t="s">
        <v>1015</v>
      </c>
      <c r="P413" s="24">
        <v>975</v>
      </c>
      <c r="Q413" s="252"/>
      <c r="R413" s="32"/>
      <c r="S413" s="370"/>
      <c r="T413" s="386"/>
      <c r="U413" s="25" t="s">
        <v>1001</v>
      </c>
      <c r="V413" s="25"/>
      <c r="W413" s="206"/>
    </row>
    <row r="414" spans="1:23" customFormat="1" ht="15" hidden="1" customHeight="1" thickBot="1" x14ac:dyDescent="0.25">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546" t="s">
        <v>1015</v>
      </c>
      <c r="P414" s="24">
        <v>975</v>
      </c>
      <c r="Q414" s="252"/>
      <c r="R414" s="32"/>
      <c r="S414" s="370"/>
      <c r="T414" s="386"/>
      <c r="U414" s="25" t="s">
        <v>1001</v>
      </c>
      <c r="V414" s="25"/>
      <c r="W414" s="206"/>
    </row>
    <row r="415" spans="1:23" customFormat="1" ht="62.45" hidden="1"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546" t="s">
        <v>1015</v>
      </c>
      <c r="P415" s="265">
        <v>975</v>
      </c>
      <c r="Q415" s="267"/>
      <c r="R415" s="268"/>
      <c r="S415" s="371"/>
      <c r="T415" s="391"/>
      <c r="U415" s="25" t="s">
        <v>1001</v>
      </c>
      <c r="V415" s="25"/>
      <c r="W415" s="206"/>
    </row>
    <row r="416" spans="1:23" customFormat="1" ht="42.75" hidden="1" x14ac:dyDescent="0.25">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546" t="s">
        <v>1015</v>
      </c>
      <c r="P416" s="344">
        <v>975</v>
      </c>
      <c r="Q416" s="427"/>
      <c r="R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S416" s="429" t="s">
        <v>239</v>
      </c>
      <c r="T416" s="344">
        <v>100</v>
      </c>
      <c r="U416" s="25" t="s">
        <v>1001</v>
      </c>
      <c r="V416" s="25" t="s">
        <v>1001</v>
      </c>
      <c r="W416" s="206"/>
    </row>
    <row r="417" spans="1:23" customFormat="1" ht="31.5" hidden="1" x14ac:dyDescent="0.25">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546" t="s">
        <v>1015</v>
      </c>
      <c r="P417" s="378">
        <v>975</v>
      </c>
      <c r="Q417" s="424"/>
      <c r="R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S417" s="551" t="s">
        <v>239</v>
      </c>
      <c r="T417" s="378">
        <v>100</v>
      </c>
      <c r="U417" s="25" t="s">
        <v>1001</v>
      </c>
      <c r="V417" s="25" t="s">
        <v>1001</v>
      </c>
      <c r="W417" s="206"/>
    </row>
    <row r="418" spans="1:23" customFormat="1" ht="36" hidden="1" customHeight="1" thickBot="1" x14ac:dyDescent="0.25">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546" t="s">
        <v>1015</v>
      </c>
      <c r="P418" s="257">
        <v>975</v>
      </c>
      <c r="Q418" s="259"/>
      <c r="R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S418" s="261" t="s">
        <v>239</v>
      </c>
      <c r="T418" s="385">
        <v>100</v>
      </c>
      <c r="U418" s="25" t="s">
        <v>1001</v>
      </c>
      <c r="V418" s="25" t="s">
        <v>1001</v>
      </c>
      <c r="W418" s="206"/>
    </row>
    <row r="419" spans="1:23" customFormat="1" ht="96" hidden="1"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546" t="s">
        <v>1015</v>
      </c>
      <c r="P419" s="265">
        <v>975</v>
      </c>
      <c r="Q419" s="267"/>
      <c r="R419" s="268"/>
      <c r="S419" s="371"/>
      <c r="T419" s="391"/>
      <c r="U419" s="25" t="s">
        <v>1001</v>
      </c>
      <c r="V419" s="25"/>
      <c r="W419" s="206"/>
    </row>
    <row r="420" spans="1:23" customFormat="1" ht="31.5" hidden="1" x14ac:dyDescent="0.25">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546" t="s">
        <v>1015</v>
      </c>
      <c r="P420" s="344">
        <v>975</v>
      </c>
      <c r="Q420" s="427"/>
      <c r="R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S420" s="429" t="s">
        <v>239</v>
      </c>
      <c r="T420" s="344">
        <v>100</v>
      </c>
      <c r="U420" s="25" t="s">
        <v>1001</v>
      </c>
      <c r="V420" s="25" t="s">
        <v>1001</v>
      </c>
      <c r="W420" s="206"/>
    </row>
    <row r="421" spans="1:23" customFormat="1" ht="57" hidden="1" customHeight="1" thickBot="1" x14ac:dyDescent="0.25">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546" t="s">
        <v>1015</v>
      </c>
      <c r="P421" s="24">
        <v>975</v>
      </c>
      <c r="Q421" s="252"/>
      <c r="R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S421" s="18" t="s">
        <v>239</v>
      </c>
      <c r="T421" s="24">
        <v>100</v>
      </c>
      <c r="U421" s="25" t="s">
        <v>1001</v>
      </c>
      <c r="V421" s="25" t="s">
        <v>1001</v>
      </c>
      <c r="W421" s="206"/>
    </row>
    <row r="422" spans="1:23" customFormat="1" ht="31.5" hidden="1"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546" t="s">
        <v>1015</v>
      </c>
      <c r="P422" s="24">
        <v>975</v>
      </c>
      <c r="Q422" s="252"/>
      <c r="R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S422" s="18" t="s">
        <v>239</v>
      </c>
      <c r="T422" s="24">
        <v>100</v>
      </c>
      <c r="U422" s="25" t="s">
        <v>1001</v>
      </c>
      <c r="V422" s="25" t="s">
        <v>1001</v>
      </c>
      <c r="W422" s="206"/>
    </row>
    <row r="423" spans="1:23" ht="34.5" hidden="1" customHeight="1" x14ac:dyDescent="0.25">
      <c r="A423" s="1"/>
      <c r="B423" s="5"/>
      <c r="C423" s="817" t="s">
        <v>285</v>
      </c>
      <c r="D423" s="818"/>
      <c r="E423" s="818"/>
      <c r="F423" s="818"/>
      <c r="G423" s="690"/>
      <c r="H423" s="690"/>
      <c r="I423" s="137"/>
      <c r="J423" s="79"/>
      <c r="K423" s="16">
        <v>0</v>
      </c>
      <c r="L423" s="251" t="s">
        <v>42</v>
      </c>
      <c r="M423" s="24" t="s">
        <v>42</v>
      </c>
      <c r="N423" s="24" t="s">
        <v>42</v>
      </c>
      <c r="O423" s="251" t="s">
        <v>42</v>
      </c>
      <c r="P423" s="251" t="s">
        <v>42</v>
      </c>
      <c r="Q423" s="252"/>
      <c r="R423" s="32"/>
      <c r="S423" s="251" t="s">
        <v>42</v>
      </c>
      <c r="T423" s="251" t="s">
        <v>42</v>
      </c>
      <c r="U423" s="251" t="s">
        <v>42</v>
      </c>
      <c r="V423" s="378" t="s">
        <v>41</v>
      </c>
      <c r="W423" s="626"/>
    </row>
    <row r="424" spans="1:23" hidden="1"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51" t="s">
        <v>42</v>
      </c>
      <c r="P424" s="251" t="s">
        <v>42</v>
      </c>
      <c r="Q424" s="252"/>
      <c r="R424" s="32"/>
      <c r="S424" s="251" t="s">
        <v>42</v>
      </c>
      <c r="T424" s="251" t="s">
        <v>42</v>
      </c>
      <c r="U424" s="251" t="s">
        <v>42</v>
      </c>
      <c r="V424" s="378" t="s">
        <v>41</v>
      </c>
      <c r="W424" s="626"/>
    </row>
    <row r="425" spans="1:23" customFormat="1" ht="28.5" hidden="1"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40" t="s">
        <v>1012</v>
      </c>
      <c r="P425" s="24">
        <v>136</v>
      </c>
      <c r="Q425" s="252"/>
      <c r="R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S425" s="18" t="s">
        <v>287</v>
      </c>
      <c r="T425" s="24">
        <v>100</v>
      </c>
      <c r="U425" s="25" t="s">
        <v>1001</v>
      </c>
      <c r="V425" s="25" t="s">
        <v>1001</v>
      </c>
      <c r="W425" s="206"/>
    </row>
    <row r="426" spans="1:23" customFormat="1" ht="29.45" hidden="1"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1" t="s">
        <v>42</v>
      </c>
      <c r="Q426" s="252"/>
      <c r="R426" s="32"/>
      <c r="S426" s="251" t="s">
        <v>42</v>
      </c>
      <c r="T426" s="251" t="s">
        <v>42</v>
      </c>
      <c r="U426" s="251" t="s">
        <v>42</v>
      </c>
      <c r="V426" s="378" t="s">
        <v>41</v>
      </c>
      <c r="W426" s="206"/>
    </row>
    <row r="427" spans="1:23" customFormat="1" hidden="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1" t="s">
        <v>42</v>
      </c>
      <c r="Q427" s="252"/>
      <c r="R427" s="32"/>
      <c r="S427" s="251" t="s">
        <v>42</v>
      </c>
      <c r="T427" s="251" t="s">
        <v>42</v>
      </c>
      <c r="U427" s="251" t="s">
        <v>42</v>
      </c>
      <c r="V427" s="378" t="s">
        <v>41</v>
      </c>
      <c r="W427" s="206"/>
    </row>
    <row r="428" spans="1:23" customFormat="1" ht="28.5" hidden="1"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40" t="s">
        <v>1012</v>
      </c>
      <c r="P428" s="24">
        <v>5248</v>
      </c>
      <c r="Q428" s="252"/>
      <c r="R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S428" s="18" t="s">
        <v>290</v>
      </c>
      <c r="T428" s="24">
        <v>100</v>
      </c>
      <c r="U428" s="25" t="s">
        <v>1001</v>
      </c>
      <c r="V428" s="25" t="s">
        <v>1001</v>
      </c>
      <c r="W428" s="206"/>
    </row>
    <row r="429" spans="1:23" customFormat="1" ht="57" hidden="1" x14ac:dyDescent="0.25">
      <c r="A429" s="1"/>
      <c r="B429" s="64"/>
      <c r="C429" s="107">
        <v>90091</v>
      </c>
      <c r="D429" s="124" t="s">
        <v>291</v>
      </c>
      <c r="E429" s="107"/>
      <c r="F429" s="107" t="s">
        <v>19</v>
      </c>
      <c r="G429" s="108">
        <v>0</v>
      </c>
      <c r="H429" s="208">
        <v>0</v>
      </c>
      <c r="I429" s="137"/>
      <c r="J429" s="16"/>
      <c r="K429" s="16">
        <v>0</v>
      </c>
      <c r="L429" s="26" t="s">
        <v>290</v>
      </c>
      <c r="M429" s="40">
        <v>0</v>
      </c>
      <c r="N429" s="40" t="s">
        <v>484</v>
      </c>
      <c r="O429" s="40" t="s">
        <v>1012</v>
      </c>
      <c r="P429" s="24">
        <v>5248</v>
      </c>
      <c r="Q429" s="252"/>
      <c r="R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S429" s="20" t="s">
        <v>290</v>
      </c>
      <c r="T429" s="40">
        <v>0</v>
      </c>
      <c r="U429" s="25" t="s">
        <v>1001</v>
      </c>
      <c r="V429" s="25" t="s">
        <v>1001</v>
      </c>
      <c r="W429" s="206"/>
    </row>
    <row r="430" spans="1:23" customFormat="1" ht="114" hidden="1"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40" t="s">
        <v>1010</v>
      </c>
      <c r="P430" s="24">
        <v>5248</v>
      </c>
      <c r="Q430" s="252"/>
      <c r="R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S430" s="20" t="s">
        <v>290</v>
      </c>
      <c r="T430" s="40">
        <v>40</v>
      </c>
      <c r="U430" s="25" t="s">
        <v>1001</v>
      </c>
      <c r="V430" s="25" t="s">
        <v>1001</v>
      </c>
      <c r="W430" s="206"/>
    </row>
    <row r="431" spans="1:23" customFormat="1" ht="114" hidden="1"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40" t="s">
        <v>1010</v>
      </c>
      <c r="P431" s="24">
        <v>5248</v>
      </c>
      <c r="Q431" s="252"/>
      <c r="R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S431" s="20" t="s">
        <v>290</v>
      </c>
      <c r="T431" s="40">
        <v>50</v>
      </c>
      <c r="U431" s="25" t="s">
        <v>1001</v>
      </c>
      <c r="V431" s="25" t="s">
        <v>1001</v>
      </c>
      <c r="W431" s="206"/>
    </row>
    <row r="432" spans="1:23" customFormat="1" ht="128.25" hidden="1"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40" t="s">
        <v>1010</v>
      </c>
      <c r="P432" s="24">
        <v>5248</v>
      </c>
      <c r="Q432" s="252"/>
      <c r="R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S432" s="20" t="s">
        <v>290</v>
      </c>
      <c r="T432" s="40">
        <v>60</v>
      </c>
      <c r="U432" s="25" t="s">
        <v>1001</v>
      </c>
      <c r="V432" s="25" t="s">
        <v>1001</v>
      </c>
      <c r="W432" s="206"/>
    </row>
    <row r="433" spans="1:23" customFormat="1" ht="114" hidden="1"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40" t="s">
        <v>1010</v>
      </c>
      <c r="P433" s="24">
        <v>5248</v>
      </c>
      <c r="Q433" s="252"/>
      <c r="R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S433" s="20" t="s">
        <v>290</v>
      </c>
      <c r="T433" s="40">
        <v>70</v>
      </c>
      <c r="U433" s="25" t="s">
        <v>1001</v>
      </c>
      <c r="V433" s="25" t="s">
        <v>1001</v>
      </c>
      <c r="W433" s="206"/>
    </row>
    <row r="434" spans="1:23" customFormat="1" ht="114" hidden="1"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40" t="s">
        <v>1010</v>
      </c>
      <c r="P434" s="24">
        <v>5248</v>
      </c>
      <c r="Q434" s="252"/>
      <c r="R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S434" s="20" t="s">
        <v>290</v>
      </c>
      <c r="T434" s="40">
        <v>80</v>
      </c>
      <c r="U434" s="25" t="s">
        <v>1001</v>
      </c>
      <c r="V434" s="25" t="s">
        <v>1001</v>
      </c>
      <c r="W434" s="206"/>
    </row>
    <row r="435" spans="1:23" customFormat="1" ht="114" hidden="1"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40" t="s">
        <v>1010</v>
      </c>
      <c r="P435" s="24">
        <v>5248</v>
      </c>
      <c r="Q435" s="252"/>
      <c r="R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S435" s="20" t="s">
        <v>290</v>
      </c>
      <c r="T435" s="40">
        <v>90</v>
      </c>
      <c r="U435" s="25" t="s">
        <v>1001</v>
      </c>
      <c r="V435" s="25" t="s">
        <v>1001</v>
      </c>
      <c r="W435" s="206"/>
    </row>
    <row r="436" spans="1:23" customFormat="1" ht="28.5" hidden="1"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40" t="s">
        <v>1010</v>
      </c>
      <c r="P436" s="24">
        <v>5249</v>
      </c>
      <c r="Q436" s="252"/>
      <c r="R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S436" s="18" t="s">
        <v>290</v>
      </c>
      <c r="T436" s="24">
        <v>100</v>
      </c>
      <c r="U436" s="25" t="s">
        <v>1001</v>
      </c>
      <c r="V436" s="25" t="s">
        <v>1001</v>
      </c>
      <c r="W436" s="206"/>
    </row>
    <row r="437" spans="1:23" customFormat="1" ht="62.25" hidden="1"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40" t="s">
        <v>1010</v>
      </c>
      <c r="P437" s="24">
        <v>5249</v>
      </c>
      <c r="Q437" s="252"/>
      <c r="R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S437" s="20" t="s">
        <v>290</v>
      </c>
      <c r="T437" s="40">
        <v>0</v>
      </c>
      <c r="U437" s="25" t="s">
        <v>1001</v>
      </c>
      <c r="V437" s="25" t="s">
        <v>1001</v>
      </c>
      <c r="W437" s="206"/>
    </row>
    <row r="438" spans="1:23" customFormat="1" ht="99.75" hidden="1"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40" t="s">
        <v>1010</v>
      </c>
      <c r="P438" s="24">
        <v>5249</v>
      </c>
      <c r="Q438" s="252"/>
      <c r="R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S438" s="20" t="s">
        <v>290</v>
      </c>
      <c r="T438" s="40">
        <v>40</v>
      </c>
      <c r="U438" s="25" t="s">
        <v>1001</v>
      </c>
      <c r="V438" s="25" t="s">
        <v>1001</v>
      </c>
      <c r="W438" s="206"/>
    </row>
    <row r="439" spans="1:23" customFormat="1" ht="99.75" hidden="1"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40" t="s">
        <v>1010</v>
      </c>
      <c r="P439" s="24">
        <v>5249</v>
      </c>
      <c r="Q439" s="252"/>
      <c r="R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S439" s="20" t="s">
        <v>290</v>
      </c>
      <c r="T439" s="40">
        <v>50</v>
      </c>
      <c r="U439" s="25" t="s">
        <v>1001</v>
      </c>
      <c r="V439" s="25" t="s">
        <v>1001</v>
      </c>
      <c r="W439" s="206"/>
    </row>
    <row r="440" spans="1:23" customFormat="1" ht="114" hidden="1"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40" t="s">
        <v>1010</v>
      </c>
      <c r="P440" s="24">
        <v>5249</v>
      </c>
      <c r="Q440" s="252"/>
      <c r="R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S440" s="20" t="s">
        <v>290</v>
      </c>
      <c r="T440" s="40">
        <v>60</v>
      </c>
      <c r="U440" s="25" t="s">
        <v>1001</v>
      </c>
      <c r="V440" s="25" t="s">
        <v>1001</v>
      </c>
      <c r="W440" s="206"/>
    </row>
    <row r="441" spans="1:23" customFormat="1" ht="99.75" hidden="1"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40" t="s">
        <v>1010</v>
      </c>
      <c r="P441" s="24">
        <v>5249</v>
      </c>
      <c r="Q441" s="252"/>
      <c r="R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S441" s="20" t="s">
        <v>290</v>
      </c>
      <c r="T441" s="40">
        <v>70</v>
      </c>
      <c r="U441" s="25" t="s">
        <v>1001</v>
      </c>
      <c r="V441" s="25" t="s">
        <v>1001</v>
      </c>
      <c r="W441" s="206"/>
    </row>
    <row r="442" spans="1:23" customFormat="1" ht="99.75" hidden="1"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40" t="s">
        <v>1010</v>
      </c>
      <c r="P442" s="24">
        <v>5249</v>
      </c>
      <c r="Q442" s="252"/>
      <c r="R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S442" s="20" t="s">
        <v>290</v>
      </c>
      <c r="T442" s="40">
        <v>80</v>
      </c>
      <c r="U442" s="25" t="s">
        <v>1001</v>
      </c>
      <c r="V442" s="25" t="s">
        <v>1001</v>
      </c>
      <c r="W442" s="206"/>
    </row>
    <row r="443" spans="1:23" customFormat="1" ht="99.75" hidden="1" x14ac:dyDescent="0.25">
      <c r="A443" s="1"/>
      <c r="B443" s="72"/>
      <c r="C443" s="115">
        <v>92126</v>
      </c>
      <c r="D443" s="124" t="s">
        <v>305</v>
      </c>
      <c r="E443" s="107"/>
      <c r="F443" s="107" t="s">
        <v>19</v>
      </c>
      <c r="G443" s="108">
        <v>327.93</v>
      </c>
      <c r="H443" s="208">
        <v>3788247</v>
      </c>
      <c r="I443" s="137"/>
      <c r="J443" s="12"/>
      <c r="K443" s="16">
        <v>0</v>
      </c>
      <c r="L443" s="26" t="s">
        <v>290</v>
      </c>
      <c r="M443" s="40">
        <v>90</v>
      </c>
      <c r="N443" s="40" t="s">
        <v>484</v>
      </c>
      <c r="O443" s="40" t="s">
        <v>1010</v>
      </c>
      <c r="P443" s="24">
        <v>5249</v>
      </c>
      <c r="Q443" s="252"/>
      <c r="R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S443" s="20" t="s">
        <v>290</v>
      </c>
      <c r="T443" s="40">
        <v>90</v>
      </c>
      <c r="U443" s="25" t="s">
        <v>1001</v>
      </c>
      <c r="V443" s="25" t="s">
        <v>1001</v>
      </c>
      <c r="W443" s="206"/>
    </row>
    <row r="444" spans="1:23" customFormat="1" ht="28.5" hidden="1"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58" t="s">
        <v>1013</v>
      </c>
      <c r="P444" s="24">
        <v>1880</v>
      </c>
      <c r="Q444" s="252"/>
      <c r="R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S444" s="18" t="s">
        <v>290</v>
      </c>
      <c r="T444" s="24">
        <v>100</v>
      </c>
      <c r="U444" s="25" t="s">
        <v>1001</v>
      </c>
      <c r="V444" s="25" t="s">
        <v>1001</v>
      </c>
      <c r="W444" s="206"/>
    </row>
    <row r="445" spans="1:23" customFormat="1" ht="29.25" hidden="1"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1" t="s">
        <v>42</v>
      </c>
      <c r="Q445" s="252"/>
      <c r="R445" s="32"/>
      <c r="S445" s="251" t="s">
        <v>42</v>
      </c>
      <c r="T445" s="251" t="s">
        <v>42</v>
      </c>
      <c r="U445" s="251" t="s">
        <v>42</v>
      </c>
      <c r="V445" s="378" t="s">
        <v>41</v>
      </c>
      <c r="W445" s="206"/>
    </row>
    <row r="446" spans="1:23" customFormat="1" hidden="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1" t="s">
        <v>42</v>
      </c>
      <c r="Q446" s="252"/>
      <c r="R446" s="32"/>
      <c r="S446" s="251" t="s">
        <v>42</v>
      </c>
      <c r="T446" s="251" t="s">
        <v>42</v>
      </c>
      <c r="U446" s="251" t="s">
        <v>42</v>
      </c>
      <c r="V446" s="378" t="s">
        <v>41</v>
      </c>
      <c r="W446" s="206"/>
    </row>
    <row r="447" spans="1:23" customFormat="1" ht="28.5" hidden="1"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40" t="s">
        <v>1012</v>
      </c>
      <c r="P447" s="24">
        <v>944</v>
      </c>
      <c r="Q447" s="252"/>
      <c r="R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S447" s="18" t="s">
        <v>176</v>
      </c>
      <c r="T447" s="24">
        <v>100</v>
      </c>
      <c r="U447" s="25" t="s">
        <v>1001</v>
      </c>
      <c r="V447" s="25" t="s">
        <v>1001</v>
      </c>
      <c r="W447" s="206"/>
    </row>
    <row r="448" spans="1:23" customFormat="1" ht="42.75" hidden="1"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40" t="s">
        <v>1012</v>
      </c>
      <c r="P448" s="24">
        <v>944</v>
      </c>
      <c r="Q448" s="252"/>
      <c r="R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S448" s="18" t="s">
        <v>176</v>
      </c>
      <c r="T448" s="40">
        <v>0</v>
      </c>
      <c r="U448" s="25" t="s">
        <v>1001</v>
      </c>
      <c r="V448" s="25" t="s">
        <v>1001</v>
      </c>
      <c r="W448" s="206"/>
    </row>
    <row r="449" spans="1:26" customFormat="1" ht="114" hidden="1"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40" t="s">
        <v>1010</v>
      </c>
      <c r="P449" s="24">
        <v>944</v>
      </c>
      <c r="Q449" s="252"/>
      <c r="R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S449" s="18" t="s">
        <v>176</v>
      </c>
      <c r="T449" s="40">
        <v>40</v>
      </c>
      <c r="U449" s="25" t="s">
        <v>1001</v>
      </c>
      <c r="V449" s="25" t="s">
        <v>1001</v>
      </c>
      <c r="W449" s="272">
        <v>270.27</v>
      </c>
    </row>
    <row r="450" spans="1:26" customFormat="1" ht="117" hidden="1"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40" t="s">
        <v>1010</v>
      </c>
      <c r="P450" s="24">
        <v>944</v>
      </c>
      <c r="Q450" s="252"/>
      <c r="R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S450" s="18" t="s">
        <v>176</v>
      </c>
      <c r="T450" s="40">
        <v>50</v>
      </c>
      <c r="U450" s="25" t="s">
        <v>1001</v>
      </c>
      <c r="V450" s="25" t="s">
        <v>1001</v>
      </c>
      <c r="W450" s="272">
        <f>G447*0.5</f>
        <v>337.83499999999998</v>
      </c>
      <c r="Z450">
        <f>+ROUND(G447*50%,2)</f>
        <v>337.84</v>
      </c>
    </row>
    <row r="451" spans="1:26" customFormat="1" ht="117.75" hidden="1"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40" t="s">
        <v>1010</v>
      </c>
      <c r="P451" s="24">
        <v>944</v>
      </c>
      <c r="Q451" s="252"/>
      <c r="R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S451" s="18" t="s">
        <v>176</v>
      </c>
      <c r="T451" s="40">
        <v>60</v>
      </c>
      <c r="U451" s="25" t="s">
        <v>1001</v>
      </c>
      <c r="V451" s="25" t="s">
        <v>1001</v>
      </c>
      <c r="W451" s="272">
        <f>G447*0.6</f>
        <v>405.40199999999999</v>
      </c>
    </row>
    <row r="452" spans="1:26" customFormat="1" ht="114" hidden="1"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40" t="s">
        <v>1010</v>
      </c>
      <c r="P452" s="24">
        <v>944</v>
      </c>
      <c r="Q452" s="252"/>
      <c r="R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S452" s="18" t="s">
        <v>176</v>
      </c>
      <c r="T452" s="40">
        <v>70</v>
      </c>
      <c r="U452" s="25" t="s">
        <v>1001</v>
      </c>
      <c r="V452" s="25" t="s">
        <v>1001</v>
      </c>
      <c r="W452" s="206"/>
    </row>
    <row r="453" spans="1:26" customFormat="1" ht="114" hidden="1"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40" t="s">
        <v>1010</v>
      </c>
      <c r="P453" s="24">
        <v>944</v>
      </c>
      <c r="Q453" s="252"/>
      <c r="R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S453" s="18" t="s">
        <v>176</v>
      </c>
      <c r="T453" s="40">
        <v>80</v>
      </c>
      <c r="U453" s="25" t="s">
        <v>1001</v>
      </c>
      <c r="V453" s="25" t="s">
        <v>1001</v>
      </c>
      <c r="W453" s="206"/>
    </row>
    <row r="454" spans="1:26" customFormat="1" ht="114" hidden="1"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40" t="s">
        <v>1010</v>
      </c>
      <c r="P454" s="24">
        <v>944</v>
      </c>
      <c r="Q454" s="252"/>
      <c r="R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S454" s="18" t="s">
        <v>176</v>
      </c>
      <c r="T454" s="40">
        <v>90</v>
      </c>
      <c r="U454" s="25" t="s">
        <v>1001</v>
      </c>
      <c r="V454" s="25" t="s">
        <v>1001</v>
      </c>
      <c r="W454" s="206"/>
    </row>
    <row r="455" spans="1:26" customFormat="1" ht="15" hidden="1"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1" t="s">
        <v>42</v>
      </c>
      <c r="Q455" s="252"/>
      <c r="R455" s="32"/>
      <c r="S455" s="251" t="s">
        <v>42</v>
      </c>
      <c r="T455" s="251" t="s">
        <v>42</v>
      </c>
      <c r="U455" s="251" t="s">
        <v>42</v>
      </c>
      <c r="V455" s="378" t="s">
        <v>41</v>
      </c>
      <c r="W455" s="206"/>
    </row>
    <row r="456" spans="1:26" customFormat="1" ht="15.75" hidden="1"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51" t="s">
        <v>42</v>
      </c>
      <c r="Q456" s="424"/>
      <c r="R456" s="425"/>
      <c r="S456" s="451" t="s">
        <v>42</v>
      </c>
      <c r="T456" s="451" t="s">
        <v>42</v>
      </c>
      <c r="U456" s="451" t="s">
        <v>42</v>
      </c>
      <c r="V456" s="378" t="s">
        <v>41</v>
      </c>
      <c r="W456" s="206"/>
    </row>
    <row r="457" spans="1:26" customFormat="1" ht="14.25" hidden="1" customHeight="1" thickBo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1012</v>
      </c>
      <c r="P457" s="258" t="s">
        <v>319</v>
      </c>
      <c r="Q457" s="259"/>
      <c r="R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S457" s="454" t="s">
        <v>290</v>
      </c>
      <c r="T457" s="385">
        <v>100</v>
      </c>
      <c r="U457" s="25" t="s">
        <v>1001</v>
      </c>
      <c r="V457" s="25" t="s">
        <v>1001</v>
      </c>
      <c r="W457" s="206"/>
    </row>
    <row r="458" spans="1:26" customFormat="1" ht="14.25" hidden="1" customHeight="1" thickBo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258" t="s">
        <v>1012</v>
      </c>
      <c r="P458" s="40" t="s">
        <v>319</v>
      </c>
      <c r="Q458" s="252"/>
      <c r="R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58" s="370"/>
      <c r="T458" s="386"/>
      <c r="U458" s="25" t="s">
        <v>1001</v>
      </c>
      <c r="V458" s="25"/>
      <c r="W458" s="206"/>
    </row>
    <row r="459" spans="1:26" customFormat="1" ht="14.25" hidden="1" customHeight="1" thickBo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258" t="s">
        <v>1012</v>
      </c>
      <c r="P459" s="40" t="s">
        <v>319</v>
      </c>
      <c r="Q459" s="252"/>
      <c r="R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59" s="370"/>
      <c r="T459" s="386"/>
      <c r="U459" s="25" t="s">
        <v>1001</v>
      </c>
      <c r="V459" s="25"/>
      <c r="W459" s="206"/>
    </row>
    <row r="460" spans="1:26" customFormat="1" ht="14.25" hidden="1" customHeight="1" thickBo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258" t="s">
        <v>1012</v>
      </c>
      <c r="P460" s="40" t="s">
        <v>319</v>
      </c>
      <c r="Q460" s="252"/>
      <c r="R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460" s="370"/>
      <c r="T460" s="386"/>
      <c r="U460" s="25" t="s">
        <v>1001</v>
      </c>
      <c r="V460" s="25"/>
      <c r="W460" s="206"/>
    </row>
    <row r="461" spans="1:26" customFormat="1" ht="14.25" hidden="1" customHeight="1" thickBo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258" t="s">
        <v>1012</v>
      </c>
      <c r="P461" s="40" t="s">
        <v>319</v>
      </c>
      <c r="Q461" s="252"/>
      <c r="R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461" s="370"/>
      <c r="T461" s="386"/>
      <c r="U461" s="25" t="s">
        <v>1001</v>
      </c>
      <c r="V461" s="25"/>
      <c r="W461" s="206"/>
    </row>
    <row r="462" spans="1:26" customFormat="1" ht="14.25" hidden="1" customHeight="1" thickBo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258" t="s">
        <v>1012</v>
      </c>
      <c r="P462" s="40" t="s">
        <v>319</v>
      </c>
      <c r="Q462" s="252"/>
      <c r="R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462" s="370"/>
      <c r="T462" s="386"/>
      <c r="U462" s="25" t="s">
        <v>1001</v>
      </c>
      <c r="V462" s="25"/>
      <c r="W462" s="206"/>
    </row>
    <row r="463" spans="1:26" customFormat="1" ht="14.25" hidden="1" customHeight="1" thickBo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258" t="s">
        <v>1012</v>
      </c>
      <c r="P463" s="40" t="s">
        <v>319</v>
      </c>
      <c r="Q463" s="252"/>
      <c r="R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463" s="370"/>
      <c r="T463" s="386"/>
      <c r="U463" s="25" t="s">
        <v>1001</v>
      </c>
      <c r="V463" s="25"/>
      <c r="W463" s="206"/>
    </row>
    <row r="464" spans="1:26" customFormat="1" ht="14.25" hidden="1" customHeight="1" thickBo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258" t="s">
        <v>1012</v>
      </c>
      <c r="P464" s="40" t="s">
        <v>319</v>
      </c>
      <c r="Q464" s="252"/>
      <c r="R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464" s="370"/>
      <c r="T464" s="386"/>
      <c r="U464" s="25" t="s">
        <v>1001</v>
      </c>
      <c r="V464" s="25"/>
      <c r="W464" s="206"/>
    </row>
    <row r="465" spans="1:23" customFormat="1" ht="14.25" hidden="1" customHeight="1" thickBo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258" t="s">
        <v>1012</v>
      </c>
      <c r="P465" s="40" t="s">
        <v>319</v>
      </c>
      <c r="Q465" s="252"/>
      <c r="R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S465" s="370"/>
      <c r="T465" s="386"/>
      <c r="U465" s="25" t="s">
        <v>1001</v>
      </c>
      <c r="V465" s="25"/>
      <c r="W465" s="206"/>
    </row>
    <row r="466" spans="1:23" customFormat="1" ht="14.25" hidden="1" customHeight="1" thickBo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258" t="s">
        <v>1012</v>
      </c>
      <c r="P466" s="40" t="s">
        <v>319</v>
      </c>
      <c r="Q466" s="252"/>
      <c r="R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S466" s="370"/>
      <c r="T466" s="386"/>
      <c r="U466" s="25" t="s">
        <v>1001</v>
      </c>
      <c r="V466" s="25"/>
      <c r="W466" s="206"/>
    </row>
    <row r="467" spans="1:23" customFormat="1" ht="14.25" hidden="1" customHeight="1" thickBo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258" t="s">
        <v>1012</v>
      </c>
      <c r="P467" s="40" t="s">
        <v>319</v>
      </c>
      <c r="Q467" s="252"/>
      <c r="R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S467" s="370"/>
      <c r="T467" s="386"/>
      <c r="U467" s="25" t="s">
        <v>1001</v>
      </c>
      <c r="V467" s="25"/>
      <c r="W467" s="206"/>
    </row>
    <row r="468" spans="1:23" customFormat="1" ht="14.25" hidden="1" customHeight="1" thickBo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258" t="s">
        <v>1012</v>
      </c>
      <c r="P468" s="40" t="s">
        <v>319</v>
      </c>
      <c r="Q468" s="252"/>
      <c r="R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S468" s="370"/>
      <c r="T468" s="386"/>
      <c r="U468" s="25" t="s">
        <v>1001</v>
      </c>
      <c r="V468" s="25"/>
      <c r="W468" s="206"/>
    </row>
    <row r="469" spans="1:23" customFormat="1" ht="14.25" hidden="1" customHeight="1" thickBo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258" t="s">
        <v>1012</v>
      </c>
      <c r="P469" s="40" t="s">
        <v>319</v>
      </c>
      <c r="Q469" s="252"/>
      <c r="R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S469" s="370"/>
      <c r="T469" s="386"/>
      <c r="U469" s="25" t="s">
        <v>1001</v>
      </c>
      <c r="V469" s="25"/>
      <c r="W469" s="206"/>
    </row>
    <row r="470" spans="1:23" customFormat="1" ht="14.25" hidden="1" customHeight="1" thickBo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258" t="s">
        <v>1012</v>
      </c>
      <c r="P470" s="40" t="s">
        <v>319</v>
      </c>
      <c r="Q470" s="252"/>
      <c r="R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S470" s="370"/>
      <c r="T470" s="386"/>
      <c r="U470" s="25" t="s">
        <v>1001</v>
      </c>
      <c r="V470" s="25"/>
      <c r="W470" s="206"/>
    </row>
    <row r="471" spans="1:23" customFormat="1" ht="14.25" hidden="1"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58" t="s">
        <v>1012</v>
      </c>
      <c r="P471" s="266" t="s">
        <v>319</v>
      </c>
      <c r="Q471" s="267"/>
      <c r="R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S471" s="371"/>
      <c r="T471" s="391"/>
      <c r="U471" s="25" t="s">
        <v>1001</v>
      </c>
      <c r="V471" s="25"/>
      <c r="W471" s="206"/>
    </row>
    <row r="472" spans="1:23" customFormat="1" ht="12" hidden="1" customHeight="1" thickBot="1" x14ac:dyDescent="0.3">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1012</v>
      </c>
      <c r="P472" s="258" t="s">
        <v>319</v>
      </c>
      <c r="Q472" s="259"/>
      <c r="R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72" s="454" t="s">
        <v>290</v>
      </c>
      <c r="T472" s="455">
        <v>0</v>
      </c>
      <c r="U472" s="25" t="s">
        <v>1001</v>
      </c>
      <c r="V472" s="25" t="s">
        <v>1001</v>
      </c>
      <c r="W472" s="206"/>
    </row>
    <row r="473" spans="1:23" customFormat="1" ht="12" hidden="1" customHeight="1" thickBot="1" x14ac:dyDescent="0.3">
      <c r="A473" s="21">
        <v>90050</v>
      </c>
      <c r="B473" s="64"/>
      <c r="C473" s="704"/>
      <c r="D473" s="707"/>
      <c r="E473" s="107">
        <v>2</v>
      </c>
      <c r="F473" s="107" t="s">
        <v>320</v>
      </c>
      <c r="G473" s="108">
        <v>0</v>
      </c>
      <c r="H473" s="318">
        <v>0</v>
      </c>
      <c r="I473" s="142"/>
      <c r="J473" s="22"/>
      <c r="K473" s="16">
        <v>0</v>
      </c>
      <c r="L473" s="26" t="s">
        <v>290</v>
      </c>
      <c r="M473" s="40">
        <v>0</v>
      </c>
      <c r="N473" s="40" t="s">
        <v>484</v>
      </c>
      <c r="O473" s="258" t="s">
        <v>1012</v>
      </c>
      <c r="P473" s="40" t="s">
        <v>319</v>
      </c>
      <c r="Q473" s="252"/>
      <c r="R473" s="32"/>
      <c r="S473" s="370"/>
      <c r="T473" s="386"/>
      <c r="U473" s="25" t="s">
        <v>1001</v>
      </c>
      <c r="V473" s="25"/>
      <c r="W473" s="206"/>
    </row>
    <row r="474" spans="1:23" customFormat="1" ht="12" hidden="1" customHeight="1" thickBot="1" x14ac:dyDescent="0.3">
      <c r="A474" s="21">
        <v>90051</v>
      </c>
      <c r="B474" s="64"/>
      <c r="C474" s="704"/>
      <c r="D474" s="707"/>
      <c r="E474" s="107">
        <v>3</v>
      </c>
      <c r="F474" s="107" t="s">
        <v>321</v>
      </c>
      <c r="G474" s="108">
        <v>0</v>
      </c>
      <c r="H474" s="318">
        <v>0</v>
      </c>
      <c r="I474" s="142"/>
      <c r="J474" s="22"/>
      <c r="K474" s="16">
        <v>0</v>
      </c>
      <c r="L474" s="26" t="s">
        <v>290</v>
      </c>
      <c r="M474" s="40">
        <v>0</v>
      </c>
      <c r="N474" s="40" t="s">
        <v>484</v>
      </c>
      <c r="O474" s="258" t="s">
        <v>1012</v>
      </c>
      <c r="P474" s="40" t="s">
        <v>319</v>
      </c>
      <c r="Q474" s="252"/>
      <c r="R474" s="32"/>
      <c r="S474" s="370"/>
      <c r="T474" s="386"/>
      <c r="U474" s="25" t="s">
        <v>1001</v>
      </c>
      <c r="V474" s="25"/>
      <c r="W474" s="206"/>
    </row>
    <row r="475" spans="1:23" customFormat="1" ht="12" hidden="1" customHeight="1" thickBot="1" x14ac:dyDescent="0.3">
      <c r="A475" s="21">
        <v>90052</v>
      </c>
      <c r="B475" s="64"/>
      <c r="C475" s="704"/>
      <c r="D475" s="707"/>
      <c r="E475" s="107">
        <v>4</v>
      </c>
      <c r="F475" s="107" t="s">
        <v>322</v>
      </c>
      <c r="G475" s="108">
        <v>0</v>
      </c>
      <c r="H475" s="318">
        <v>0</v>
      </c>
      <c r="I475" s="142"/>
      <c r="J475" s="22"/>
      <c r="K475" s="16">
        <v>0</v>
      </c>
      <c r="L475" s="26" t="s">
        <v>290</v>
      </c>
      <c r="M475" s="40">
        <v>0</v>
      </c>
      <c r="N475" s="40" t="s">
        <v>484</v>
      </c>
      <c r="O475" s="258" t="s">
        <v>1012</v>
      </c>
      <c r="P475" s="40" t="s">
        <v>319</v>
      </c>
      <c r="Q475" s="252"/>
      <c r="R475" s="32"/>
      <c r="S475" s="370"/>
      <c r="T475" s="386"/>
      <c r="U475" s="25" t="s">
        <v>1001</v>
      </c>
      <c r="V475" s="25"/>
      <c r="W475" s="206"/>
    </row>
    <row r="476" spans="1:23" customFormat="1" ht="12" hidden="1" customHeight="1" thickBot="1" x14ac:dyDescent="0.3">
      <c r="A476" s="21">
        <v>90053</v>
      </c>
      <c r="B476" s="64"/>
      <c r="C476" s="704"/>
      <c r="D476" s="707"/>
      <c r="E476" s="107">
        <v>5</v>
      </c>
      <c r="F476" s="107" t="s">
        <v>323</v>
      </c>
      <c r="G476" s="108">
        <v>0</v>
      </c>
      <c r="H476" s="318">
        <v>0</v>
      </c>
      <c r="I476" s="142"/>
      <c r="J476" s="22"/>
      <c r="K476" s="16">
        <v>0</v>
      </c>
      <c r="L476" s="26" t="s">
        <v>290</v>
      </c>
      <c r="M476" s="40">
        <v>0</v>
      </c>
      <c r="N476" s="40" t="s">
        <v>484</v>
      </c>
      <c r="O476" s="258" t="s">
        <v>1012</v>
      </c>
      <c r="P476" s="40" t="s">
        <v>319</v>
      </c>
      <c r="Q476" s="252"/>
      <c r="R476" s="32"/>
      <c r="S476" s="370"/>
      <c r="T476" s="386"/>
      <c r="U476" s="25" t="s">
        <v>1001</v>
      </c>
      <c r="V476" s="25"/>
      <c r="W476" s="206"/>
    </row>
    <row r="477" spans="1:23" customFormat="1" ht="12" hidden="1" customHeight="1" thickBot="1" x14ac:dyDescent="0.3">
      <c r="A477" s="21">
        <v>90054</v>
      </c>
      <c r="B477" s="64"/>
      <c r="C477" s="704"/>
      <c r="D477" s="707"/>
      <c r="E477" s="107">
        <v>6</v>
      </c>
      <c r="F477" s="107" t="s">
        <v>324</v>
      </c>
      <c r="G477" s="108">
        <v>0</v>
      </c>
      <c r="H477" s="318">
        <v>0</v>
      </c>
      <c r="I477" s="142"/>
      <c r="J477" s="22"/>
      <c r="K477" s="16">
        <v>0</v>
      </c>
      <c r="L477" s="26" t="s">
        <v>290</v>
      </c>
      <c r="M477" s="40">
        <v>0</v>
      </c>
      <c r="N477" s="40" t="s">
        <v>484</v>
      </c>
      <c r="O477" s="258" t="s">
        <v>1012</v>
      </c>
      <c r="P477" s="40" t="s">
        <v>319</v>
      </c>
      <c r="Q477" s="252"/>
      <c r="R477" s="32"/>
      <c r="S477" s="370"/>
      <c r="T477" s="386"/>
      <c r="U477" s="25" t="s">
        <v>1001</v>
      </c>
      <c r="V477" s="25"/>
      <c r="W477" s="206"/>
    </row>
    <row r="478" spans="1:23" customFormat="1" ht="12" hidden="1" customHeight="1" thickBot="1" x14ac:dyDescent="0.3">
      <c r="A478" s="21">
        <v>90055</v>
      </c>
      <c r="B478" s="64"/>
      <c r="C478" s="704"/>
      <c r="D478" s="707"/>
      <c r="E478" s="107">
        <v>7</v>
      </c>
      <c r="F478" s="107" t="s">
        <v>325</v>
      </c>
      <c r="G478" s="108">
        <v>0</v>
      </c>
      <c r="H478" s="318">
        <v>0</v>
      </c>
      <c r="I478" s="142"/>
      <c r="J478" s="22"/>
      <c r="K478" s="16">
        <v>0</v>
      </c>
      <c r="L478" s="26" t="s">
        <v>290</v>
      </c>
      <c r="M478" s="40">
        <v>0</v>
      </c>
      <c r="N478" s="40" t="s">
        <v>484</v>
      </c>
      <c r="O478" s="258" t="s">
        <v>1012</v>
      </c>
      <c r="P478" s="40" t="s">
        <v>319</v>
      </c>
      <c r="Q478" s="252"/>
      <c r="R478" s="32"/>
      <c r="S478" s="370"/>
      <c r="T478" s="386"/>
      <c r="U478" s="25" t="s">
        <v>1001</v>
      </c>
      <c r="V478" s="25"/>
      <c r="W478" s="206"/>
    </row>
    <row r="479" spans="1:23" customFormat="1" ht="12" hidden="1" customHeight="1" thickBot="1" x14ac:dyDescent="0.3">
      <c r="A479" s="21">
        <v>90056</v>
      </c>
      <c r="B479" s="64"/>
      <c r="C479" s="704"/>
      <c r="D479" s="707"/>
      <c r="E479" s="107">
        <v>8</v>
      </c>
      <c r="F479" s="107" t="s">
        <v>326</v>
      </c>
      <c r="G479" s="108">
        <v>0</v>
      </c>
      <c r="H479" s="318">
        <v>0</v>
      </c>
      <c r="I479" s="142"/>
      <c r="J479" s="22"/>
      <c r="K479" s="16">
        <v>0</v>
      </c>
      <c r="L479" s="26" t="s">
        <v>290</v>
      </c>
      <c r="M479" s="40">
        <v>0</v>
      </c>
      <c r="N479" s="40" t="s">
        <v>484</v>
      </c>
      <c r="O479" s="258" t="s">
        <v>1012</v>
      </c>
      <c r="P479" s="40" t="s">
        <v>319</v>
      </c>
      <c r="Q479" s="252"/>
      <c r="R479" s="32"/>
      <c r="S479" s="370"/>
      <c r="T479" s="386"/>
      <c r="U479" s="25" t="s">
        <v>1001</v>
      </c>
      <c r="V479" s="25"/>
      <c r="W479" s="206"/>
    </row>
    <row r="480" spans="1:23" customFormat="1" ht="12" hidden="1" customHeight="1" thickBot="1" x14ac:dyDescent="0.3">
      <c r="A480" s="21">
        <v>90057</v>
      </c>
      <c r="B480" s="64"/>
      <c r="C480" s="704"/>
      <c r="D480" s="707"/>
      <c r="E480" s="107">
        <v>9</v>
      </c>
      <c r="F480" s="107" t="s">
        <v>327</v>
      </c>
      <c r="G480" s="108">
        <v>0</v>
      </c>
      <c r="H480" s="318">
        <v>0</v>
      </c>
      <c r="I480" s="142"/>
      <c r="J480" s="22"/>
      <c r="K480" s="16">
        <v>0</v>
      </c>
      <c r="L480" s="26" t="s">
        <v>290</v>
      </c>
      <c r="M480" s="40">
        <v>0</v>
      </c>
      <c r="N480" s="40" t="s">
        <v>484</v>
      </c>
      <c r="O480" s="258" t="s">
        <v>1012</v>
      </c>
      <c r="P480" s="40" t="s">
        <v>319</v>
      </c>
      <c r="Q480" s="252"/>
      <c r="R480" s="32"/>
      <c r="S480" s="370"/>
      <c r="T480" s="386"/>
      <c r="U480" s="25" t="s">
        <v>1001</v>
      </c>
      <c r="V480" s="25"/>
      <c r="W480" s="206"/>
    </row>
    <row r="481" spans="1:23" customFormat="1" ht="12" hidden="1" customHeight="1" thickBot="1" x14ac:dyDescent="0.3">
      <c r="A481" s="21">
        <v>90058</v>
      </c>
      <c r="B481" s="64"/>
      <c r="C481" s="704"/>
      <c r="D481" s="707"/>
      <c r="E481" s="107">
        <v>10</v>
      </c>
      <c r="F481" s="107" t="s">
        <v>328</v>
      </c>
      <c r="G481" s="108">
        <v>0</v>
      </c>
      <c r="H481" s="318">
        <v>0</v>
      </c>
      <c r="I481" s="142"/>
      <c r="J481" s="22"/>
      <c r="K481" s="16">
        <v>0</v>
      </c>
      <c r="L481" s="26" t="s">
        <v>290</v>
      </c>
      <c r="M481" s="40">
        <v>0</v>
      </c>
      <c r="N481" s="40" t="s">
        <v>484</v>
      </c>
      <c r="O481" s="258" t="s">
        <v>1012</v>
      </c>
      <c r="P481" s="40" t="s">
        <v>319</v>
      </c>
      <c r="Q481" s="252"/>
      <c r="R481" s="32"/>
      <c r="S481" s="370"/>
      <c r="T481" s="386"/>
      <c r="U481" s="25" t="s">
        <v>1001</v>
      </c>
      <c r="V481" s="25"/>
      <c r="W481" s="206"/>
    </row>
    <row r="482" spans="1:23" customFormat="1" ht="12" hidden="1" customHeight="1" thickBot="1" x14ac:dyDescent="0.3">
      <c r="A482" s="21">
        <v>90059</v>
      </c>
      <c r="B482" s="64"/>
      <c r="C482" s="704"/>
      <c r="D482" s="707"/>
      <c r="E482" s="107">
        <v>11</v>
      </c>
      <c r="F482" s="107" t="s">
        <v>329</v>
      </c>
      <c r="G482" s="108">
        <v>0</v>
      </c>
      <c r="H482" s="318">
        <v>0</v>
      </c>
      <c r="I482" s="142"/>
      <c r="J482" s="22"/>
      <c r="K482" s="16">
        <v>0</v>
      </c>
      <c r="L482" s="26" t="s">
        <v>290</v>
      </c>
      <c r="M482" s="40">
        <v>0</v>
      </c>
      <c r="N482" s="40" t="s">
        <v>484</v>
      </c>
      <c r="O482" s="258" t="s">
        <v>1012</v>
      </c>
      <c r="P482" s="40" t="s">
        <v>319</v>
      </c>
      <c r="Q482" s="252"/>
      <c r="R482" s="32"/>
      <c r="S482" s="370"/>
      <c r="T482" s="386"/>
      <c r="U482" s="25" t="s">
        <v>1001</v>
      </c>
      <c r="V482" s="25"/>
      <c r="W482" s="206"/>
    </row>
    <row r="483" spans="1:23" customFormat="1" ht="12" hidden="1" customHeight="1" thickBot="1" x14ac:dyDescent="0.3">
      <c r="A483" s="21">
        <v>90060</v>
      </c>
      <c r="B483" s="64"/>
      <c r="C483" s="704"/>
      <c r="D483" s="707"/>
      <c r="E483" s="107">
        <v>12</v>
      </c>
      <c r="F483" s="107" t="s">
        <v>330</v>
      </c>
      <c r="G483" s="108">
        <v>0</v>
      </c>
      <c r="H483" s="318">
        <v>0</v>
      </c>
      <c r="I483" s="142"/>
      <c r="J483" s="22"/>
      <c r="K483" s="16">
        <v>0</v>
      </c>
      <c r="L483" s="26" t="s">
        <v>290</v>
      </c>
      <c r="M483" s="40">
        <v>0</v>
      </c>
      <c r="N483" s="40" t="s">
        <v>484</v>
      </c>
      <c r="O483" s="258" t="s">
        <v>1012</v>
      </c>
      <c r="P483" s="40" t="s">
        <v>319</v>
      </c>
      <c r="Q483" s="252"/>
      <c r="R483" s="32"/>
      <c r="S483" s="370"/>
      <c r="T483" s="386"/>
      <c r="U483" s="25" t="s">
        <v>1001</v>
      </c>
      <c r="V483" s="25"/>
      <c r="W483" s="206"/>
    </row>
    <row r="484" spans="1:23" customFormat="1" ht="12" hidden="1" customHeight="1" thickBot="1" x14ac:dyDescent="0.3">
      <c r="A484" s="21">
        <v>90061</v>
      </c>
      <c r="B484" s="64"/>
      <c r="C484" s="704"/>
      <c r="D484" s="707"/>
      <c r="E484" s="107">
        <v>13</v>
      </c>
      <c r="F484" s="107" t="s">
        <v>331</v>
      </c>
      <c r="G484" s="108">
        <v>0</v>
      </c>
      <c r="H484" s="318">
        <v>0</v>
      </c>
      <c r="I484" s="142"/>
      <c r="J484" s="22"/>
      <c r="K484" s="16">
        <v>0</v>
      </c>
      <c r="L484" s="26" t="s">
        <v>290</v>
      </c>
      <c r="M484" s="40">
        <v>0</v>
      </c>
      <c r="N484" s="40" t="s">
        <v>484</v>
      </c>
      <c r="O484" s="258" t="s">
        <v>1012</v>
      </c>
      <c r="P484" s="40" t="s">
        <v>319</v>
      </c>
      <c r="Q484" s="252"/>
      <c r="R484" s="32"/>
      <c r="S484" s="370"/>
      <c r="T484" s="386"/>
      <c r="U484" s="25" t="s">
        <v>1001</v>
      </c>
      <c r="V484" s="25"/>
      <c r="W484" s="206"/>
    </row>
    <row r="485" spans="1:23" customFormat="1" ht="12" hidden="1" customHeight="1" thickBot="1" x14ac:dyDescent="0.3">
      <c r="A485" s="21">
        <v>90062</v>
      </c>
      <c r="B485" s="64"/>
      <c r="C485" s="704"/>
      <c r="D485" s="707"/>
      <c r="E485" s="107">
        <v>14</v>
      </c>
      <c r="F485" s="107" t="s">
        <v>332</v>
      </c>
      <c r="G485" s="108">
        <v>0</v>
      </c>
      <c r="H485" s="318">
        <v>0</v>
      </c>
      <c r="I485" s="142"/>
      <c r="J485" s="22"/>
      <c r="K485" s="16">
        <v>0</v>
      </c>
      <c r="L485" s="26" t="s">
        <v>290</v>
      </c>
      <c r="M485" s="40">
        <v>0</v>
      </c>
      <c r="N485" s="40" t="s">
        <v>484</v>
      </c>
      <c r="O485" s="258" t="s">
        <v>1012</v>
      </c>
      <c r="P485" s="40" t="s">
        <v>319</v>
      </c>
      <c r="Q485" s="252"/>
      <c r="R485" s="32"/>
      <c r="S485" s="370"/>
      <c r="T485" s="386"/>
      <c r="U485" s="25" t="s">
        <v>1001</v>
      </c>
      <c r="V485" s="25"/>
      <c r="W485" s="206"/>
    </row>
    <row r="486" spans="1:23" customFormat="1" ht="12" hidden="1"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58" t="s">
        <v>1012</v>
      </c>
      <c r="P486" s="266" t="s">
        <v>319</v>
      </c>
      <c r="Q486" s="267"/>
      <c r="R486" s="268"/>
      <c r="S486" s="371"/>
      <c r="T486" s="391"/>
      <c r="U486" s="25" t="s">
        <v>1001</v>
      </c>
      <c r="V486" s="25"/>
      <c r="W486" s="206"/>
    </row>
    <row r="487" spans="1:23" customFormat="1" ht="12.75" hidden="1" customHeight="1" thickBot="1" x14ac:dyDescent="0.3">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1012</v>
      </c>
      <c r="P487" s="258" t="s">
        <v>319</v>
      </c>
      <c r="Q487" s="259"/>
      <c r="R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87" s="454" t="s">
        <v>290</v>
      </c>
      <c r="T487" s="455">
        <v>40</v>
      </c>
      <c r="U487" s="25" t="s">
        <v>1001</v>
      </c>
      <c r="V487" s="25" t="s">
        <v>1001</v>
      </c>
      <c r="W487" s="206"/>
    </row>
    <row r="488" spans="1:23" customFormat="1" ht="12.75" hidden="1" customHeight="1" thickBot="1" x14ac:dyDescent="0.3">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258" t="s">
        <v>1012</v>
      </c>
      <c r="P488" s="40" t="s">
        <v>319</v>
      </c>
      <c r="Q488" s="252"/>
      <c r="R488" s="32"/>
      <c r="S488" s="370"/>
      <c r="T488" s="386"/>
      <c r="U488" s="25" t="s">
        <v>1001</v>
      </c>
      <c r="V488" s="25"/>
      <c r="W488" s="206"/>
    </row>
    <row r="489" spans="1:23" customFormat="1" ht="12.75" hidden="1" customHeight="1" thickBot="1" x14ac:dyDescent="0.3">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258" t="s">
        <v>1012</v>
      </c>
      <c r="P489" s="40" t="s">
        <v>319</v>
      </c>
      <c r="Q489" s="252"/>
      <c r="R489" s="32"/>
      <c r="S489" s="370"/>
      <c r="T489" s="386"/>
      <c r="U489" s="25" t="s">
        <v>1001</v>
      </c>
      <c r="V489" s="25"/>
      <c r="W489" s="206"/>
    </row>
    <row r="490" spans="1:23" customFormat="1" ht="12.75" hidden="1" customHeight="1" thickBot="1" x14ac:dyDescent="0.3">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258" t="s">
        <v>1012</v>
      </c>
      <c r="P490" s="40" t="s">
        <v>319</v>
      </c>
      <c r="Q490" s="252"/>
      <c r="R490" s="32"/>
      <c r="S490" s="370"/>
      <c r="T490" s="386"/>
      <c r="U490" s="25" t="s">
        <v>1001</v>
      </c>
      <c r="V490" s="25"/>
      <c r="W490" s="206"/>
    </row>
    <row r="491" spans="1:23" customFormat="1" ht="12.75" hidden="1" customHeight="1" thickBot="1" x14ac:dyDescent="0.3">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258" t="s">
        <v>1012</v>
      </c>
      <c r="P491" s="40" t="s">
        <v>319</v>
      </c>
      <c r="Q491" s="252"/>
      <c r="R491" s="32"/>
      <c r="S491" s="370"/>
      <c r="T491" s="386"/>
      <c r="U491" s="25" t="s">
        <v>1001</v>
      </c>
      <c r="V491" s="25"/>
      <c r="W491" s="206"/>
    </row>
    <row r="492" spans="1:23" customFormat="1" ht="12.75" hidden="1" customHeight="1" thickBot="1" x14ac:dyDescent="0.3">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258" t="s">
        <v>1012</v>
      </c>
      <c r="P492" s="40" t="s">
        <v>319</v>
      </c>
      <c r="Q492" s="252"/>
      <c r="R492" s="32"/>
      <c r="S492" s="370"/>
      <c r="T492" s="386"/>
      <c r="U492" s="25" t="s">
        <v>1001</v>
      </c>
      <c r="V492" s="25"/>
      <c r="W492" s="206"/>
    </row>
    <row r="493" spans="1:23" customFormat="1" ht="12.75" hidden="1" customHeight="1" thickBot="1" x14ac:dyDescent="0.3">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258" t="s">
        <v>1012</v>
      </c>
      <c r="P493" s="40" t="s">
        <v>319</v>
      </c>
      <c r="Q493" s="252"/>
      <c r="R493" s="32"/>
      <c r="S493" s="370"/>
      <c r="T493" s="386"/>
      <c r="U493" s="25" t="s">
        <v>1001</v>
      </c>
      <c r="V493" s="25"/>
      <c r="W493" s="206"/>
    </row>
    <row r="494" spans="1:23" customFormat="1" ht="12.75" hidden="1" customHeight="1" thickBot="1" x14ac:dyDescent="0.3">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258" t="s">
        <v>1012</v>
      </c>
      <c r="P494" s="40" t="s">
        <v>319</v>
      </c>
      <c r="Q494" s="252"/>
      <c r="R494" s="32"/>
      <c r="S494" s="370"/>
      <c r="T494" s="386"/>
      <c r="U494" s="25" t="s">
        <v>1001</v>
      </c>
      <c r="V494" s="25"/>
      <c r="W494" s="206"/>
    </row>
    <row r="495" spans="1:23" customFormat="1" ht="12.75" hidden="1" customHeight="1" thickBot="1" x14ac:dyDescent="0.3">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258" t="s">
        <v>1012</v>
      </c>
      <c r="P495" s="40" t="s">
        <v>319</v>
      </c>
      <c r="Q495" s="252"/>
      <c r="R495" s="32"/>
      <c r="S495" s="370"/>
      <c r="T495" s="386"/>
      <c r="U495" s="25" t="s">
        <v>1001</v>
      </c>
      <c r="V495" s="25"/>
      <c r="W495" s="206"/>
    </row>
    <row r="496" spans="1:23" customFormat="1" ht="12.75" hidden="1" customHeight="1" thickBot="1" x14ac:dyDescent="0.3">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258" t="s">
        <v>1012</v>
      </c>
      <c r="P496" s="40" t="s">
        <v>319</v>
      </c>
      <c r="Q496" s="252"/>
      <c r="R496" s="32"/>
      <c r="S496" s="370"/>
      <c r="T496" s="386"/>
      <c r="U496" s="25" t="s">
        <v>1001</v>
      </c>
      <c r="V496" s="25"/>
      <c r="W496" s="206"/>
    </row>
    <row r="497" spans="1:23" customFormat="1" ht="12.75" hidden="1" customHeight="1" thickBot="1" x14ac:dyDescent="0.3">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258" t="s">
        <v>1012</v>
      </c>
      <c r="P497" s="40" t="s">
        <v>319</v>
      </c>
      <c r="Q497" s="252"/>
      <c r="R497" s="32"/>
      <c r="S497" s="370"/>
      <c r="T497" s="386"/>
      <c r="U497" s="25" t="s">
        <v>1001</v>
      </c>
      <c r="V497" s="25"/>
      <c r="W497" s="206"/>
    </row>
    <row r="498" spans="1:23" customFormat="1" ht="12.75" hidden="1" customHeight="1" thickBot="1" x14ac:dyDescent="0.3">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258" t="s">
        <v>1012</v>
      </c>
      <c r="P498" s="40" t="s">
        <v>319</v>
      </c>
      <c r="Q498" s="252"/>
      <c r="R498" s="32"/>
      <c r="S498" s="370"/>
      <c r="T498" s="386"/>
      <c r="U498" s="25" t="s">
        <v>1001</v>
      </c>
      <c r="V498" s="25"/>
      <c r="W498" s="206"/>
    </row>
    <row r="499" spans="1:23" customFormat="1" ht="12.75" hidden="1" customHeight="1" thickBot="1" x14ac:dyDescent="0.3">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258" t="s">
        <v>1012</v>
      </c>
      <c r="P499" s="40" t="s">
        <v>319</v>
      </c>
      <c r="Q499" s="252"/>
      <c r="R499" s="32"/>
      <c r="S499" s="370"/>
      <c r="T499" s="386"/>
      <c r="U499" s="25" t="s">
        <v>1001</v>
      </c>
      <c r="V499" s="25"/>
      <c r="W499" s="206"/>
    </row>
    <row r="500" spans="1:23" customFormat="1" ht="12.75" hidden="1" customHeight="1" thickBot="1" x14ac:dyDescent="0.3">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258" t="s">
        <v>1012</v>
      </c>
      <c r="P500" s="40" t="s">
        <v>319</v>
      </c>
      <c r="Q500" s="252"/>
      <c r="R500" s="32"/>
      <c r="S500" s="370"/>
      <c r="T500" s="386"/>
      <c r="U500" s="25" t="s">
        <v>1001</v>
      </c>
      <c r="V500" s="25"/>
      <c r="W500" s="206"/>
    </row>
    <row r="501" spans="1:23" customFormat="1" ht="18" hidden="1"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58" t="s">
        <v>1012</v>
      </c>
      <c r="P501" s="266" t="s">
        <v>319</v>
      </c>
      <c r="Q501" s="267"/>
      <c r="R501" s="268"/>
      <c r="S501" s="371"/>
      <c r="T501" s="391"/>
      <c r="U501" s="25" t="s">
        <v>1001</v>
      </c>
      <c r="V501" s="25"/>
      <c r="W501" s="206"/>
    </row>
    <row r="502" spans="1:23" customFormat="1" ht="14.25" hidden="1" customHeight="1" thickBot="1" x14ac:dyDescent="0.3">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1012</v>
      </c>
      <c r="P502" s="258" t="s">
        <v>319</v>
      </c>
      <c r="Q502" s="259"/>
      <c r="R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502" s="454" t="s">
        <v>290</v>
      </c>
      <c r="T502" s="455">
        <v>50</v>
      </c>
      <c r="U502" s="25" t="s">
        <v>1001</v>
      </c>
      <c r="V502" s="25" t="s">
        <v>1001</v>
      </c>
      <c r="W502" s="206"/>
    </row>
    <row r="503" spans="1:23" customFormat="1" ht="14.25" hidden="1" customHeight="1" thickBot="1" x14ac:dyDescent="0.3">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258" t="s">
        <v>1012</v>
      </c>
      <c r="P503" s="40" t="s">
        <v>319</v>
      </c>
      <c r="Q503" s="252"/>
      <c r="R503" s="32"/>
      <c r="S503" s="370"/>
      <c r="T503" s="386"/>
      <c r="U503" s="25" t="s">
        <v>1001</v>
      </c>
      <c r="V503" s="25"/>
      <c r="W503" s="206"/>
    </row>
    <row r="504" spans="1:23" customFormat="1" ht="14.25" hidden="1" customHeight="1" thickBot="1" x14ac:dyDescent="0.3">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258" t="s">
        <v>1012</v>
      </c>
      <c r="P504" s="40" t="s">
        <v>319</v>
      </c>
      <c r="Q504" s="252"/>
      <c r="R504" s="32"/>
      <c r="S504" s="370"/>
      <c r="T504" s="386"/>
      <c r="U504" s="25" t="s">
        <v>1001</v>
      </c>
      <c r="V504" s="25"/>
      <c r="W504" s="206"/>
    </row>
    <row r="505" spans="1:23" customFormat="1" ht="14.25" hidden="1" customHeight="1" thickBot="1" x14ac:dyDescent="0.3">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258" t="s">
        <v>1012</v>
      </c>
      <c r="P505" s="40" t="s">
        <v>319</v>
      </c>
      <c r="Q505" s="252"/>
      <c r="R505" s="32"/>
      <c r="S505" s="370"/>
      <c r="T505" s="386"/>
      <c r="U505" s="25" t="s">
        <v>1001</v>
      </c>
      <c r="V505" s="25"/>
      <c r="W505" s="206"/>
    </row>
    <row r="506" spans="1:23" customFormat="1" ht="14.25" hidden="1" customHeight="1" thickBot="1" x14ac:dyDescent="0.3">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258" t="s">
        <v>1012</v>
      </c>
      <c r="P506" s="40" t="s">
        <v>319</v>
      </c>
      <c r="Q506" s="252"/>
      <c r="R506" s="32"/>
      <c r="S506" s="370"/>
      <c r="T506" s="386"/>
      <c r="U506" s="25" t="s">
        <v>1001</v>
      </c>
      <c r="V506" s="25"/>
      <c r="W506" s="206"/>
    </row>
    <row r="507" spans="1:23" customFormat="1" ht="14.25" hidden="1" customHeight="1" thickBot="1" x14ac:dyDescent="0.3">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258" t="s">
        <v>1012</v>
      </c>
      <c r="P507" s="40" t="s">
        <v>319</v>
      </c>
      <c r="Q507" s="252"/>
      <c r="R507" s="32"/>
      <c r="S507" s="370"/>
      <c r="T507" s="386"/>
      <c r="U507" s="25" t="s">
        <v>1001</v>
      </c>
      <c r="V507" s="25"/>
      <c r="W507" s="206"/>
    </row>
    <row r="508" spans="1:23" customFormat="1" ht="14.25" hidden="1" customHeight="1" thickBot="1" x14ac:dyDescent="0.3">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258" t="s">
        <v>1012</v>
      </c>
      <c r="P508" s="40" t="s">
        <v>319</v>
      </c>
      <c r="Q508" s="252"/>
      <c r="R508" s="32"/>
      <c r="S508" s="370"/>
      <c r="T508" s="386"/>
      <c r="U508" s="25" t="s">
        <v>1001</v>
      </c>
      <c r="V508" s="25"/>
      <c r="W508" s="206"/>
    </row>
    <row r="509" spans="1:23" customFormat="1" ht="14.25" hidden="1" customHeight="1" thickBot="1" x14ac:dyDescent="0.3">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258" t="s">
        <v>1012</v>
      </c>
      <c r="P509" s="40" t="s">
        <v>319</v>
      </c>
      <c r="Q509" s="252"/>
      <c r="R509" s="32"/>
      <c r="S509" s="370"/>
      <c r="T509" s="386"/>
      <c r="U509" s="25" t="s">
        <v>1001</v>
      </c>
      <c r="V509" s="25"/>
      <c r="W509" s="206"/>
    </row>
    <row r="510" spans="1:23" customFormat="1" ht="14.25" hidden="1" customHeight="1" thickBot="1" x14ac:dyDescent="0.3">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258" t="s">
        <v>1012</v>
      </c>
      <c r="P510" s="40" t="s">
        <v>319</v>
      </c>
      <c r="Q510" s="252"/>
      <c r="R510" s="32"/>
      <c r="S510" s="370"/>
      <c r="T510" s="386"/>
      <c r="U510" s="25" t="s">
        <v>1001</v>
      </c>
      <c r="V510" s="25"/>
      <c r="W510" s="206"/>
    </row>
    <row r="511" spans="1:23" customFormat="1" ht="14.25" hidden="1" customHeight="1" thickBot="1" x14ac:dyDescent="0.3">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258" t="s">
        <v>1012</v>
      </c>
      <c r="P511" s="40" t="s">
        <v>319</v>
      </c>
      <c r="Q511" s="252"/>
      <c r="R511" s="32"/>
      <c r="S511" s="370"/>
      <c r="T511" s="386"/>
      <c r="U511" s="25" t="s">
        <v>1001</v>
      </c>
      <c r="V511" s="25"/>
      <c r="W511" s="206"/>
    </row>
    <row r="512" spans="1:23" customFormat="1" ht="14.25" hidden="1" customHeight="1" thickBot="1" x14ac:dyDescent="0.3">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258" t="s">
        <v>1012</v>
      </c>
      <c r="P512" s="40" t="s">
        <v>319</v>
      </c>
      <c r="Q512" s="252"/>
      <c r="R512" s="32"/>
      <c r="S512" s="370"/>
      <c r="T512" s="386"/>
      <c r="U512" s="25" t="s">
        <v>1001</v>
      </c>
      <c r="V512" s="25"/>
      <c r="W512" s="206"/>
    </row>
    <row r="513" spans="1:23" customFormat="1" ht="14.25" hidden="1" customHeight="1" thickBot="1" x14ac:dyDescent="0.3">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258" t="s">
        <v>1012</v>
      </c>
      <c r="P513" s="40" t="s">
        <v>319</v>
      </c>
      <c r="Q513" s="252"/>
      <c r="R513" s="32"/>
      <c r="S513" s="370"/>
      <c r="T513" s="386"/>
      <c r="U513" s="25" t="s">
        <v>1001</v>
      </c>
      <c r="V513" s="25"/>
      <c r="W513" s="206"/>
    </row>
    <row r="514" spans="1:23" customFormat="1" ht="14.25" hidden="1" customHeight="1" thickBot="1" x14ac:dyDescent="0.3">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258" t="s">
        <v>1012</v>
      </c>
      <c r="P514" s="40" t="s">
        <v>319</v>
      </c>
      <c r="Q514" s="252"/>
      <c r="R514" s="32"/>
      <c r="S514" s="370"/>
      <c r="T514" s="386"/>
      <c r="U514" s="25" t="s">
        <v>1001</v>
      </c>
      <c r="V514" s="25"/>
      <c r="W514" s="206"/>
    </row>
    <row r="515" spans="1:23" customFormat="1" ht="14.25" hidden="1" customHeight="1" thickBot="1" x14ac:dyDescent="0.3">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258" t="s">
        <v>1012</v>
      </c>
      <c r="P515" s="40" t="s">
        <v>319</v>
      </c>
      <c r="Q515" s="252"/>
      <c r="R515" s="32"/>
      <c r="S515" s="370"/>
      <c r="T515" s="386"/>
      <c r="U515" s="25" t="s">
        <v>1001</v>
      </c>
      <c r="V515" s="25"/>
      <c r="W515" s="206"/>
    </row>
    <row r="516" spans="1:23" customFormat="1" ht="14.25" hidden="1"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58" t="s">
        <v>1012</v>
      </c>
      <c r="P516" s="266" t="s">
        <v>319</v>
      </c>
      <c r="Q516" s="267"/>
      <c r="R516" s="268"/>
      <c r="S516" s="371"/>
      <c r="T516" s="391"/>
      <c r="U516" s="25" t="s">
        <v>1001</v>
      </c>
      <c r="V516" s="25"/>
      <c r="W516" s="206"/>
    </row>
    <row r="517" spans="1:23" customFormat="1" ht="14.25" hidden="1" customHeight="1" thickBot="1" x14ac:dyDescent="0.3">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1012</v>
      </c>
      <c r="P517" s="258" t="s">
        <v>319</v>
      </c>
      <c r="Q517" s="259"/>
      <c r="R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517" s="454" t="s">
        <v>290</v>
      </c>
      <c r="T517" s="455">
        <v>60</v>
      </c>
      <c r="U517" s="25" t="s">
        <v>1001</v>
      </c>
      <c r="V517" s="25" t="s">
        <v>1001</v>
      </c>
      <c r="W517" s="206"/>
    </row>
    <row r="518" spans="1:23" customFormat="1" ht="14.25" hidden="1" customHeight="1" thickBot="1" x14ac:dyDescent="0.3">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258" t="s">
        <v>1012</v>
      </c>
      <c r="P518" s="40" t="s">
        <v>319</v>
      </c>
      <c r="Q518" s="252"/>
      <c r="R518" s="32"/>
      <c r="S518" s="370"/>
      <c r="T518" s="386"/>
      <c r="U518" s="25" t="s">
        <v>1001</v>
      </c>
      <c r="V518" s="25"/>
      <c r="W518" s="206"/>
    </row>
    <row r="519" spans="1:23" customFormat="1" ht="14.25" hidden="1" customHeight="1" thickBot="1" x14ac:dyDescent="0.3">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258" t="s">
        <v>1012</v>
      </c>
      <c r="P519" s="40" t="s">
        <v>319</v>
      </c>
      <c r="Q519" s="252"/>
      <c r="R519" s="32"/>
      <c r="S519" s="370"/>
      <c r="T519" s="386"/>
      <c r="U519" s="25" t="s">
        <v>1001</v>
      </c>
      <c r="V519" s="25"/>
      <c r="W519" s="206"/>
    </row>
    <row r="520" spans="1:23" customFormat="1" ht="14.25" hidden="1" customHeight="1" thickBot="1" x14ac:dyDescent="0.3">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258" t="s">
        <v>1012</v>
      </c>
      <c r="P520" s="40" t="s">
        <v>319</v>
      </c>
      <c r="Q520" s="252"/>
      <c r="R520" s="32"/>
      <c r="S520" s="370"/>
      <c r="T520" s="386"/>
      <c r="U520" s="25" t="s">
        <v>1001</v>
      </c>
      <c r="V520" s="25"/>
      <c r="W520" s="206"/>
    </row>
    <row r="521" spans="1:23" customFormat="1" ht="14.25" hidden="1" customHeight="1" thickBot="1" x14ac:dyDescent="0.3">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258" t="s">
        <v>1012</v>
      </c>
      <c r="P521" s="40" t="s">
        <v>319</v>
      </c>
      <c r="Q521" s="252"/>
      <c r="R521" s="32"/>
      <c r="S521" s="370"/>
      <c r="T521" s="386"/>
      <c r="U521" s="25" t="s">
        <v>1001</v>
      </c>
      <c r="V521" s="25"/>
      <c r="W521" s="206"/>
    </row>
    <row r="522" spans="1:23" customFormat="1" ht="14.25" hidden="1" customHeight="1" thickBot="1" x14ac:dyDescent="0.3">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258" t="s">
        <v>1012</v>
      </c>
      <c r="P522" s="40" t="s">
        <v>319</v>
      </c>
      <c r="Q522" s="252"/>
      <c r="R522" s="32"/>
      <c r="S522" s="370"/>
      <c r="T522" s="386"/>
      <c r="U522" s="25" t="s">
        <v>1001</v>
      </c>
      <c r="V522" s="25"/>
      <c r="W522" s="206"/>
    </row>
    <row r="523" spans="1:23" customFormat="1" ht="14.25" hidden="1" customHeight="1" thickBot="1" x14ac:dyDescent="0.3">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258" t="s">
        <v>1012</v>
      </c>
      <c r="P523" s="40" t="s">
        <v>319</v>
      </c>
      <c r="Q523" s="252"/>
      <c r="R523" s="32"/>
      <c r="S523" s="370"/>
      <c r="T523" s="386"/>
      <c r="U523" s="25" t="s">
        <v>1001</v>
      </c>
      <c r="V523" s="25"/>
      <c r="W523" s="206"/>
    </row>
    <row r="524" spans="1:23" customFormat="1" ht="14.25" hidden="1" customHeight="1" thickBot="1" x14ac:dyDescent="0.3">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258" t="s">
        <v>1012</v>
      </c>
      <c r="P524" s="40" t="s">
        <v>319</v>
      </c>
      <c r="Q524" s="252"/>
      <c r="R524" s="32"/>
      <c r="S524" s="370"/>
      <c r="T524" s="386"/>
      <c r="U524" s="25" t="s">
        <v>1001</v>
      </c>
      <c r="V524" s="25"/>
      <c r="W524" s="206"/>
    </row>
    <row r="525" spans="1:23" customFormat="1" ht="14.25" hidden="1" customHeight="1" thickBot="1" x14ac:dyDescent="0.3">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258" t="s">
        <v>1012</v>
      </c>
      <c r="P525" s="40" t="s">
        <v>319</v>
      </c>
      <c r="Q525" s="252"/>
      <c r="R525" s="32"/>
      <c r="S525" s="370"/>
      <c r="T525" s="386"/>
      <c r="U525" s="25" t="s">
        <v>1001</v>
      </c>
      <c r="V525" s="25"/>
      <c r="W525" s="206"/>
    </row>
    <row r="526" spans="1:23" customFormat="1" ht="14.25" hidden="1" customHeight="1" thickBot="1" x14ac:dyDescent="0.3">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258" t="s">
        <v>1012</v>
      </c>
      <c r="P526" s="40" t="s">
        <v>319</v>
      </c>
      <c r="Q526" s="252"/>
      <c r="R526" s="32"/>
      <c r="S526" s="370"/>
      <c r="T526" s="386"/>
      <c r="U526" s="25" t="s">
        <v>1001</v>
      </c>
      <c r="V526" s="25"/>
      <c r="W526" s="206"/>
    </row>
    <row r="527" spans="1:23" customFormat="1" ht="14.25" hidden="1" customHeight="1" thickBot="1" x14ac:dyDescent="0.3">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258" t="s">
        <v>1012</v>
      </c>
      <c r="P527" s="40" t="s">
        <v>319</v>
      </c>
      <c r="Q527" s="252"/>
      <c r="R527" s="32"/>
      <c r="S527" s="370"/>
      <c r="T527" s="386"/>
      <c r="U527" s="25" t="s">
        <v>1001</v>
      </c>
      <c r="V527" s="25"/>
      <c r="W527" s="206"/>
    </row>
    <row r="528" spans="1:23" customFormat="1" ht="14.25" hidden="1" customHeight="1" thickBot="1" x14ac:dyDescent="0.3">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258" t="s">
        <v>1012</v>
      </c>
      <c r="P528" s="40" t="s">
        <v>319</v>
      </c>
      <c r="Q528" s="252"/>
      <c r="R528" s="32"/>
      <c r="S528" s="370"/>
      <c r="T528" s="386"/>
      <c r="U528" s="25" t="s">
        <v>1001</v>
      </c>
      <c r="V528" s="25"/>
      <c r="W528" s="206"/>
    </row>
    <row r="529" spans="1:23" customFormat="1" ht="14.25" hidden="1" customHeight="1" thickBot="1" x14ac:dyDescent="0.3">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258" t="s">
        <v>1012</v>
      </c>
      <c r="P529" s="40" t="s">
        <v>319</v>
      </c>
      <c r="Q529" s="252"/>
      <c r="R529" s="32"/>
      <c r="S529" s="370"/>
      <c r="T529" s="386"/>
      <c r="U529" s="25" t="s">
        <v>1001</v>
      </c>
      <c r="V529" s="25"/>
      <c r="W529" s="206"/>
    </row>
    <row r="530" spans="1:23" customFormat="1" ht="14.25" hidden="1" customHeight="1" thickBot="1" x14ac:dyDescent="0.3">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258" t="s">
        <v>1012</v>
      </c>
      <c r="P530" s="40" t="s">
        <v>319</v>
      </c>
      <c r="Q530" s="252"/>
      <c r="R530" s="32"/>
      <c r="S530" s="370"/>
      <c r="T530" s="386"/>
      <c r="U530" s="25" t="s">
        <v>1001</v>
      </c>
      <c r="V530" s="25"/>
      <c r="W530" s="206"/>
    </row>
    <row r="531" spans="1:23" customFormat="1" ht="14.25" hidden="1"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58" t="s">
        <v>1012</v>
      </c>
      <c r="P531" s="266" t="s">
        <v>319</v>
      </c>
      <c r="Q531" s="267"/>
      <c r="R531" s="268"/>
      <c r="S531" s="371"/>
      <c r="T531" s="391"/>
      <c r="U531" s="25" t="s">
        <v>1001</v>
      </c>
      <c r="V531" s="25"/>
      <c r="W531" s="206"/>
    </row>
    <row r="532" spans="1:23" customFormat="1" ht="14.25" hidden="1" customHeight="1" thickBot="1" x14ac:dyDescent="0.3">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1012</v>
      </c>
      <c r="P532" s="258" t="s">
        <v>340</v>
      </c>
      <c r="Q532" s="259"/>
      <c r="R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532" s="454" t="s">
        <v>290</v>
      </c>
      <c r="T532" s="455">
        <v>70</v>
      </c>
      <c r="U532" s="25" t="s">
        <v>1001</v>
      </c>
      <c r="V532" s="25" t="s">
        <v>1001</v>
      </c>
      <c r="W532" s="206"/>
    </row>
    <row r="533" spans="1:23" customFormat="1" ht="14.25" hidden="1" customHeight="1" thickBot="1" x14ac:dyDescent="0.3">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258" t="s">
        <v>1012</v>
      </c>
      <c r="P533" s="40" t="s">
        <v>341</v>
      </c>
      <c r="Q533" s="252"/>
      <c r="R533" s="32"/>
      <c r="S533" s="370"/>
      <c r="T533" s="386"/>
      <c r="U533" s="25" t="s">
        <v>1001</v>
      </c>
      <c r="V533" s="25"/>
      <c r="W533" s="206"/>
    </row>
    <row r="534" spans="1:23" customFormat="1" ht="14.25" hidden="1" customHeight="1" thickBot="1" x14ac:dyDescent="0.3">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258" t="s">
        <v>1012</v>
      </c>
      <c r="P534" s="40" t="s">
        <v>342</v>
      </c>
      <c r="Q534" s="252"/>
      <c r="R534" s="32"/>
      <c r="S534" s="370"/>
      <c r="T534" s="386"/>
      <c r="U534" s="25" t="s">
        <v>1001</v>
      </c>
      <c r="V534" s="25"/>
      <c r="W534" s="206"/>
    </row>
    <row r="535" spans="1:23" customFormat="1" ht="14.25" hidden="1" customHeight="1" thickBot="1" x14ac:dyDescent="0.3">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258" t="s">
        <v>1012</v>
      </c>
      <c r="P535" s="40" t="s">
        <v>343</v>
      </c>
      <c r="Q535" s="252"/>
      <c r="R535" s="32"/>
      <c r="S535" s="370"/>
      <c r="T535" s="386"/>
      <c r="U535" s="25" t="s">
        <v>1001</v>
      </c>
      <c r="V535" s="25"/>
      <c r="W535" s="206"/>
    </row>
    <row r="536" spans="1:23" customFormat="1" ht="14.25" hidden="1" customHeight="1" thickBot="1" x14ac:dyDescent="0.3">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258" t="s">
        <v>1012</v>
      </c>
      <c r="P536" s="40" t="s">
        <v>344</v>
      </c>
      <c r="Q536" s="252"/>
      <c r="R536" s="32"/>
      <c r="S536" s="370"/>
      <c r="T536" s="386"/>
      <c r="U536" s="25" t="s">
        <v>1001</v>
      </c>
      <c r="V536" s="25"/>
      <c r="W536" s="206"/>
    </row>
    <row r="537" spans="1:23" customFormat="1" ht="14.25" hidden="1" customHeight="1" thickBot="1" x14ac:dyDescent="0.3">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258" t="s">
        <v>1012</v>
      </c>
      <c r="P537" s="40" t="s">
        <v>345</v>
      </c>
      <c r="Q537" s="252"/>
      <c r="R537" s="32"/>
      <c r="S537" s="370"/>
      <c r="T537" s="386"/>
      <c r="U537" s="25" t="s">
        <v>1001</v>
      </c>
      <c r="V537" s="25"/>
      <c r="W537" s="206"/>
    </row>
    <row r="538" spans="1:23" customFormat="1" ht="14.25" hidden="1" customHeight="1" thickBot="1" x14ac:dyDescent="0.3">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258" t="s">
        <v>1012</v>
      </c>
      <c r="P538" s="40" t="s">
        <v>346</v>
      </c>
      <c r="Q538" s="252"/>
      <c r="R538" s="32"/>
      <c r="S538" s="370"/>
      <c r="T538" s="386"/>
      <c r="U538" s="25" t="s">
        <v>1001</v>
      </c>
      <c r="V538" s="25"/>
      <c r="W538" s="206"/>
    </row>
    <row r="539" spans="1:23" customFormat="1" ht="14.25" hidden="1" customHeight="1" thickBot="1" x14ac:dyDescent="0.3">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258" t="s">
        <v>1012</v>
      </c>
      <c r="P539" s="40" t="s">
        <v>347</v>
      </c>
      <c r="Q539" s="252"/>
      <c r="R539" s="32"/>
      <c r="S539" s="370"/>
      <c r="T539" s="386"/>
      <c r="U539" s="25" t="s">
        <v>1001</v>
      </c>
      <c r="V539" s="25"/>
      <c r="W539" s="206"/>
    </row>
    <row r="540" spans="1:23" customFormat="1" ht="14.25" hidden="1" customHeight="1" thickBot="1" x14ac:dyDescent="0.3">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258" t="s">
        <v>1012</v>
      </c>
      <c r="P540" s="40" t="s">
        <v>348</v>
      </c>
      <c r="Q540" s="252"/>
      <c r="R540" s="32"/>
      <c r="S540" s="370"/>
      <c r="T540" s="386"/>
      <c r="U540" s="25" t="s">
        <v>1001</v>
      </c>
      <c r="V540" s="25"/>
      <c r="W540" s="206"/>
    </row>
    <row r="541" spans="1:23" customFormat="1" ht="14.25" hidden="1" customHeight="1" thickBot="1" x14ac:dyDescent="0.3">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258" t="s">
        <v>1012</v>
      </c>
      <c r="P541" s="40" t="s">
        <v>349</v>
      </c>
      <c r="Q541" s="252"/>
      <c r="R541" s="32"/>
      <c r="S541" s="370"/>
      <c r="T541" s="386"/>
      <c r="U541" s="25" t="s">
        <v>1001</v>
      </c>
      <c r="V541" s="25"/>
      <c r="W541" s="206"/>
    </row>
    <row r="542" spans="1:23" customFormat="1" ht="14.25" hidden="1" customHeight="1" thickBot="1" x14ac:dyDescent="0.3">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258" t="s">
        <v>1012</v>
      </c>
      <c r="P542" s="40" t="s">
        <v>350</v>
      </c>
      <c r="Q542" s="252"/>
      <c r="R542" s="32"/>
      <c r="S542" s="370"/>
      <c r="T542" s="386"/>
      <c r="U542" s="25" t="s">
        <v>1001</v>
      </c>
      <c r="V542" s="25"/>
      <c r="W542" s="206"/>
    </row>
    <row r="543" spans="1:23" customFormat="1" ht="14.25" hidden="1" customHeight="1" thickBot="1" x14ac:dyDescent="0.3">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258" t="s">
        <v>1012</v>
      </c>
      <c r="P543" s="40" t="s">
        <v>351</v>
      </c>
      <c r="Q543" s="252"/>
      <c r="R543" s="32"/>
      <c r="S543" s="370"/>
      <c r="T543" s="386"/>
      <c r="U543" s="25" t="s">
        <v>1001</v>
      </c>
      <c r="V543" s="25"/>
      <c r="W543" s="206"/>
    </row>
    <row r="544" spans="1:23" customFormat="1" ht="14.25" hidden="1" customHeight="1" thickBot="1" x14ac:dyDescent="0.3">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258" t="s">
        <v>1012</v>
      </c>
      <c r="P544" s="40" t="s">
        <v>352</v>
      </c>
      <c r="Q544" s="252"/>
      <c r="R544" s="32"/>
      <c r="S544" s="370"/>
      <c r="T544" s="386"/>
      <c r="U544" s="25" t="s">
        <v>1001</v>
      </c>
      <c r="V544" s="25"/>
      <c r="W544" s="206"/>
    </row>
    <row r="545" spans="1:23" customFormat="1" ht="14.25" hidden="1" customHeight="1" thickBot="1" x14ac:dyDescent="0.3">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258" t="s">
        <v>1012</v>
      </c>
      <c r="P545" s="40" t="s">
        <v>353</v>
      </c>
      <c r="Q545" s="252"/>
      <c r="R545" s="32"/>
      <c r="S545" s="370"/>
      <c r="T545" s="386"/>
      <c r="U545" s="25" t="s">
        <v>1001</v>
      </c>
      <c r="V545" s="25"/>
      <c r="W545" s="206"/>
    </row>
    <row r="546" spans="1:23" customFormat="1" ht="14.25" hidden="1"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58" t="s">
        <v>1012</v>
      </c>
      <c r="P546" s="266" t="s">
        <v>355</v>
      </c>
      <c r="Q546" s="267"/>
      <c r="R546" s="268"/>
      <c r="S546" s="371"/>
      <c r="T546" s="391"/>
      <c r="U546" s="25" t="s">
        <v>1001</v>
      </c>
      <c r="V546" s="25"/>
      <c r="W546" s="206"/>
    </row>
    <row r="547" spans="1:23" customFormat="1" ht="14.25" hidden="1" customHeight="1" thickBot="1" x14ac:dyDescent="0.3">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1012</v>
      </c>
      <c r="P547" s="258" t="s">
        <v>357</v>
      </c>
      <c r="Q547" s="259"/>
      <c r="R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547" s="454" t="s">
        <v>290</v>
      </c>
      <c r="T547" s="455">
        <v>80</v>
      </c>
      <c r="U547" s="25" t="s">
        <v>1001</v>
      </c>
      <c r="V547" s="25" t="s">
        <v>1001</v>
      </c>
      <c r="W547" s="206"/>
    </row>
    <row r="548" spans="1:23" customFormat="1" ht="14.25" hidden="1" customHeight="1" thickBot="1" x14ac:dyDescent="0.3">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258" t="s">
        <v>1012</v>
      </c>
      <c r="P548" s="40" t="s">
        <v>358</v>
      </c>
      <c r="Q548" s="252"/>
      <c r="R548" s="32"/>
      <c r="S548" s="370"/>
      <c r="T548" s="386"/>
      <c r="U548" s="25" t="s">
        <v>1001</v>
      </c>
      <c r="V548" s="25"/>
      <c r="W548" s="206"/>
    </row>
    <row r="549" spans="1:23" customFormat="1" ht="14.25" hidden="1" customHeight="1" thickBot="1" x14ac:dyDescent="0.3">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258" t="s">
        <v>1012</v>
      </c>
      <c r="P549" s="40" t="s">
        <v>359</v>
      </c>
      <c r="Q549" s="252"/>
      <c r="R549" s="32"/>
      <c r="S549" s="370"/>
      <c r="T549" s="386"/>
      <c r="U549" s="25" t="s">
        <v>1001</v>
      </c>
      <c r="V549" s="25"/>
      <c r="W549" s="206"/>
    </row>
    <row r="550" spans="1:23" customFormat="1" ht="14.25" hidden="1" customHeight="1" thickBot="1" x14ac:dyDescent="0.3">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258" t="s">
        <v>1012</v>
      </c>
      <c r="P550" s="40" t="s">
        <v>360</v>
      </c>
      <c r="Q550" s="252"/>
      <c r="R550" s="32"/>
      <c r="S550" s="370"/>
      <c r="T550" s="386"/>
      <c r="U550" s="25" t="s">
        <v>1001</v>
      </c>
      <c r="V550" s="25"/>
      <c r="W550" s="206"/>
    </row>
    <row r="551" spans="1:23" customFormat="1" ht="14.25" hidden="1" customHeight="1" thickBot="1" x14ac:dyDescent="0.3">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258" t="s">
        <v>1012</v>
      </c>
      <c r="P551" s="40" t="s">
        <v>361</v>
      </c>
      <c r="Q551" s="252"/>
      <c r="R551" s="32"/>
      <c r="S551" s="370"/>
      <c r="T551" s="386"/>
      <c r="U551" s="25" t="s">
        <v>1001</v>
      </c>
      <c r="V551" s="25"/>
      <c r="W551" s="206"/>
    </row>
    <row r="552" spans="1:23" customFormat="1" ht="14.25" hidden="1" customHeight="1" thickBot="1" x14ac:dyDescent="0.3">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258" t="s">
        <v>1012</v>
      </c>
      <c r="P552" s="40" t="s">
        <v>362</v>
      </c>
      <c r="Q552" s="252"/>
      <c r="R552" s="32"/>
      <c r="S552" s="370"/>
      <c r="T552" s="386"/>
      <c r="U552" s="25" t="s">
        <v>1001</v>
      </c>
      <c r="V552" s="25"/>
      <c r="W552" s="206"/>
    </row>
    <row r="553" spans="1:23" customFormat="1" ht="14.25" hidden="1" customHeight="1" thickBot="1" x14ac:dyDescent="0.3">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258" t="s">
        <v>1012</v>
      </c>
      <c r="P553" s="40" t="s">
        <v>363</v>
      </c>
      <c r="Q553" s="252"/>
      <c r="R553" s="32"/>
      <c r="S553" s="370"/>
      <c r="T553" s="386"/>
      <c r="U553" s="25" t="s">
        <v>1001</v>
      </c>
      <c r="V553" s="25"/>
      <c r="W553" s="206"/>
    </row>
    <row r="554" spans="1:23" customFormat="1" ht="14.25" hidden="1" customHeight="1" thickBot="1" x14ac:dyDescent="0.3">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258" t="s">
        <v>1012</v>
      </c>
      <c r="P554" s="40" t="s">
        <v>364</v>
      </c>
      <c r="Q554" s="252"/>
      <c r="R554" s="32"/>
      <c r="S554" s="370"/>
      <c r="T554" s="386"/>
      <c r="U554" s="25" t="s">
        <v>1001</v>
      </c>
      <c r="V554" s="25"/>
      <c r="W554" s="206"/>
    </row>
    <row r="555" spans="1:23" customFormat="1" ht="14.25" hidden="1" customHeight="1" thickBot="1" x14ac:dyDescent="0.3">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258" t="s">
        <v>1012</v>
      </c>
      <c r="P555" s="40" t="s">
        <v>365</v>
      </c>
      <c r="Q555" s="252"/>
      <c r="R555" s="32"/>
      <c r="S555" s="370"/>
      <c r="T555" s="386"/>
      <c r="U555" s="25" t="s">
        <v>1001</v>
      </c>
      <c r="V555" s="25"/>
      <c r="W555" s="206"/>
    </row>
    <row r="556" spans="1:23" customFormat="1" ht="14.25" hidden="1" customHeight="1" thickBot="1" x14ac:dyDescent="0.3">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258" t="s">
        <v>1012</v>
      </c>
      <c r="P556" s="40" t="s">
        <v>366</v>
      </c>
      <c r="Q556" s="252"/>
      <c r="R556" s="32"/>
      <c r="S556" s="370"/>
      <c r="T556" s="386"/>
      <c r="U556" s="25" t="s">
        <v>1001</v>
      </c>
      <c r="V556" s="25"/>
      <c r="W556" s="206"/>
    </row>
    <row r="557" spans="1:23" customFormat="1" ht="14.25" hidden="1" customHeight="1" thickBot="1" x14ac:dyDescent="0.3">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258" t="s">
        <v>1012</v>
      </c>
      <c r="P557" s="40" t="s">
        <v>367</v>
      </c>
      <c r="Q557" s="252"/>
      <c r="R557" s="32"/>
      <c r="S557" s="370"/>
      <c r="T557" s="386"/>
      <c r="U557" s="25" t="s">
        <v>1001</v>
      </c>
      <c r="V557" s="25"/>
      <c r="W557" s="206"/>
    </row>
    <row r="558" spans="1:23" customFormat="1" ht="14.25" hidden="1" customHeight="1" thickBot="1" x14ac:dyDescent="0.3">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258" t="s">
        <v>1012</v>
      </c>
      <c r="P558" s="40" t="s">
        <v>368</v>
      </c>
      <c r="Q558" s="252"/>
      <c r="R558" s="32"/>
      <c r="S558" s="370"/>
      <c r="T558" s="386"/>
      <c r="U558" s="25" t="s">
        <v>1001</v>
      </c>
      <c r="V558" s="25"/>
      <c r="W558" s="206"/>
    </row>
    <row r="559" spans="1:23" customFormat="1" ht="14.25" hidden="1" customHeight="1" thickBot="1" x14ac:dyDescent="0.3">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258" t="s">
        <v>1012</v>
      </c>
      <c r="P559" s="40" t="s">
        <v>369</v>
      </c>
      <c r="Q559" s="252"/>
      <c r="R559" s="32"/>
      <c r="S559" s="370"/>
      <c r="T559" s="386"/>
      <c r="U559" s="25" t="s">
        <v>1001</v>
      </c>
      <c r="V559" s="25"/>
      <c r="W559" s="206"/>
    </row>
    <row r="560" spans="1:23" customFormat="1" ht="14.25" hidden="1" customHeight="1" thickBot="1" x14ac:dyDescent="0.3">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258" t="s">
        <v>1012</v>
      </c>
      <c r="P560" s="40" t="s">
        <v>370</v>
      </c>
      <c r="Q560" s="252"/>
      <c r="R560" s="32"/>
      <c r="S560" s="370"/>
      <c r="T560" s="386"/>
      <c r="U560" s="25" t="s">
        <v>1001</v>
      </c>
      <c r="V560" s="25"/>
      <c r="W560" s="206"/>
    </row>
    <row r="561" spans="1:23" customFormat="1" ht="14.25" hidden="1"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58" t="s">
        <v>1012</v>
      </c>
      <c r="P561" s="266" t="s">
        <v>371</v>
      </c>
      <c r="Q561" s="267"/>
      <c r="R561" s="268"/>
      <c r="S561" s="371"/>
      <c r="T561" s="391"/>
      <c r="U561" s="25" t="s">
        <v>1001</v>
      </c>
      <c r="V561" s="25"/>
      <c r="W561" s="206"/>
    </row>
    <row r="562" spans="1:23" customFormat="1" ht="12" hidden="1" customHeight="1" thickBot="1" x14ac:dyDescent="0.3">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1012</v>
      </c>
      <c r="P562" s="258" t="s">
        <v>373</v>
      </c>
      <c r="Q562" s="259"/>
      <c r="R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562" s="454" t="s">
        <v>290</v>
      </c>
      <c r="T562" s="455">
        <v>90</v>
      </c>
      <c r="U562" s="25" t="s">
        <v>1001</v>
      </c>
      <c r="V562" s="25" t="s">
        <v>1001</v>
      </c>
      <c r="W562" s="206"/>
    </row>
    <row r="563" spans="1:23" customFormat="1" ht="12" hidden="1" customHeight="1" thickBot="1" x14ac:dyDescent="0.3">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258" t="s">
        <v>1012</v>
      </c>
      <c r="P563" s="40" t="s">
        <v>374</v>
      </c>
      <c r="Q563" s="252"/>
      <c r="R563" s="32"/>
      <c r="S563" s="370"/>
      <c r="T563" s="386"/>
      <c r="U563" s="25" t="s">
        <v>1001</v>
      </c>
      <c r="V563" s="25"/>
      <c r="W563" s="206"/>
    </row>
    <row r="564" spans="1:23" customFormat="1" ht="12" hidden="1" customHeight="1" thickBot="1" x14ac:dyDescent="0.3">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258" t="s">
        <v>1012</v>
      </c>
      <c r="P564" s="40" t="s">
        <v>375</v>
      </c>
      <c r="Q564" s="252"/>
      <c r="R564" s="32"/>
      <c r="S564" s="370"/>
      <c r="T564" s="386"/>
      <c r="U564" s="25" t="s">
        <v>1001</v>
      </c>
      <c r="V564" s="25"/>
      <c r="W564" s="206"/>
    </row>
    <row r="565" spans="1:23" customFormat="1" ht="12" hidden="1" customHeight="1" thickBot="1" x14ac:dyDescent="0.3">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258" t="s">
        <v>1012</v>
      </c>
      <c r="P565" s="40" t="s">
        <v>376</v>
      </c>
      <c r="Q565" s="252"/>
      <c r="R565" s="32"/>
      <c r="S565" s="370"/>
      <c r="T565" s="386"/>
      <c r="U565" s="25" t="s">
        <v>1001</v>
      </c>
      <c r="V565" s="25"/>
      <c r="W565" s="206"/>
    </row>
    <row r="566" spans="1:23" customFormat="1" ht="12" hidden="1" customHeight="1" thickBot="1" x14ac:dyDescent="0.3">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258" t="s">
        <v>1012</v>
      </c>
      <c r="P566" s="40" t="s">
        <v>377</v>
      </c>
      <c r="Q566" s="252"/>
      <c r="R566" s="32"/>
      <c r="S566" s="370"/>
      <c r="T566" s="386"/>
      <c r="U566" s="25" t="s">
        <v>1001</v>
      </c>
      <c r="V566" s="25"/>
      <c r="W566" s="206"/>
    </row>
    <row r="567" spans="1:23" customFormat="1" ht="12" hidden="1" customHeight="1" thickBot="1" x14ac:dyDescent="0.3">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258" t="s">
        <v>1012</v>
      </c>
      <c r="P567" s="40" t="s">
        <v>378</v>
      </c>
      <c r="Q567" s="252"/>
      <c r="R567" s="32"/>
      <c r="S567" s="370"/>
      <c r="T567" s="386"/>
      <c r="U567" s="25" t="s">
        <v>1001</v>
      </c>
      <c r="V567" s="25"/>
      <c r="W567" s="206"/>
    </row>
    <row r="568" spans="1:23" customFormat="1" ht="12" hidden="1" customHeight="1" thickBot="1" x14ac:dyDescent="0.3">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258" t="s">
        <v>1012</v>
      </c>
      <c r="P568" s="40" t="s">
        <v>379</v>
      </c>
      <c r="Q568" s="252"/>
      <c r="R568" s="32"/>
      <c r="S568" s="370"/>
      <c r="T568" s="386"/>
      <c r="U568" s="25" t="s">
        <v>1001</v>
      </c>
      <c r="V568" s="25"/>
      <c r="W568" s="206"/>
    </row>
    <row r="569" spans="1:23" customFormat="1" ht="12" hidden="1" customHeight="1" thickBot="1" x14ac:dyDescent="0.3">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258" t="s">
        <v>1012</v>
      </c>
      <c r="P569" s="40" t="s">
        <v>380</v>
      </c>
      <c r="Q569" s="252"/>
      <c r="R569" s="32"/>
      <c r="S569" s="370"/>
      <c r="T569" s="386"/>
      <c r="U569" s="25" t="s">
        <v>1001</v>
      </c>
      <c r="V569" s="25"/>
      <c r="W569" s="206"/>
    </row>
    <row r="570" spans="1:23" customFormat="1" ht="12" hidden="1" customHeight="1" thickBot="1" x14ac:dyDescent="0.3">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258" t="s">
        <v>1012</v>
      </c>
      <c r="P570" s="40" t="s">
        <v>381</v>
      </c>
      <c r="Q570" s="252"/>
      <c r="R570" s="32"/>
      <c r="S570" s="370"/>
      <c r="T570" s="386"/>
      <c r="U570" s="25" t="s">
        <v>1001</v>
      </c>
      <c r="V570" s="25"/>
      <c r="W570" s="206"/>
    </row>
    <row r="571" spans="1:23" customFormat="1" ht="12" hidden="1" customHeight="1" thickBot="1" x14ac:dyDescent="0.3">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258" t="s">
        <v>1012</v>
      </c>
      <c r="P571" s="40" t="s">
        <v>382</v>
      </c>
      <c r="Q571" s="252"/>
      <c r="R571" s="32"/>
      <c r="S571" s="370"/>
      <c r="T571" s="386"/>
      <c r="U571" s="25" t="s">
        <v>1001</v>
      </c>
      <c r="V571" s="25"/>
      <c r="W571" s="206"/>
    </row>
    <row r="572" spans="1:23" customFormat="1" ht="12" hidden="1" customHeight="1" thickBot="1" x14ac:dyDescent="0.3">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258" t="s">
        <v>1012</v>
      </c>
      <c r="P572" s="40" t="s">
        <v>383</v>
      </c>
      <c r="Q572" s="252"/>
      <c r="R572" s="32"/>
      <c r="S572" s="370"/>
      <c r="T572" s="386"/>
      <c r="U572" s="25" t="s">
        <v>1001</v>
      </c>
      <c r="V572" s="25"/>
      <c r="W572" s="206"/>
    </row>
    <row r="573" spans="1:23" customFormat="1" ht="12" hidden="1" customHeight="1" thickBot="1" x14ac:dyDescent="0.3">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258" t="s">
        <v>1012</v>
      </c>
      <c r="P573" s="40" t="s">
        <v>384</v>
      </c>
      <c r="Q573" s="252"/>
      <c r="R573" s="32"/>
      <c r="S573" s="370"/>
      <c r="T573" s="386"/>
      <c r="U573" s="25" t="s">
        <v>1001</v>
      </c>
      <c r="V573" s="25"/>
      <c r="W573" s="206"/>
    </row>
    <row r="574" spans="1:23" customFormat="1" ht="12" hidden="1" customHeight="1" thickBot="1" x14ac:dyDescent="0.3">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258" t="s">
        <v>1012</v>
      </c>
      <c r="P574" s="40" t="s">
        <v>385</v>
      </c>
      <c r="Q574" s="252"/>
      <c r="R574" s="32"/>
      <c r="S574" s="370"/>
      <c r="T574" s="386"/>
      <c r="U574" s="25" t="s">
        <v>1001</v>
      </c>
      <c r="V574" s="25"/>
      <c r="W574" s="206"/>
    </row>
    <row r="575" spans="1:23" customFormat="1" ht="12" hidden="1" customHeight="1" thickBot="1" x14ac:dyDescent="0.3">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258" t="s">
        <v>1012</v>
      </c>
      <c r="P575" s="40" t="s">
        <v>386</v>
      </c>
      <c r="Q575" s="252"/>
      <c r="R575" s="32"/>
      <c r="S575" s="370"/>
      <c r="T575" s="386"/>
      <c r="U575" s="25" t="s">
        <v>1001</v>
      </c>
      <c r="V575" s="25"/>
      <c r="W575" s="206"/>
    </row>
    <row r="576" spans="1:23" customFormat="1" ht="12" hidden="1"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58" t="s">
        <v>1012</v>
      </c>
      <c r="P576" s="266" t="s">
        <v>387</v>
      </c>
      <c r="Q576" s="267"/>
      <c r="R576" s="268"/>
      <c r="S576" s="371"/>
      <c r="T576" s="391"/>
      <c r="U576" s="25" t="s">
        <v>1001</v>
      </c>
      <c r="V576" s="25"/>
      <c r="W576" s="206"/>
    </row>
    <row r="577" spans="1:23" customFormat="1" ht="19.5" hidden="1" customHeight="1" thickBot="1" x14ac:dyDescent="0.3">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258" t="s">
        <v>1012</v>
      </c>
      <c r="P577" s="344">
        <v>6560</v>
      </c>
      <c r="Q577" s="427"/>
      <c r="R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S577" s="452" t="s">
        <v>290</v>
      </c>
      <c r="T577" s="344">
        <v>100</v>
      </c>
      <c r="U577" s="25" t="s">
        <v>1001</v>
      </c>
      <c r="V577" s="25" t="s">
        <v>1001</v>
      </c>
      <c r="W577" s="206"/>
    </row>
    <row r="578" spans="1:23" customFormat="1" ht="43.5" hidden="1" thickBot="1" x14ac:dyDescent="0.3">
      <c r="A578" s="1"/>
      <c r="B578" s="64"/>
      <c r="C578" s="107">
        <v>90064</v>
      </c>
      <c r="D578" s="124" t="s">
        <v>389</v>
      </c>
      <c r="E578" s="107"/>
      <c r="F578" s="107" t="s">
        <v>19</v>
      </c>
      <c r="G578" s="108">
        <v>0</v>
      </c>
      <c r="H578" s="208">
        <v>0</v>
      </c>
      <c r="I578" s="137"/>
      <c r="J578" s="16"/>
      <c r="K578" s="16">
        <v>0</v>
      </c>
      <c r="L578" s="26" t="s">
        <v>290</v>
      </c>
      <c r="M578" s="40">
        <v>0</v>
      </c>
      <c r="N578" s="40" t="s">
        <v>484</v>
      </c>
      <c r="O578" s="258" t="s">
        <v>1012</v>
      </c>
      <c r="P578" s="24">
        <v>6560</v>
      </c>
      <c r="Q578" s="252"/>
      <c r="R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S578" s="20" t="s">
        <v>290</v>
      </c>
      <c r="T578" s="40">
        <v>0</v>
      </c>
      <c r="U578" s="25" t="s">
        <v>1001</v>
      </c>
      <c r="V578" s="25" t="s">
        <v>1001</v>
      </c>
      <c r="W578" s="206"/>
    </row>
    <row r="579" spans="1:23" customFormat="1" ht="120" hidden="1" customHeight="1" x14ac:dyDescent="0.3">
      <c r="A579" s="1"/>
      <c r="B579" s="64"/>
      <c r="C579" s="107">
        <v>91175</v>
      </c>
      <c r="D579" s="124" t="s">
        <v>390</v>
      </c>
      <c r="E579" s="107"/>
      <c r="F579" s="107" t="s">
        <v>19</v>
      </c>
      <c r="G579" s="108">
        <v>113.24</v>
      </c>
      <c r="H579" s="208">
        <v>1308148</v>
      </c>
      <c r="I579" s="137"/>
      <c r="J579" s="12"/>
      <c r="K579" s="16">
        <v>0</v>
      </c>
      <c r="L579" s="26" t="s">
        <v>290</v>
      </c>
      <c r="M579" s="40">
        <v>40</v>
      </c>
      <c r="N579" s="40" t="s">
        <v>484</v>
      </c>
      <c r="O579" s="40" t="s">
        <v>21</v>
      </c>
      <c r="P579" s="24">
        <v>6560</v>
      </c>
      <c r="Q579" s="252"/>
      <c r="R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S579" s="20" t="s">
        <v>290</v>
      </c>
      <c r="T579" s="40">
        <v>40</v>
      </c>
      <c r="U579" s="25" t="s">
        <v>1001</v>
      </c>
      <c r="V579" s="25" t="s">
        <v>1001</v>
      </c>
      <c r="W579" s="206"/>
    </row>
    <row r="580" spans="1:23" customFormat="1" ht="123" hidden="1" customHeight="1" x14ac:dyDescent="0.3">
      <c r="A580" s="1"/>
      <c r="B580" s="64"/>
      <c r="C580" s="107">
        <v>91176</v>
      </c>
      <c r="D580" s="124" t="s">
        <v>391</v>
      </c>
      <c r="E580" s="107"/>
      <c r="F580" s="107" t="s">
        <v>19</v>
      </c>
      <c r="G580" s="108">
        <v>141.53</v>
      </c>
      <c r="H580" s="208">
        <v>1634955</v>
      </c>
      <c r="I580" s="137"/>
      <c r="J580" s="12"/>
      <c r="K580" s="16">
        <v>0</v>
      </c>
      <c r="L580" s="26" t="s">
        <v>290</v>
      </c>
      <c r="M580" s="40">
        <v>50</v>
      </c>
      <c r="N580" s="40" t="s">
        <v>484</v>
      </c>
      <c r="O580" s="40" t="s">
        <v>21</v>
      </c>
      <c r="P580" s="24">
        <v>6560</v>
      </c>
      <c r="Q580" s="252"/>
      <c r="R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S580" s="20" t="s">
        <v>290</v>
      </c>
      <c r="T580" s="40">
        <v>50</v>
      </c>
      <c r="U580" s="25" t="s">
        <v>1001</v>
      </c>
      <c r="V580" s="25" t="s">
        <v>1001</v>
      </c>
      <c r="W580" s="206"/>
    </row>
    <row r="581" spans="1:23" customFormat="1" ht="124.5" hidden="1" customHeight="1" x14ac:dyDescent="0.3">
      <c r="A581" s="1"/>
      <c r="B581" s="64"/>
      <c r="C581" s="107">
        <v>91177</v>
      </c>
      <c r="D581" s="155" t="s">
        <v>392</v>
      </c>
      <c r="E581" s="107"/>
      <c r="F581" s="107" t="s">
        <v>19</v>
      </c>
      <c r="G581" s="108">
        <v>169.82</v>
      </c>
      <c r="H581" s="208">
        <v>1961761</v>
      </c>
      <c r="I581" s="137"/>
      <c r="J581" s="12"/>
      <c r="K581" s="16">
        <v>0</v>
      </c>
      <c r="L581" s="26" t="s">
        <v>290</v>
      </c>
      <c r="M581" s="40">
        <v>60</v>
      </c>
      <c r="N581" s="40" t="s">
        <v>484</v>
      </c>
      <c r="O581" s="40" t="s">
        <v>21</v>
      </c>
      <c r="P581" s="24">
        <v>6560</v>
      </c>
      <c r="Q581" s="252"/>
      <c r="R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S581" s="20" t="s">
        <v>290</v>
      </c>
      <c r="T581" s="40">
        <v>60</v>
      </c>
      <c r="U581" s="25" t="s">
        <v>1001</v>
      </c>
      <c r="V581" s="25" t="s">
        <v>1001</v>
      </c>
      <c r="W581" s="206"/>
    </row>
    <row r="582" spans="1:23" customFormat="1" ht="120.75" hidden="1" customHeight="1" x14ac:dyDescent="0.3">
      <c r="A582" s="1"/>
      <c r="B582" s="64"/>
      <c r="C582" s="115">
        <v>92175</v>
      </c>
      <c r="D582" s="124" t="s">
        <v>393</v>
      </c>
      <c r="E582" s="107"/>
      <c r="F582" s="107" t="s">
        <v>19</v>
      </c>
      <c r="G582" s="108">
        <v>198.15</v>
      </c>
      <c r="H582" s="208">
        <v>2289029</v>
      </c>
      <c r="I582" s="137"/>
      <c r="J582" s="16"/>
      <c r="K582" s="16">
        <v>0</v>
      </c>
      <c r="L582" s="26" t="s">
        <v>290</v>
      </c>
      <c r="M582" s="40">
        <v>70</v>
      </c>
      <c r="N582" s="40" t="s">
        <v>484</v>
      </c>
      <c r="O582" s="40" t="s">
        <v>21</v>
      </c>
      <c r="P582" s="24">
        <v>6560</v>
      </c>
      <c r="Q582" s="252"/>
      <c r="R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S582" s="20" t="s">
        <v>290</v>
      </c>
      <c r="T582" s="40">
        <v>70</v>
      </c>
      <c r="U582" s="25" t="s">
        <v>1001</v>
      </c>
      <c r="V582" s="25" t="s">
        <v>1001</v>
      </c>
      <c r="W582" s="206"/>
    </row>
    <row r="583" spans="1:23" customFormat="1" ht="120.75" hidden="1" customHeight="1" x14ac:dyDescent="0.3">
      <c r="A583" s="1"/>
      <c r="B583" s="64"/>
      <c r="C583" s="115">
        <v>92176</v>
      </c>
      <c r="D583" s="124" t="s">
        <v>394</v>
      </c>
      <c r="E583" s="107"/>
      <c r="F583" s="107" t="s">
        <v>19</v>
      </c>
      <c r="G583" s="108">
        <v>226.44</v>
      </c>
      <c r="H583" s="208">
        <v>2615835</v>
      </c>
      <c r="I583" s="137"/>
      <c r="J583" s="16"/>
      <c r="K583" s="16">
        <v>0</v>
      </c>
      <c r="L583" s="26" t="s">
        <v>290</v>
      </c>
      <c r="M583" s="40">
        <v>80</v>
      </c>
      <c r="N583" s="40" t="s">
        <v>484</v>
      </c>
      <c r="O583" s="40" t="s">
        <v>21</v>
      </c>
      <c r="P583" s="24">
        <v>6560</v>
      </c>
      <c r="Q583" s="252"/>
      <c r="R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S583" s="20" t="s">
        <v>290</v>
      </c>
      <c r="T583" s="40">
        <v>80</v>
      </c>
      <c r="U583" s="25" t="s">
        <v>1001</v>
      </c>
      <c r="V583" s="25" t="s">
        <v>1001</v>
      </c>
      <c r="W583" s="206"/>
    </row>
    <row r="584" spans="1:23" customFormat="1" ht="123.75" hidden="1" customHeight="1" x14ac:dyDescent="0.3">
      <c r="A584" s="1"/>
      <c r="B584" s="64"/>
      <c r="C584" s="115">
        <v>92177</v>
      </c>
      <c r="D584" s="124" t="s">
        <v>395</v>
      </c>
      <c r="E584" s="107"/>
      <c r="F584" s="107" t="s">
        <v>19</v>
      </c>
      <c r="G584" s="108">
        <v>254.73</v>
      </c>
      <c r="H584" s="208">
        <v>2942641</v>
      </c>
      <c r="I584" s="137"/>
      <c r="J584" s="16"/>
      <c r="K584" s="16">
        <v>0</v>
      </c>
      <c r="L584" s="26" t="s">
        <v>290</v>
      </c>
      <c r="M584" s="40">
        <v>90</v>
      </c>
      <c r="N584" s="40" t="s">
        <v>484</v>
      </c>
      <c r="O584" s="40" t="s">
        <v>21</v>
      </c>
      <c r="P584" s="24">
        <v>6560</v>
      </c>
      <c r="Q584" s="252"/>
      <c r="R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S584" s="20" t="s">
        <v>290</v>
      </c>
      <c r="T584" s="40">
        <v>90</v>
      </c>
      <c r="U584" s="25" t="s">
        <v>1001</v>
      </c>
      <c r="V584" s="25" t="s">
        <v>1001</v>
      </c>
      <c r="W584" s="206"/>
    </row>
    <row r="585" spans="1:23" customFormat="1" ht="29.25" hidden="1" thickBot="1" x14ac:dyDescent="0.3">
      <c r="A585" s="1"/>
      <c r="B585" s="82">
        <v>3056</v>
      </c>
      <c r="C585" s="122">
        <v>3056</v>
      </c>
      <c r="D585" s="124" t="s">
        <v>396</v>
      </c>
      <c r="E585" s="107"/>
      <c r="F585" s="107" t="s">
        <v>19</v>
      </c>
      <c r="G585" s="108">
        <v>62.35</v>
      </c>
      <c r="H585" s="208">
        <v>720267</v>
      </c>
      <c r="I585" s="137"/>
      <c r="J585" s="16"/>
      <c r="K585" s="16">
        <v>0</v>
      </c>
      <c r="L585" s="26" t="s">
        <v>290</v>
      </c>
      <c r="M585" s="24">
        <v>100</v>
      </c>
      <c r="N585" s="40" t="s">
        <v>484</v>
      </c>
      <c r="O585" s="40" t="s">
        <v>1012</v>
      </c>
      <c r="P585" s="24">
        <v>1875</v>
      </c>
      <c r="Q585" s="252"/>
      <c r="R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S585" s="20" t="s">
        <v>290</v>
      </c>
      <c r="T585" s="24">
        <v>100</v>
      </c>
      <c r="U585" s="25" t="s">
        <v>1001</v>
      </c>
      <c r="V585" s="25" t="s">
        <v>1001</v>
      </c>
      <c r="W585" s="206"/>
    </row>
    <row r="586" spans="1:23" customFormat="1" ht="57.75" hidden="1" thickBot="1" x14ac:dyDescent="0.3">
      <c r="A586" s="1"/>
      <c r="B586" s="82"/>
      <c r="C586" s="107">
        <v>90065</v>
      </c>
      <c r="D586" s="124" t="s">
        <v>397</v>
      </c>
      <c r="E586" s="107"/>
      <c r="F586" s="107" t="s">
        <v>19</v>
      </c>
      <c r="G586" s="108">
        <v>0</v>
      </c>
      <c r="H586" s="208">
        <v>0</v>
      </c>
      <c r="I586" s="137"/>
      <c r="J586" s="16"/>
      <c r="K586" s="16">
        <v>0</v>
      </c>
      <c r="L586" s="26" t="s">
        <v>290</v>
      </c>
      <c r="M586" s="40">
        <v>0</v>
      </c>
      <c r="N586" s="40" t="s">
        <v>484</v>
      </c>
      <c r="O586" s="40" t="s">
        <v>1012</v>
      </c>
      <c r="P586" s="24">
        <v>1875</v>
      </c>
      <c r="Q586" s="252"/>
      <c r="R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S586" s="20" t="s">
        <v>290</v>
      </c>
      <c r="T586" s="40">
        <v>0</v>
      </c>
      <c r="U586" s="25" t="s">
        <v>1001</v>
      </c>
      <c r="V586" s="25" t="s">
        <v>1001</v>
      </c>
      <c r="W586" s="206"/>
    </row>
    <row r="587" spans="1:23" customFormat="1" ht="114.75" hidden="1" thickBot="1" x14ac:dyDescent="0.3">
      <c r="A587" s="1"/>
      <c r="B587" s="82"/>
      <c r="C587" s="107">
        <v>91178</v>
      </c>
      <c r="D587" s="124" t="s">
        <v>398</v>
      </c>
      <c r="E587" s="107"/>
      <c r="F587" s="107" t="s">
        <v>19</v>
      </c>
      <c r="G587" s="108">
        <v>24.94</v>
      </c>
      <c r="H587" s="208">
        <v>288107</v>
      </c>
      <c r="I587" s="137"/>
      <c r="J587" s="16"/>
      <c r="K587" s="16">
        <v>0</v>
      </c>
      <c r="L587" s="26" t="s">
        <v>290</v>
      </c>
      <c r="M587" s="40">
        <v>40</v>
      </c>
      <c r="N587" s="40" t="s">
        <v>484</v>
      </c>
      <c r="O587" s="40" t="s">
        <v>21</v>
      </c>
      <c r="P587" s="24">
        <v>1875</v>
      </c>
      <c r="Q587" s="252"/>
      <c r="R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S587" s="20" t="s">
        <v>290</v>
      </c>
      <c r="T587" s="40">
        <v>40</v>
      </c>
      <c r="U587" s="25" t="s">
        <v>1001</v>
      </c>
      <c r="V587" s="25" t="s">
        <v>1001</v>
      </c>
      <c r="W587" s="206"/>
    </row>
    <row r="588" spans="1:23" customFormat="1" ht="114.75" hidden="1" thickBot="1" x14ac:dyDescent="0.3">
      <c r="A588" s="1"/>
      <c r="B588" s="82"/>
      <c r="C588" s="107">
        <v>91179</v>
      </c>
      <c r="D588" s="124" t="s">
        <v>399</v>
      </c>
      <c r="E588" s="107"/>
      <c r="F588" s="107" t="s">
        <v>19</v>
      </c>
      <c r="G588" s="108">
        <v>31.22</v>
      </c>
      <c r="H588" s="208">
        <v>360653</v>
      </c>
      <c r="I588" s="137"/>
      <c r="J588" s="16"/>
      <c r="K588" s="16">
        <v>0</v>
      </c>
      <c r="L588" s="26" t="s">
        <v>290</v>
      </c>
      <c r="M588" s="40">
        <v>50</v>
      </c>
      <c r="N588" s="40" t="s">
        <v>484</v>
      </c>
      <c r="O588" s="40" t="s">
        <v>21</v>
      </c>
      <c r="P588" s="24">
        <v>1875</v>
      </c>
      <c r="Q588" s="252"/>
      <c r="R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S588" s="20" t="s">
        <v>290</v>
      </c>
      <c r="T588" s="40">
        <v>50</v>
      </c>
      <c r="U588" s="25" t="s">
        <v>1001</v>
      </c>
      <c r="V588" s="25" t="s">
        <v>1001</v>
      </c>
      <c r="W588" s="206"/>
    </row>
    <row r="589" spans="1:23" customFormat="1" ht="124.5" hidden="1" customHeight="1" x14ac:dyDescent="0.3">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40" t="s">
        <v>21</v>
      </c>
      <c r="P589" s="24">
        <v>1875</v>
      </c>
      <c r="Q589" s="252"/>
      <c r="R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S589" s="20" t="s">
        <v>290</v>
      </c>
      <c r="T589" s="40">
        <v>60</v>
      </c>
      <c r="U589" s="25" t="s">
        <v>1001</v>
      </c>
      <c r="V589" s="25" t="s">
        <v>1001</v>
      </c>
      <c r="W589" s="206"/>
    </row>
    <row r="590" spans="1:23" customFormat="1" ht="114.75" hidden="1" thickBot="1" x14ac:dyDescent="0.3">
      <c r="A590" s="1"/>
      <c r="B590" s="82"/>
      <c r="C590" s="115">
        <v>92178</v>
      </c>
      <c r="D590" s="124" t="s">
        <v>401</v>
      </c>
      <c r="E590" s="107"/>
      <c r="F590" s="107" t="s">
        <v>19</v>
      </c>
      <c r="G590" s="108">
        <v>43.64</v>
      </c>
      <c r="H590" s="208">
        <v>504129</v>
      </c>
      <c r="I590" s="137"/>
      <c r="J590" s="16"/>
      <c r="K590" s="16">
        <v>0</v>
      </c>
      <c r="L590" s="26" t="s">
        <v>290</v>
      </c>
      <c r="M590" s="40">
        <v>70</v>
      </c>
      <c r="N590" s="40" t="s">
        <v>484</v>
      </c>
      <c r="O590" s="40" t="s">
        <v>21</v>
      </c>
      <c r="P590" s="24">
        <v>1875</v>
      </c>
      <c r="Q590" s="252"/>
      <c r="R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S590" s="20" t="s">
        <v>290</v>
      </c>
      <c r="T590" s="40">
        <v>70</v>
      </c>
      <c r="U590" s="25" t="s">
        <v>1001</v>
      </c>
      <c r="V590" s="25" t="s">
        <v>1001</v>
      </c>
      <c r="W590" s="206"/>
    </row>
    <row r="591" spans="1:23" customFormat="1" ht="114.75" hidden="1" thickBot="1" x14ac:dyDescent="0.3">
      <c r="A591" s="1"/>
      <c r="B591" s="82"/>
      <c r="C591" s="115">
        <v>92179</v>
      </c>
      <c r="D591" s="124" t="s">
        <v>402</v>
      </c>
      <c r="E591" s="107"/>
      <c r="F591" s="107" t="s">
        <v>19</v>
      </c>
      <c r="G591" s="108">
        <v>49.88</v>
      </c>
      <c r="H591" s="208">
        <v>576214</v>
      </c>
      <c r="I591" s="137"/>
      <c r="J591" s="16"/>
      <c r="K591" s="16">
        <v>0</v>
      </c>
      <c r="L591" s="26" t="s">
        <v>290</v>
      </c>
      <c r="M591" s="40">
        <v>80</v>
      </c>
      <c r="N591" s="40" t="s">
        <v>484</v>
      </c>
      <c r="O591" s="40" t="s">
        <v>21</v>
      </c>
      <c r="P591" s="24">
        <v>1875</v>
      </c>
      <c r="Q591" s="252"/>
      <c r="R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S591" s="20" t="s">
        <v>290</v>
      </c>
      <c r="T591" s="40">
        <v>80</v>
      </c>
      <c r="U591" s="25" t="s">
        <v>1001</v>
      </c>
      <c r="V591" s="25" t="s">
        <v>1001</v>
      </c>
      <c r="W591" s="206"/>
    </row>
    <row r="592" spans="1:23" customFormat="1" ht="114.75" hidden="1"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40" t="s">
        <v>21</v>
      </c>
      <c r="P592" s="378">
        <v>1875</v>
      </c>
      <c r="Q592" s="424"/>
      <c r="R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S592" s="475" t="s">
        <v>290</v>
      </c>
      <c r="T592" s="250">
        <v>90</v>
      </c>
      <c r="U592" s="25" t="s">
        <v>1001</v>
      </c>
      <c r="V592" s="25" t="s">
        <v>1001</v>
      </c>
      <c r="W592" s="206"/>
    </row>
    <row r="593" spans="1:23" customFormat="1" ht="15" hidden="1" customHeight="1" thickBo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8" t="s">
        <v>1012</v>
      </c>
      <c r="P593" s="257">
        <v>1875</v>
      </c>
      <c r="Q593" s="471"/>
      <c r="R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S593" s="454" t="s">
        <v>290</v>
      </c>
      <c r="T593" s="385">
        <v>100</v>
      </c>
      <c r="U593" s="25" t="s">
        <v>1001</v>
      </c>
      <c r="V593" s="25" t="s">
        <v>1001</v>
      </c>
      <c r="W593" s="206"/>
    </row>
    <row r="594" spans="1:23" customFormat="1" ht="15" hidden="1" customHeight="1" thickBo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58" t="s">
        <v>1012</v>
      </c>
      <c r="P594" s="24">
        <v>1875</v>
      </c>
      <c r="Q594" s="407"/>
      <c r="R594" s="407"/>
      <c r="S594" s="18"/>
      <c r="T594" s="386"/>
      <c r="U594" s="25" t="s">
        <v>1001</v>
      </c>
      <c r="V594" s="25"/>
      <c r="W594" s="206"/>
    </row>
    <row r="595" spans="1:23" customFormat="1" ht="15" hidden="1" customHeight="1" thickBo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58" t="s">
        <v>1012</v>
      </c>
      <c r="P595" s="24">
        <v>1875</v>
      </c>
      <c r="Q595" s="407"/>
      <c r="R595" s="407"/>
      <c r="S595" s="18"/>
      <c r="T595" s="386"/>
      <c r="U595" s="25" t="s">
        <v>1001</v>
      </c>
      <c r="V595" s="25"/>
      <c r="W595" s="206"/>
    </row>
    <row r="596" spans="1:23" customFormat="1" ht="27.75" hidden="1" customHeight="1" thickBo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58" t="s">
        <v>1012</v>
      </c>
      <c r="P596" s="24">
        <v>1875</v>
      </c>
      <c r="Q596" s="407"/>
      <c r="R596" s="407"/>
      <c r="S596" s="18"/>
      <c r="T596" s="386"/>
      <c r="U596" s="25" t="s">
        <v>1001</v>
      </c>
      <c r="V596" s="25"/>
      <c r="W596" s="206"/>
    </row>
    <row r="597" spans="1:23" customFormat="1" ht="28.5" hidden="1"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58" t="s">
        <v>1012</v>
      </c>
      <c r="P597" s="265">
        <v>1875</v>
      </c>
      <c r="Q597" s="472"/>
      <c r="R597" s="472"/>
      <c r="S597" s="477"/>
      <c r="T597" s="391"/>
      <c r="U597" s="25" t="s">
        <v>1001</v>
      </c>
      <c r="V597" s="25"/>
      <c r="W597" s="206"/>
    </row>
    <row r="598" spans="1:23" customFormat="1" ht="15" hidden="1" customHeight="1" thickBot="1" x14ac:dyDescent="0.3">
      <c r="A598" s="1"/>
      <c r="B598" s="82"/>
      <c r="C598" s="703">
        <v>90066</v>
      </c>
      <c r="D598" s="706" t="s">
        <v>410</v>
      </c>
      <c r="E598" s="127">
        <v>1</v>
      </c>
      <c r="F598" s="127" t="s">
        <v>405</v>
      </c>
      <c r="G598" s="128">
        <v>0</v>
      </c>
      <c r="H598" s="317">
        <v>0</v>
      </c>
      <c r="I598" s="189"/>
      <c r="J598" s="382"/>
      <c r="K598" s="383">
        <v>0</v>
      </c>
      <c r="L598" s="384" t="s">
        <v>290</v>
      </c>
      <c r="M598" s="258">
        <v>0</v>
      </c>
      <c r="N598" s="258" t="s">
        <v>484</v>
      </c>
      <c r="O598" s="258" t="s">
        <v>1010</v>
      </c>
      <c r="P598" s="257">
        <v>1875</v>
      </c>
      <c r="Q598" s="259"/>
      <c r="R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S598" s="454" t="s">
        <v>290</v>
      </c>
      <c r="T598" s="455">
        <v>0</v>
      </c>
      <c r="U598" s="25" t="s">
        <v>1001</v>
      </c>
      <c r="V598" s="25" t="s">
        <v>1001</v>
      </c>
      <c r="W598" s="206"/>
    </row>
    <row r="599" spans="1:23" customFormat="1" ht="15" hidden="1" customHeight="1" thickBot="1" x14ac:dyDescent="0.3">
      <c r="A599" s="15">
        <v>90067</v>
      </c>
      <c r="B599" s="82"/>
      <c r="C599" s="704"/>
      <c r="D599" s="707"/>
      <c r="E599" s="107">
        <v>2</v>
      </c>
      <c r="F599" s="107" t="s">
        <v>406</v>
      </c>
      <c r="G599" s="108">
        <v>0</v>
      </c>
      <c r="H599" s="318">
        <v>0</v>
      </c>
      <c r="I599" s="142"/>
      <c r="J599" s="12"/>
      <c r="K599" s="16">
        <v>0</v>
      </c>
      <c r="L599" s="26" t="s">
        <v>290</v>
      </c>
      <c r="M599" s="40">
        <v>0</v>
      </c>
      <c r="N599" s="40" t="s">
        <v>484</v>
      </c>
      <c r="O599" s="258" t="s">
        <v>1010</v>
      </c>
      <c r="P599" s="24">
        <v>1875</v>
      </c>
      <c r="Q599" s="252"/>
      <c r="R599" s="407"/>
      <c r="S599" s="370"/>
      <c r="T599" s="386"/>
      <c r="U599" s="25" t="s">
        <v>1001</v>
      </c>
      <c r="V599" s="25"/>
      <c r="W599" s="206"/>
    </row>
    <row r="600" spans="1:23" customFormat="1" ht="15" hidden="1" customHeight="1" thickBot="1" x14ac:dyDescent="0.3">
      <c r="A600" s="15">
        <v>90068</v>
      </c>
      <c r="B600" s="82"/>
      <c r="C600" s="704"/>
      <c r="D600" s="707"/>
      <c r="E600" s="107">
        <v>3</v>
      </c>
      <c r="F600" s="107" t="s">
        <v>407</v>
      </c>
      <c r="G600" s="108">
        <v>0</v>
      </c>
      <c r="H600" s="318">
        <v>0</v>
      </c>
      <c r="I600" s="142"/>
      <c r="J600" s="74"/>
      <c r="K600" s="16">
        <v>0</v>
      </c>
      <c r="L600" s="26" t="s">
        <v>290</v>
      </c>
      <c r="M600" s="40">
        <v>0</v>
      </c>
      <c r="N600" s="40" t="s">
        <v>484</v>
      </c>
      <c r="O600" s="258" t="s">
        <v>1010</v>
      </c>
      <c r="P600" s="24">
        <v>1875</v>
      </c>
      <c r="Q600" s="252"/>
      <c r="R600" s="407"/>
      <c r="S600" s="370"/>
      <c r="T600" s="386"/>
      <c r="U600" s="25" t="s">
        <v>1001</v>
      </c>
      <c r="V600" s="25"/>
      <c r="W600" s="206"/>
    </row>
    <row r="601" spans="1:23" customFormat="1" ht="29.25" hidden="1" customHeight="1" thickBot="1" x14ac:dyDescent="0.3">
      <c r="A601" s="15">
        <v>90069</v>
      </c>
      <c r="B601" s="82"/>
      <c r="C601" s="704"/>
      <c r="D601" s="707"/>
      <c r="E601" s="107">
        <v>4</v>
      </c>
      <c r="F601" s="107" t="s">
        <v>408</v>
      </c>
      <c r="G601" s="108">
        <v>0</v>
      </c>
      <c r="H601" s="318">
        <v>0</v>
      </c>
      <c r="I601" s="142"/>
      <c r="J601" s="12"/>
      <c r="K601" s="16">
        <v>0</v>
      </c>
      <c r="L601" s="26" t="s">
        <v>290</v>
      </c>
      <c r="M601" s="40">
        <v>0</v>
      </c>
      <c r="N601" s="40" t="s">
        <v>484</v>
      </c>
      <c r="O601" s="258" t="s">
        <v>1010</v>
      </c>
      <c r="P601" s="24">
        <v>1875</v>
      </c>
      <c r="Q601" s="252"/>
      <c r="R601" s="407"/>
      <c r="S601" s="370"/>
      <c r="T601" s="386"/>
      <c r="U601" s="25" t="s">
        <v>1001</v>
      </c>
      <c r="V601" s="25"/>
      <c r="W601" s="206"/>
    </row>
    <row r="602" spans="1:23" customFormat="1" ht="28.5" hidden="1"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58" t="s">
        <v>1010</v>
      </c>
      <c r="P602" s="265">
        <v>1875</v>
      </c>
      <c r="Q602" s="267"/>
      <c r="R602" s="472"/>
      <c r="S602" s="371"/>
      <c r="T602" s="391"/>
      <c r="U602" s="25" t="s">
        <v>1001</v>
      </c>
      <c r="V602" s="25"/>
      <c r="W602" s="206"/>
    </row>
    <row r="603" spans="1:23" customFormat="1" ht="29.25" hidden="1" customHeight="1" thickBot="1" x14ac:dyDescent="0.3">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8" t="s">
        <v>1010</v>
      </c>
      <c r="P603" s="257">
        <v>1875</v>
      </c>
      <c r="Q603" s="259"/>
      <c r="R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S603" s="454" t="s">
        <v>290</v>
      </c>
      <c r="T603" s="455">
        <v>40</v>
      </c>
      <c r="U603" s="25" t="s">
        <v>1001</v>
      </c>
      <c r="V603" s="25" t="s">
        <v>1001</v>
      </c>
      <c r="W603" s="206"/>
    </row>
    <row r="604" spans="1:23" customFormat="1" ht="29.25" hidden="1" customHeight="1" thickBot="1" x14ac:dyDescent="0.3">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58" t="s">
        <v>1010</v>
      </c>
      <c r="P604" s="24">
        <v>1875</v>
      </c>
      <c r="Q604" s="252"/>
      <c r="R604" s="407"/>
      <c r="S604" s="370"/>
      <c r="T604" s="386"/>
      <c r="U604" s="25" t="s">
        <v>1001</v>
      </c>
      <c r="V604" s="25"/>
      <c r="W604" s="206"/>
    </row>
    <row r="605" spans="1:23" customFormat="1" ht="29.25" hidden="1" customHeight="1" thickBot="1" x14ac:dyDescent="0.3">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58" t="s">
        <v>1010</v>
      </c>
      <c r="P605" s="24">
        <v>1875</v>
      </c>
      <c r="Q605" s="252"/>
      <c r="R605" s="407"/>
      <c r="S605" s="370"/>
      <c r="T605" s="386"/>
      <c r="U605" s="25" t="s">
        <v>1001</v>
      </c>
      <c r="V605" s="25"/>
      <c r="W605" s="206"/>
    </row>
    <row r="606" spans="1:23" customFormat="1" ht="29.25" hidden="1" customHeight="1" thickBot="1" x14ac:dyDescent="0.3">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58" t="s">
        <v>1010</v>
      </c>
      <c r="P606" s="24">
        <v>1875</v>
      </c>
      <c r="Q606" s="252"/>
      <c r="R606" s="407"/>
      <c r="S606" s="370"/>
      <c r="T606" s="386"/>
      <c r="U606" s="25" t="s">
        <v>1001</v>
      </c>
      <c r="V606" s="25"/>
      <c r="W606" s="206"/>
    </row>
    <row r="607" spans="1:23" customFormat="1" ht="29.25" hidden="1"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58" t="s">
        <v>1010</v>
      </c>
      <c r="P607" s="265">
        <v>1875</v>
      </c>
      <c r="Q607" s="267"/>
      <c r="R607" s="472"/>
      <c r="S607" s="371"/>
      <c r="T607" s="391"/>
      <c r="U607" s="25" t="s">
        <v>1001</v>
      </c>
      <c r="V607" s="25"/>
      <c r="W607" s="206"/>
    </row>
    <row r="608" spans="1:23" customFormat="1" ht="27.75" hidden="1" customHeight="1" thickBot="1" x14ac:dyDescent="0.3">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8" t="s">
        <v>1010</v>
      </c>
      <c r="P608" s="257">
        <v>1875</v>
      </c>
      <c r="Q608" s="259"/>
      <c r="R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S608" s="564" t="s">
        <v>290</v>
      </c>
      <c r="T608" s="483">
        <v>50</v>
      </c>
      <c r="U608" s="25" t="s">
        <v>1001</v>
      </c>
      <c r="V608" s="25" t="s">
        <v>1001</v>
      </c>
      <c r="W608" s="206"/>
    </row>
    <row r="609" spans="1:23" customFormat="1" ht="32.25" hidden="1" customHeight="1" thickBot="1" x14ac:dyDescent="0.3">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58" t="s">
        <v>1010</v>
      </c>
      <c r="P609" s="24">
        <v>1875</v>
      </c>
      <c r="Q609" s="252"/>
      <c r="R609" s="32"/>
      <c r="S609" s="565"/>
      <c r="T609" s="23"/>
      <c r="U609" s="25" t="s">
        <v>1001</v>
      </c>
      <c r="V609" s="25"/>
      <c r="W609" s="206"/>
    </row>
    <row r="610" spans="1:23" customFormat="1" ht="32.25" hidden="1" customHeight="1" thickBot="1" x14ac:dyDescent="0.3">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58" t="s">
        <v>1010</v>
      </c>
      <c r="P610" s="24">
        <v>1875</v>
      </c>
      <c r="Q610" s="252"/>
      <c r="R610" s="32"/>
      <c r="S610" s="565"/>
      <c r="T610" s="23"/>
      <c r="U610" s="25" t="s">
        <v>1001</v>
      </c>
      <c r="V610" s="25"/>
      <c r="W610" s="206"/>
    </row>
    <row r="611" spans="1:23" customFormat="1" ht="32.25" hidden="1" customHeight="1" thickBot="1" x14ac:dyDescent="0.3">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58" t="s">
        <v>1010</v>
      </c>
      <c r="P611" s="24">
        <v>1875</v>
      </c>
      <c r="Q611" s="252"/>
      <c r="R611" s="32"/>
      <c r="S611" s="565"/>
      <c r="T611" s="23"/>
      <c r="U611" s="25" t="s">
        <v>1001</v>
      </c>
      <c r="V611" s="25"/>
      <c r="W611" s="206"/>
    </row>
    <row r="612" spans="1:23" customFormat="1" ht="32.25" hidden="1"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258" t="s">
        <v>1010</v>
      </c>
      <c r="P612" s="378">
        <v>1875</v>
      </c>
      <c r="Q612" s="424"/>
      <c r="R612" s="425"/>
      <c r="S612" s="567"/>
      <c r="T612" s="568"/>
      <c r="U612" s="25" t="s">
        <v>1001</v>
      </c>
      <c r="V612" s="25"/>
      <c r="W612" s="206"/>
    </row>
    <row r="613" spans="1:23" customFormat="1" ht="30.75" hidden="1" customHeight="1" thickBot="1" x14ac:dyDescent="0.3">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8" t="s">
        <v>1010</v>
      </c>
      <c r="P613" s="257">
        <v>1875</v>
      </c>
      <c r="Q613" s="259"/>
      <c r="R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S613" s="454" t="s">
        <v>290</v>
      </c>
      <c r="T613" s="455">
        <v>60</v>
      </c>
      <c r="U613" s="25" t="s">
        <v>1001</v>
      </c>
      <c r="V613" s="25" t="s">
        <v>1001</v>
      </c>
      <c r="W613" s="206"/>
    </row>
    <row r="614" spans="1:23" customFormat="1" ht="30.75" hidden="1" customHeight="1" thickBot="1" x14ac:dyDescent="0.3">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58" t="s">
        <v>1010</v>
      </c>
      <c r="P614" s="24">
        <v>1875</v>
      </c>
      <c r="Q614" s="252"/>
      <c r="R614" s="32"/>
      <c r="S614" s="370"/>
      <c r="T614" s="386"/>
      <c r="U614" s="25" t="s">
        <v>1001</v>
      </c>
      <c r="V614" s="25"/>
      <c r="W614" s="206"/>
    </row>
    <row r="615" spans="1:23" customFormat="1" ht="30.75" hidden="1" customHeight="1" thickBot="1" x14ac:dyDescent="0.3">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58" t="s">
        <v>1010</v>
      </c>
      <c r="P615" s="24">
        <v>1875</v>
      </c>
      <c r="Q615" s="252"/>
      <c r="R615" s="32"/>
      <c r="S615" s="370"/>
      <c r="T615" s="386"/>
      <c r="U615" s="25" t="s">
        <v>1001</v>
      </c>
      <c r="V615" s="25"/>
      <c r="W615" s="206"/>
    </row>
    <row r="616" spans="1:23" customFormat="1" ht="30.75" hidden="1" customHeight="1" thickBot="1" x14ac:dyDescent="0.3">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58" t="s">
        <v>1010</v>
      </c>
      <c r="P616" s="24">
        <v>1875</v>
      </c>
      <c r="Q616" s="252"/>
      <c r="R616" s="32"/>
      <c r="S616" s="370"/>
      <c r="T616" s="386"/>
      <c r="U616" s="25" t="s">
        <v>1001</v>
      </c>
      <c r="V616" s="25"/>
      <c r="W616" s="206"/>
    </row>
    <row r="617" spans="1:23" customFormat="1" ht="30.75" hidden="1"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58" t="s">
        <v>1010</v>
      </c>
      <c r="P617" s="265">
        <v>1875</v>
      </c>
      <c r="Q617" s="267"/>
      <c r="R617" s="268"/>
      <c r="S617" s="371"/>
      <c r="T617" s="391"/>
      <c r="U617" s="25" t="s">
        <v>1001</v>
      </c>
      <c r="V617" s="25"/>
      <c r="W617" s="206"/>
    </row>
    <row r="618" spans="1:23" customFormat="1" ht="33" hidden="1" customHeight="1" thickBot="1" x14ac:dyDescent="0.3">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8" t="s">
        <v>1010</v>
      </c>
      <c r="P618" s="257">
        <v>1875</v>
      </c>
      <c r="Q618" s="259"/>
      <c r="R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S618" s="454" t="s">
        <v>290</v>
      </c>
      <c r="T618" s="455">
        <v>70</v>
      </c>
      <c r="U618" s="25" t="s">
        <v>1001</v>
      </c>
      <c r="V618" s="25" t="s">
        <v>1001</v>
      </c>
      <c r="W618" s="206"/>
    </row>
    <row r="619" spans="1:23" customFormat="1" ht="33" hidden="1" customHeight="1" thickBot="1" x14ac:dyDescent="0.3">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58" t="s">
        <v>1010</v>
      </c>
      <c r="P619" s="24">
        <v>1875</v>
      </c>
      <c r="Q619" s="252"/>
      <c r="R619" s="32"/>
      <c r="S619" s="370"/>
      <c r="T619" s="386"/>
      <c r="U619" s="25" t="s">
        <v>1001</v>
      </c>
      <c r="V619" s="25"/>
      <c r="W619" s="206"/>
    </row>
    <row r="620" spans="1:23" customFormat="1" ht="33" hidden="1" customHeight="1" thickBot="1" x14ac:dyDescent="0.3">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58" t="s">
        <v>1010</v>
      </c>
      <c r="P620" s="24">
        <v>1875</v>
      </c>
      <c r="Q620" s="252"/>
      <c r="R620" s="32"/>
      <c r="S620" s="370"/>
      <c r="T620" s="386"/>
      <c r="U620" s="25" t="s">
        <v>1001</v>
      </c>
      <c r="V620" s="25"/>
      <c r="W620" s="206"/>
    </row>
    <row r="621" spans="1:23" customFormat="1" ht="33" hidden="1" customHeight="1" thickBot="1" x14ac:dyDescent="0.3">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58" t="s">
        <v>1010</v>
      </c>
      <c r="P621" s="24">
        <v>1875</v>
      </c>
      <c r="Q621" s="252"/>
      <c r="R621" s="32"/>
      <c r="S621" s="370"/>
      <c r="T621" s="386"/>
      <c r="U621" s="25" t="s">
        <v>1001</v>
      </c>
      <c r="V621" s="25"/>
      <c r="W621" s="206"/>
    </row>
    <row r="622" spans="1:23" customFormat="1" ht="33" hidden="1"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58" t="s">
        <v>1010</v>
      </c>
      <c r="P622" s="265">
        <v>1875</v>
      </c>
      <c r="Q622" s="267"/>
      <c r="R622" s="268"/>
      <c r="S622" s="371"/>
      <c r="T622" s="391"/>
      <c r="U622" s="25" t="s">
        <v>1001</v>
      </c>
      <c r="V622" s="25"/>
      <c r="W622" s="206"/>
    </row>
    <row r="623" spans="1:23" customFormat="1" ht="30.75" hidden="1" customHeight="1" thickBot="1" x14ac:dyDescent="0.3">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8" t="s">
        <v>1010</v>
      </c>
      <c r="P623" s="257">
        <v>1875</v>
      </c>
      <c r="Q623" s="259"/>
      <c r="R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S623" s="454" t="s">
        <v>290</v>
      </c>
      <c r="T623" s="455">
        <v>80</v>
      </c>
      <c r="U623" s="25" t="s">
        <v>1001</v>
      </c>
      <c r="V623" s="25" t="s">
        <v>1001</v>
      </c>
      <c r="W623" s="206"/>
    </row>
    <row r="624" spans="1:23" customFormat="1" ht="30.75" hidden="1" customHeight="1" thickBot="1" x14ac:dyDescent="0.3">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58" t="s">
        <v>1010</v>
      </c>
      <c r="P624" s="24">
        <v>1875</v>
      </c>
      <c r="Q624" s="252"/>
      <c r="R624" s="32"/>
      <c r="S624" s="370"/>
      <c r="T624" s="386"/>
      <c r="U624" s="25" t="s">
        <v>1001</v>
      </c>
      <c r="V624" s="25"/>
      <c r="W624" s="206"/>
    </row>
    <row r="625" spans="1:23" customFormat="1" ht="30.75" hidden="1" customHeight="1" thickBot="1" x14ac:dyDescent="0.3">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58" t="s">
        <v>1010</v>
      </c>
      <c r="P625" s="24">
        <v>1875</v>
      </c>
      <c r="Q625" s="252"/>
      <c r="R625" s="32"/>
      <c r="S625" s="370"/>
      <c r="T625" s="386"/>
      <c r="U625" s="25" t="s">
        <v>1001</v>
      </c>
      <c r="V625" s="25"/>
      <c r="W625" s="206"/>
    </row>
    <row r="626" spans="1:23" customFormat="1" ht="30.75" hidden="1" customHeight="1" thickBot="1" x14ac:dyDescent="0.3">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58" t="s">
        <v>1010</v>
      </c>
      <c r="P626" s="24">
        <v>1875</v>
      </c>
      <c r="Q626" s="252"/>
      <c r="R626" s="32"/>
      <c r="S626" s="370"/>
      <c r="T626" s="386"/>
      <c r="U626" s="25" t="s">
        <v>1001</v>
      </c>
      <c r="V626" s="25"/>
      <c r="W626" s="206"/>
    </row>
    <row r="627" spans="1:23" customFormat="1" ht="30.75" hidden="1"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58" t="s">
        <v>1010</v>
      </c>
      <c r="P627" s="265">
        <v>1875</v>
      </c>
      <c r="Q627" s="267"/>
      <c r="R627" s="268"/>
      <c r="S627" s="371"/>
      <c r="T627" s="391"/>
      <c r="U627" s="25" t="s">
        <v>1001</v>
      </c>
      <c r="V627" s="25"/>
      <c r="W627" s="206"/>
    </row>
    <row r="628" spans="1:23" customFormat="1" ht="30.75" hidden="1" customHeight="1" thickBot="1" x14ac:dyDescent="0.3">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258" t="s">
        <v>1010</v>
      </c>
      <c r="P628" s="344">
        <v>1875</v>
      </c>
      <c r="Q628" s="427"/>
      <c r="R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S628" s="452" t="s">
        <v>290</v>
      </c>
      <c r="T628" s="569">
        <v>90</v>
      </c>
      <c r="U628" s="25" t="s">
        <v>1001</v>
      </c>
      <c r="V628" s="25" t="s">
        <v>1001</v>
      </c>
      <c r="W628" s="206"/>
    </row>
    <row r="629" spans="1:23" customFormat="1" ht="30.75" hidden="1" customHeight="1" thickBot="1" x14ac:dyDescent="0.3">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58" t="s">
        <v>1010</v>
      </c>
      <c r="P629" s="24">
        <v>1875</v>
      </c>
      <c r="Q629" s="252"/>
      <c r="R629" s="32"/>
      <c r="S629" s="370"/>
      <c r="T629" s="386"/>
      <c r="U629" s="25" t="s">
        <v>1001</v>
      </c>
      <c r="V629" s="25"/>
      <c r="W629" s="206"/>
    </row>
    <row r="630" spans="1:23" customFormat="1" ht="30.75" hidden="1" customHeight="1" thickBot="1" x14ac:dyDescent="0.3">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58" t="s">
        <v>1010</v>
      </c>
      <c r="P630" s="24">
        <v>1875</v>
      </c>
      <c r="Q630" s="252"/>
      <c r="R630" s="32"/>
      <c r="S630" s="370"/>
      <c r="T630" s="386"/>
      <c r="U630" s="25" t="s">
        <v>1001</v>
      </c>
      <c r="V630" s="25"/>
      <c r="W630" s="206"/>
    </row>
    <row r="631" spans="1:23" customFormat="1" ht="30.75" hidden="1" customHeight="1" thickBot="1" x14ac:dyDescent="0.3">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58" t="s">
        <v>1010</v>
      </c>
      <c r="P631" s="24">
        <v>1875</v>
      </c>
      <c r="Q631" s="252"/>
      <c r="R631" s="32"/>
      <c r="S631" s="370"/>
      <c r="T631" s="386"/>
      <c r="U631" s="25" t="s">
        <v>1001</v>
      </c>
      <c r="V631" s="25"/>
      <c r="W631" s="206"/>
    </row>
    <row r="632" spans="1:23" customFormat="1" ht="15" hidden="1"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58" t="s">
        <v>1010</v>
      </c>
      <c r="P632" s="265">
        <v>1875</v>
      </c>
      <c r="Q632" s="267"/>
      <c r="R632" s="268"/>
      <c r="S632" s="371"/>
      <c r="T632" s="391"/>
      <c r="U632" s="25" t="s">
        <v>1001</v>
      </c>
      <c r="V632" s="25"/>
      <c r="W632" s="206"/>
    </row>
    <row r="633" spans="1:23" customFormat="1" ht="15" hidden="1"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49" t="s">
        <v>42</v>
      </c>
      <c r="Q633" s="427"/>
      <c r="R633" s="428"/>
      <c r="S633" s="449" t="s">
        <v>42</v>
      </c>
      <c r="T633" s="449" t="s">
        <v>42</v>
      </c>
      <c r="U633" s="449" t="s">
        <v>42</v>
      </c>
      <c r="V633" s="378" t="s">
        <v>41</v>
      </c>
      <c r="W633" s="206"/>
    </row>
    <row r="634" spans="1:23" customFormat="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1" t="s">
        <v>42</v>
      </c>
      <c r="Q634" s="252"/>
      <c r="R634" s="32"/>
      <c r="S634" s="251" t="s">
        <v>42</v>
      </c>
      <c r="T634" s="251" t="s">
        <v>42</v>
      </c>
      <c r="U634" s="251" t="s">
        <v>42</v>
      </c>
      <c r="V634" s="378" t="s">
        <v>41</v>
      </c>
      <c r="W634" s="206"/>
    </row>
    <row r="635" spans="1:23" customFormat="1" ht="28.5"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339" t="s">
        <v>1008</v>
      </c>
      <c r="P635" s="13">
        <v>926</v>
      </c>
      <c r="Q635" s="254"/>
      <c r="R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S635" s="18" t="s">
        <v>420</v>
      </c>
      <c r="T635" s="13">
        <v>100</v>
      </c>
      <c r="U635" s="25" t="s">
        <v>1001</v>
      </c>
      <c r="V635" s="25" t="s">
        <v>1001</v>
      </c>
      <c r="W635" s="206"/>
    </row>
    <row r="636" spans="1:23" customFormat="1" ht="66" customHeight="1" thickBot="1" x14ac:dyDescent="0.3">
      <c r="A636" s="1"/>
      <c r="B636" s="64"/>
      <c r="C636" s="212">
        <v>90094</v>
      </c>
      <c r="D636" s="213" t="s">
        <v>421</v>
      </c>
      <c r="E636" s="214"/>
      <c r="F636" s="214" t="s">
        <v>19</v>
      </c>
      <c r="G636" s="215">
        <v>0</v>
      </c>
      <c r="H636" s="311">
        <v>0</v>
      </c>
      <c r="I636" s="138"/>
      <c r="J636" s="571"/>
      <c r="K636" s="572">
        <v>0</v>
      </c>
      <c r="L636" s="544" t="s">
        <v>420</v>
      </c>
      <c r="M636" s="402">
        <v>0</v>
      </c>
      <c r="N636" s="543" t="s">
        <v>484</v>
      </c>
      <c r="O636" s="339" t="s">
        <v>1008</v>
      </c>
      <c r="P636" s="402">
        <v>926</v>
      </c>
      <c r="Q636" s="403"/>
      <c r="R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S636" s="573" t="s">
        <v>420</v>
      </c>
      <c r="T636" s="402">
        <v>0</v>
      </c>
      <c r="U636" s="25" t="s">
        <v>1001</v>
      </c>
      <c r="V636" s="25" t="s">
        <v>1001</v>
      </c>
      <c r="W636" s="206"/>
    </row>
    <row r="637" spans="1:23" customFormat="1" ht="36" customHeight="1" x14ac:dyDescent="0.25">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339" t="s">
        <v>1008</v>
      </c>
      <c r="P637" s="257">
        <v>926</v>
      </c>
      <c r="Q637" s="259"/>
      <c r="R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S637" s="261" t="s">
        <v>419</v>
      </c>
      <c r="T637" s="385">
        <v>100</v>
      </c>
      <c r="U637" s="25" t="s">
        <v>1001</v>
      </c>
      <c r="V637" s="25" t="s">
        <v>1001</v>
      </c>
      <c r="W637" s="206"/>
    </row>
    <row r="638" spans="1:23" customFormat="1" ht="36" customHeight="1" x14ac:dyDescent="0.25">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339" t="s">
        <v>1008</v>
      </c>
      <c r="P638" s="24">
        <v>926</v>
      </c>
      <c r="Q638" s="252"/>
      <c r="R638" s="32"/>
      <c r="S638" s="370"/>
      <c r="T638" s="386"/>
      <c r="U638" s="25" t="s">
        <v>1001</v>
      </c>
      <c r="V638" s="25"/>
      <c r="W638" s="206"/>
    </row>
    <row r="639" spans="1:23" customFormat="1" ht="36" customHeight="1" x14ac:dyDescent="0.25">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339" t="s">
        <v>1008</v>
      </c>
      <c r="P639" s="24">
        <v>926</v>
      </c>
      <c r="Q639" s="252"/>
      <c r="R639" s="32"/>
      <c r="S639" s="370"/>
      <c r="T639" s="386"/>
      <c r="U639" s="25" t="s">
        <v>1001</v>
      </c>
      <c r="V639" s="25"/>
      <c r="W639" s="206"/>
    </row>
    <row r="640" spans="1:23" customFormat="1" ht="36"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339" t="s">
        <v>1008</v>
      </c>
      <c r="P640" s="265">
        <v>926</v>
      </c>
      <c r="Q640" s="267"/>
      <c r="R640" s="268"/>
      <c r="S640" s="371"/>
      <c r="T640" s="391"/>
      <c r="U640" s="25" t="s">
        <v>1001</v>
      </c>
      <c r="V640" s="25"/>
      <c r="W640" s="206"/>
    </row>
    <row r="641" spans="1:23" customFormat="1" ht="58.5"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339" t="s">
        <v>1008</v>
      </c>
      <c r="P641" s="257">
        <v>926</v>
      </c>
      <c r="Q641" s="259"/>
      <c r="R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S641" s="261" t="s">
        <v>419</v>
      </c>
      <c r="T641" s="385">
        <v>0</v>
      </c>
      <c r="U641" s="25" t="s">
        <v>1001</v>
      </c>
      <c r="V641" s="25" t="s">
        <v>1001</v>
      </c>
      <c r="W641" s="206"/>
    </row>
    <row r="642" spans="1:23" customFormat="1" ht="63"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339" t="s">
        <v>1008</v>
      </c>
      <c r="P642" s="24">
        <v>926</v>
      </c>
      <c r="Q642" s="252"/>
      <c r="R642" s="32"/>
      <c r="S642" s="370"/>
      <c r="T642" s="386"/>
      <c r="U642" s="25" t="s">
        <v>1001</v>
      </c>
      <c r="V642" s="25"/>
      <c r="W642" s="206"/>
    </row>
    <row r="643" spans="1:23" customFormat="1" ht="61.5"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339" t="s">
        <v>1008</v>
      </c>
      <c r="P643" s="24">
        <v>926</v>
      </c>
      <c r="Q643" s="252"/>
      <c r="R643" s="32"/>
      <c r="S643" s="370"/>
      <c r="T643" s="386"/>
      <c r="U643" s="25" t="s">
        <v>1001</v>
      </c>
      <c r="V643" s="25"/>
      <c r="W643" s="206"/>
    </row>
    <row r="644" spans="1:23" customFormat="1" ht="48.75"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339" t="s">
        <v>1008</v>
      </c>
      <c r="P644" s="265">
        <v>926</v>
      </c>
      <c r="Q644" s="267"/>
      <c r="R644" s="268"/>
      <c r="S644" s="371"/>
      <c r="T644" s="391"/>
      <c r="U644" s="25" t="s">
        <v>1001</v>
      </c>
      <c r="V644" s="25"/>
      <c r="W644" s="206"/>
    </row>
    <row r="645" spans="1:23" customFormat="1" ht="42.75"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39" t="s">
        <v>1008</v>
      </c>
      <c r="P645" s="344">
        <v>426</v>
      </c>
      <c r="Q645" s="427"/>
      <c r="R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S645" s="429" t="s">
        <v>176</v>
      </c>
      <c r="T645" s="344">
        <v>100</v>
      </c>
      <c r="U645" s="25" t="s">
        <v>1001</v>
      </c>
      <c r="V645" s="25" t="s">
        <v>1001</v>
      </c>
      <c r="W645" s="206"/>
    </row>
    <row r="646" spans="1:23" customFormat="1" ht="28.5"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339" t="s">
        <v>1008</v>
      </c>
      <c r="P646" s="24">
        <v>426</v>
      </c>
      <c r="Q646" s="252"/>
      <c r="R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S646" s="18" t="s">
        <v>176</v>
      </c>
      <c r="T646" s="24">
        <v>100</v>
      </c>
      <c r="U646" s="25" t="s">
        <v>1001</v>
      </c>
      <c r="V646" s="25" t="s">
        <v>1001</v>
      </c>
      <c r="W646" s="206"/>
    </row>
    <row r="647" spans="1:23" customFormat="1" ht="28.5"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339" t="s">
        <v>1008</v>
      </c>
      <c r="P647" s="24">
        <v>426</v>
      </c>
      <c r="Q647" s="252"/>
      <c r="R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S647" s="18" t="s">
        <v>176</v>
      </c>
      <c r="T647" s="24">
        <v>100</v>
      </c>
      <c r="U647" s="25" t="s">
        <v>1001</v>
      </c>
      <c r="V647" s="25" t="s">
        <v>1001</v>
      </c>
      <c r="W647" s="206"/>
    </row>
    <row r="648" spans="1:23" customFormat="1" ht="28.5"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339" t="s">
        <v>1008</v>
      </c>
      <c r="P648" s="24">
        <v>426</v>
      </c>
      <c r="Q648" s="416"/>
      <c r="R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S648" s="18" t="s">
        <v>20</v>
      </c>
      <c r="T648" s="24">
        <v>100</v>
      </c>
      <c r="U648" s="25" t="s">
        <v>1001</v>
      </c>
      <c r="V648" s="25" t="s">
        <v>1001</v>
      </c>
      <c r="W648" s="206"/>
    </row>
    <row r="649" spans="1:23" customFormat="1" ht="57" x14ac:dyDescent="0.25">
      <c r="A649" s="1"/>
      <c r="B649" s="64"/>
      <c r="C649" s="107">
        <v>90104</v>
      </c>
      <c r="D649" s="124" t="s">
        <v>440</v>
      </c>
      <c r="E649" s="107"/>
      <c r="F649" s="107" t="s">
        <v>19</v>
      </c>
      <c r="G649" s="108">
        <v>0</v>
      </c>
      <c r="H649" s="208">
        <v>0</v>
      </c>
      <c r="I649" s="137"/>
      <c r="J649" s="16"/>
      <c r="K649" s="16">
        <v>0</v>
      </c>
      <c r="L649" s="17" t="s">
        <v>20</v>
      </c>
      <c r="M649" s="24">
        <v>0</v>
      </c>
      <c r="N649" s="339" t="s">
        <v>484</v>
      </c>
      <c r="O649" s="339" t="s">
        <v>1008</v>
      </c>
      <c r="P649" s="24">
        <v>426</v>
      </c>
      <c r="Q649" s="252"/>
      <c r="R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S649" s="18" t="s">
        <v>20</v>
      </c>
      <c r="T649" s="24">
        <v>0</v>
      </c>
      <c r="U649" s="25" t="s">
        <v>1001</v>
      </c>
      <c r="V649" s="25" t="s">
        <v>1001</v>
      </c>
      <c r="W649" s="206"/>
    </row>
    <row r="650" spans="1:23" customFormat="1" ht="28.5"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339" t="s">
        <v>1008</v>
      </c>
      <c r="P650" s="24">
        <v>426</v>
      </c>
      <c r="Q650" s="252"/>
      <c r="R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S650" s="18" t="s">
        <v>20</v>
      </c>
      <c r="T650" s="24">
        <v>100</v>
      </c>
      <c r="U650" s="25" t="s">
        <v>1001</v>
      </c>
      <c r="V650" s="25" t="s">
        <v>1001</v>
      </c>
      <c r="W650" s="206"/>
    </row>
    <row r="651" spans="1:23" customFormat="1" ht="57"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339" t="s">
        <v>1008</v>
      </c>
      <c r="P651" s="24">
        <v>426</v>
      </c>
      <c r="Q651" s="252"/>
      <c r="R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S651" s="18" t="s">
        <v>20</v>
      </c>
      <c r="T651" s="24">
        <v>0</v>
      </c>
      <c r="U651" s="25" t="s">
        <v>1001</v>
      </c>
      <c r="V651" s="25" t="s">
        <v>1001</v>
      </c>
      <c r="W651" s="206"/>
    </row>
    <row r="652" spans="1:23" customFormat="1" ht="57"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339" t="s">
        <v>1008</v>
      </c>
      <c r="P652" s="24">
        <v>426</v>
      </c>
      <c r="Q652" s="252"/>
      <c r="R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S652" s="18" t="s">
        <v>20</v>
      </c>
      <c r="T652" s="24">
        <v>100</v>
      </c>
      <c r="U652" s="25" t="s">
        <v>1001</v>
      </c>
      <c r="V652" s="25" t="s">
        <v>1001</v>
      </c>
      <c r="W652" s="206"/>
    </row>
    <row r="653" spans="1:23" customFormat="1" ht="85.5" x14ac:dyDescent="0.25">
      <c r="A653" s="1"/>
      <c r="B653" s="64"/>
      <c r="C653" s="107">
        <v>90106</v>
      </c>
      <c r="D653" s="124" t="s">
        <v>446</v>
      </c>
      <c r="E653" s="107"/>
      <c r="F653" s="107" t="s">
        <v>19</v>
      </c>
      <c r="G653" s="108">
        <v>0</v>
      </c>
      <c r="H653" s="208">
        <v>0</v>
      </c>
      <c r="I653" s="137"/>
      <c r="J653" s="16"/>
      <c r="K653" s="16">
        <v>0</v>
      </c>
      <c r="L653" s="17" t="s">
        <v>20</v>
      </c>
      <c r="M653" s="24">
        <v>0</v>
      </c>
      <c r="N653" s="339" t="s">
        <v>484</v>
      </c>
      <c r="O653" s="339" t="s">
        <v>1008</v>
      </c>
      <c r="P653" s="24">
        <v>426</v>
      </c>
      <c r="Q653" s="252"/>
      <c r="R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S653" s="18" t="s">
        <v>20</v>
      </c>
      <c r="T653" s="24">
        <v>0</v>
      </c>
      <c r="U653" s="25" t="s">
        <v>1001</v>
      </c>
      <c r="V653" s="25" t="s">
        <v>1001</v>
      </c>
      <c r="W653" s="206"/>
    </row>
    <row r="654" spans="1:23" s="177" customFormat="1" ht="30"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339" t="s">
        <v>1008</v>
      </c>
      <c r="P654" s="24">
        <v>426</v>
      </c>
      <c r="Q654" s="252"/>
      <c r="R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S654" s="26" t="s">
        <v>181</v>
      </c>
      <c r="T654" s="24">
        <v>100</v>
      </c>
      <c r="U654" s="25" t="s">
        <v>1000</v>
      </c>
      <c r="V654" s="25" t="s">
        <v>1000</v>
      </c>
      <c r="W654" s="289"/>
    </row>
    <row r="655" spans="1:23" s="177" customFormat="1" ht="100.9"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339" t="s">
        <v>1008</v>
      </c>
      <c r="P655" s="24">
        <v>426</v>
      </c>
      <c r="Q655" s="252"/>
      <c r="R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S655" s="26" t="s">
        <v>181</v>
      </c>
      <c r="T655" s="24">
        <v>0</v>
      </c>
      <c r="U655" s="25" t="s">
        <v>1000</v>
      </c>
      <c r="V655" s="25" t="s">
        <v>1000</v>
      </c>
      <c r="W655" s="289"/>
    </row>
    <row r="656" spans="1:23" customFormat="1" ht="57"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39" t="s">
        <v>1008</v>
      </c>
      <c r="P656" s="344">
        <v>426</v>
      </c>
      <c r="Q656" s="427"/>
      <c r="R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S656" s="429" t="s">
        <v>290</v>
      </c>
      <c r="T656" s="344">
        <v>100</v>
      </c>
      <c r="U656" s="25" t="s">
        <v>1001</v>
      </c>
      <c r="V656" s="25" t="s">
        <v>1001</v>
      </c>
      <c r="W656" s="206"/>
    </row>
    <row r="657" spans="1:23" customFormat="1" ht="85.5"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339" t="s">
        <v>1008</v>
      </c>
      <c r="P657" s="24">
        <v>426</v>
      </c>
      <c r="Q657" s="252"/>
      <c r="R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S657" s="18" t="s">
        <v>290</v>
      </c>
      <c r="T657" s="24">
        <v>0</v>
      </c>
      <c r="U657" s="25" t="s">
        <v>1001</v>
      </c>
      <c r="V657" s="25" t="s">
        <v>1001</v>
      </c>
      <c r="W657" s="206"/>
    </row>
    <row r="658" spans="1:23" customFormat="1" ht="57"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339" t="s">
        <v>1008</v>
      </c>
      <c r="P658" s="24">
        <v>426</v>
      </c>
      <c r="Q658" s="252"/>
      <c r="R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S658" s="18" t="s">
        <v>290</v>
      </c>
      <c r="T658" s="24">
        <v>100</v>
      </c>
      <c r="U658" s="25" t="s">
        <v>1001</v>
      </c>
      <c r="V658" s="25" t="s">
        <v>1001</v>
      </c>
      <c r="W658" s="206"/>
    </row>
    <row r="659" spans="1:23" customFormat="1" ht="85.5"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339" t="s">
        <v>1008</v>
      </c>
      <c r="P659" s="24">
        <v>426</v>
      </c>
      <c r="Q659" s="252"/>
      <c r="R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S659" s="18" t="s">
        <v>290</v>
      </c>
      <c r="T659" s="24">
        <v>0</v>
      </c>
      <c r="U659" s="25" t="s">
        <v>1001</v>
      </c>
      <c r="V659" s="25" t="s">
        <v>1001</v>
      </c>
      <c r="W659" s="206"/>
    </row>
    <row r="660" spans="1:23" customFormat="1" ht="57"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339" t="s">
        <v>1008</v>
      </c>
      <c r="P660" s="24">
        <v>426</v>
      </c>
      <c r="Q660" s="252"/>
      <c r="R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S660" s="18" t="s">
        <v>290</v>
      </c>
      <c r="T660" s="24">
        <v>100</v>
      </c>
      <c r="U660" s="25" t="s">
        <v>1001</v>
      </c>
      <c r="V660" s="25" t="s">
        <v>1001</v>
      </c>
      <c r="W660" s="206"/>
    </row>
    <row r="661" spans="1:23" customFormat="1" ht="85.5"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339" t="s">
        <v>1008</v>
      </c>
      <c r="P661" s="24">
        <v>426</v>
      </c>
      <c r="Q661" s="252"/>
      <c r="R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S661" s="18" t="s">
        <v>290</v>
      </c>
      <c r="T661" s="24">
        <v>0</v>
      </c>
      <c r="U661" s="25" t="s">
        <v>1001</v>
      </c>
      <c r="V661" s="25" t="s">
        <v>1001</v>
      </c>
      <c r="W661" s="206"/>
    </row>
    <row r="662" spans="1:23" customFormat="1" ht="28.5"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339" t="s">
        <v>1008</v>
      </c>
      <c r="P662" s="24">
        <v>426</v>
      </c>
      <c r="Q662" s="252"/>
      <c r="R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S662" s="18" t="s">
        <v>20</v>
      </c>
      <c r="T662" s="24">
        <v>100</v>
      </c>
      <c r="U662" s="25" t="s">
        <v>1001</v>
      </c>
      <c r="V662" s="25" t="s">
        <v>1001</v>
      </c>
      <c r="W662" s="206"/>
    </row>
    <row r="663" spans="1:23" customFormat="1" ht="57" x14ac:dyDescent="0.25">
      <c r="A663" s="1"/>
      <c r="B663" s="88"/>
      <c r="C663" s="107">
        <v>90119</v>
      </c>
      <c r="D663" s="124" t="s">
        <v>458</v>
      </c>
      <c r="E663" s="107"/>
      <c r="F663" s="107" t="s">
        <v>19</v>
      </c>
      <c r="G663" s="108">
        <v>0</v>
      </c>
      <c r="H663" s="208">
        <v>0</v>
      </c>
      <c r="I663" s="137"/>
      <c r="J663" s="16"/>
      <c r="K663" s="16">
        <v>0</v>
      </c>
      <c r="L663" s="26" t="s">
        <v>20</v>
      </c>
      <c r="M663" s="24">
        <v>0</v>
      </c>
      <c r="N663" s="339" t="s">
        <v>484</v>
      </c>
      <c r="O663" s="339" t="s">
        <v>1008</v>
      </c>
      <c r="P663" s="24">
        <v>426</v>
      </c>
      <c r="Q663" s="252"/>
      <c r="R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S663" s="18" t="s">
        <v>20</v>
      </c>
      <c r="T663" s="24">
        <v>0</v>
      </c>
      <c r="U663" s="25" t="s">
        <v>1001</v>
      </c>
      <c r="V663" s="25" t="s">
        <v>1001</v>
      </c>
      <c r="W663" s="206"/>
    </row>
    <row r="664" spans="1:23" customFormat="1" ht="33"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339" t="s">
        <v>1008</v>
      </c>
      <c r="P664" s="24">
        <v>426</v>
      </c>
      <c r="Q664" s="252"/>
      <c r="R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S664" s="18" t="s">
        <v>20</v>
      </c>
      <c r="T664" s="24">
        <v>100</v>
      </c>
      <c r="U664" s="25" t="s">
        <v>1001</v>
      </c>
      <c r="V664" s="25" t="s">
        <v>1001</v>
      </c>
      <c r="W664" s="206"/>
    </row>
    <row r="665" spans="1:23" customFormat="1" ht="66.75"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339" t="s">
        <v>1008</v>
      </c>
      <c r="P665" s="24">
        <v>426</v>
      </c>
      <c r="Q665" s="252"/>
      <c r="R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S665" s="18" t="s">
        <v>20</v>
      </c>
      <c r="T665" s="24">
        <v>0</v>
      </c>
      <c r="U665" s="25" t="s">
        <v>1001</v>
      </c>
      <c r="V665" s="25" t="s">
        <v>1001</v>
      </c>
      <c r="W665" s="206"/>
    </row>
    <row r="666" spans="1:23" customFormat="1" ht="49.5"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339" t="s">
        <v>1008</v>
      </c>
      <c r="P666" s="24">
        <v>454</v>
      </c>
      <c r="Q666" s="252"/>
      <c r="R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S666" s="18" t="s">
        <v>181</v>
      </c>
      <c r="T666" s="24">
        <v>100</v>
      </c>
      <c r="U666" s="25" t="s">
        <v>1001</v>
      </c>
      <c r="V666" s="25" t="s">
        <v>1001</v>
      </c>
      <c r="W666" s="206"/>
    </row>
    <row r="667" spans="1:23" customFormat="1" ht="48.75"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339" t="s">
        <v>1008</v>
      </c>
      <c r="P667" s="24">
        <v>426</v>
      </c>
      <c r="Q667" s="252"/>
      <c r="R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S667" s="18" t="s">
        <v>20</v>
      </c>
      <c r="T667" s="24">
        <v>100</v>
      </c>
      <c r="U667" s="25" t="s">
        <v>1001</v>
      </c>
      <c r="V667" s="25" t="s">
        <v>1001</v>
      </c>
      <c r="W667" s="206"/>
    </row>
    <row r="668" spans="1:23" customFormat="1" ht="71.25" x14ac:dyDescent="0.25">
      <c r="A668" s="1"/>
      <c r="B668" s="89"/>
      <c r="C668" s="122">
        <v>90122</v>
      </c>
      <c r="D668" s="124" t="s">
        <v>466</v>
      </c>
      <c r="E668" s="107"/>
      <c r="F668" s="107" t="s">
        <v>19</v>
      </c>
      <c r="G668" s="108">
        <v>0</v>
      </c>
      <c r="H668" s="208">
        <v>0</v>
      </c>
      <c r="I668" s="137"/>
      <c r="J668" s="16"/>
      <c r="K668" s="16">
        <v>0</v>
      </c>
      <c r="L668" s="26" t="s">
        <v>20</v>
      </c>
      <c r="M668" s="24">
        <v>0</v>
      </c>
      <c r="N668" s="339" t="s">
        <v>484</v>
      </c>
      <c r="O668" s="339" t="s">
        <v>1008</v>
      </c>
      <c r="P668" s="24">
        <v>426</v>
      </c>
      <c r="Q668" s="252"/>
      <c r="R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S668" s="18" t="s">
        <v>20</v>
      </c>
      <c r="T668" s="24">
        <v>0</v>
      </c>
      <c r="U668" s="25" t="s">
        <v>1001</v>
      </c>
      <c r="V668" s="25" t="s">
        <v>1001</v>
      </c>
      <c r="W668" s="206"/>
    </row>
    <row r="669" spans="1:23" customFormat="1" ht="42.75"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339" t="s">
        <v>1008</v>
      </c>
      <c r="P669" s="24">
        <v>426</v>
      </c>
      <c r="Q669" s="252"/>
      <c r="R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S669" s="18" t="s">
        <v>20</v>
      </c>
      <c r="T669" s="24">
        <v>100</v>
      </c>
      <c r="U669" s="25" t="s">
        <v>1001</v>
      </c>
      <c r="V669" s="25" t="s">
        <v>1001</v>
      </c>
      <c r="W669" s="206"/>
    </row>
    <row r="670" spans="1:23" customFormat="1" ht="92.25"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339" t="s">
        <v>1008</v>
      </c>
      <c r="P670" s="24">
        <v>426</v>
      </c>
      <c r="Q670" s="252"/>
      <c r="R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S670" s="18" t="s">
        <v>20</v>
      </c>
      <c r="T670" s="24">
        <v>0</v>
      </c>
      <c r="U670" s="25" t="s">
        <v>1001</v>
      </c>
      <c r="V670" s="25" t="s">
        <v>1001</v>
      </c>
      <c r="W670" s="206"/>
    </row>
    <row r="671" spans="1:23" customFormat="1" ht="42.75"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339" t="s">
        <v>1008</v>
      </c>
      <c r="P671" s="24">
        <v>426</v>
      </c>
      <c r="Q671" s="252"/>
      <c r="R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S671" s="18" t="s">
        <v>20</v>
      </c>
      <c r="T671" s="24">
        <v>100</v>
      </c>
      <c r="U671" s="25" t="s">
        <v>1001</v>
      </c>
      <c r="V671" s="25" t="s">
        <v>1001</v>
      </c>
      <c r="W671" s="206"/>
    </row>
    <row r="672" spans="1:23" customFormat="1" ht="71.25" x14ac:dyDescent="0.25">
      <c r="A672" s="1"/>
      <c r="B672" s="88"/>
      <c r="C672" s="107">
        <v>90124</v>
      </c>
      <c r="D672" s="124" t="s">
        <v>472</v>
      </c>
      <c r="E672" s="107"/>
      <c r="F672" s="107" t="s">
        <v>19</v>
      </c>
      <c r="G672" s="108">
        <v>0</v>
      </c>
      <c r="H672" s="208">
        <v>0</v>
      </c>
      <c r="I672" s="137"/>
      <c r="J672" s="16"/>
      <c r="K672" s="16">
        <v>0</v>
      </c>
      <c r="L672" s="26" t="s">
        <v>20</v>
      </c>
      <c r="M672" s="24">
        <v>0</v>
      </c>
      <c r="N672" s="339" t="s">
        <v>484</v>
      </c>
      <c r="O672" s="339" t="s">
        <v>1008</v>
      </c>
      <c r="P672" s="24">
        <v>426</v>
      </c>
      <c r="Q672" s="252"/>
      <c r="R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S672" s="18" t="s">
        <v>20</v>
      </c>
      <c r="T672" s="24">
        <v>0</v>
      </c>
      <c r="U672" s="25" t="s">
        <v>1001</v>
      </c>
      <c r="V672" s="25" t="s">
        <v>1001</v>
      </c>
      <c r="W672" s="206"/>
    </row>
    <row r="673" spans="1:23" customFormat="1" ht="71.25"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339" t="s">
        <v>1008</v>
      </c>
      <c r="P673" s="24">
        <v>426</v>
      </c>
      <c r="Q673" s="252"/>
      <c r="R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S673" s="18" t="s">
        <v>20</v>
      </c>
      <c r="T673" s="24">
        <v>100</v>
      </c>
      <c r="U673" s="25" t="s">
        <v>1001</v>
      </c>
      <c r="V673" s="25" t="s">
        <v>1001</v>
      </c>
      <c r="W673" s="206"/>
    </row>
    <row r="674" spans="1:23" customFormat="1" ht="99.75" x14ac:dyDescent="0.25">
      <c r="A674" s="1"/>
      <c r="B674" s="88"/>
      <c r="C674" s="107">
        <v>90125</v>
      </c>
      <c r="D674" s="124" t="s">
        <v>475</v>
      </c>
      <c r="E674" s="107"/>
      <c r="F674" s="107" t="s">
        <v>19</v>
      </c>
      <c r="G674" s="108">
        <v>0</v>
      </c>
      <c r="H674" s="208">
        <v>0</v>
      </c>
      <c r="I674" s="137"/>
      <c r="J674" s="16"/>
      <c r="K674" s="16">
        <v>0</v>
      </c>
      <c r="L674" s="26" t="s">
        <v>20</v>
      </c>
      <c r="M674" s="24">
        <v>0</v>
      </c>
      <c r="N674" s="339" t="s">
        <v>484</v>
      </c>
      <c r="O674" s="339" t="s">
        <v>1008</v>
      </c>
      <c r="P674" s="24">
        <v>426</v>
      </c>
      <c r="Q674" s="252"/>
      <c r="R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S674" s="18" t="s">
        <v>20</v>
      </c>
      <c r="T674" s="24">
        <v>0</v>
      </c>
      <c r="U674" s="25" t="s">
        <v>1001</v>
      </c>
      <c r="V674" s="25" t="s">
        <v>1001</v>
      </c>
      <c r="W674" s="206"/>
    </row>
    <row r="675" spans="1:23" customFormat="1" ht="42.75"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339" t="s">
        <v>1008</v>
      </c>
      <c r="P675" s="24">
        <v>426</v>
      </c>
      <c r="Q675" s="252"/>
      <c r="R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S675" s="18" t="s">
        <v>20</v>
      </c>
      <c r="T675" s="24">
        <v>100</v>
      </c>
      <c r="U675" s="25" t="s">
        <v>1001</v>
      </c>
      <c r="V675" s="25" t="s">
        <v>1001</v>
      </c>
      <c r="W675" s="206"/>
    </row>
    <row r="676" spans="1:23" customFormat="1" ht="72" thickBot="1" x14ac:dyDescent="0.3">
      <c r="A676" s="1"/>
      <c r="B676" s="88"/>
      <c r="C676" s="150">
        <v>90131</v>
      </c>
      <c r="D676" s="124" t="s">
        <v>478</v>
      </c>
      <c r="E676" s="107"/>
      <c r="F676" s="107" t="s">
        <v>19</v>
      </c>
      <c r="G676" s="108">
        <v>0</v>
      </c>
      <c r="H676" s="208">
        <v>0</v>
      </c>
      <c r="I676" s="137"/>
      <c r="J676" s="16"/>
      <c r="K676" s="16">
        <v>0</v>
      </c>
      <c r="L676" s="26" t="s">
        <v>20</v>
      </c>
      <c r="M676" s="24">
        <v>0</v>
      </c>
      <c r="N676" s="339" t="s">
        <v>484</v>
      </c>
      <c r="O676" s="339" t="s">
        <v>1008</v>
      </c>
      <c r="P676" s="24">
        <v>426</v>
      </c>
      <c r="Q676" s="252"/>
      <c r="R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S676" s="18" t="s">
        <v>20</v>
      </c>
      <c r="T676" s="24">
        <v>0</v>
      </c>
      <c r="U676" s="25" t="s">
        <v>1001</v>
      </c>
      <c r="V676" s="25" t="s">
        <v>1001</v>
      </c>
      <c r="W676" s="206"/>
    </row>
    <row r="677" spans="1:23" customFormat="1" ht="29.25" hidden="1" thickBot="1" x14ac:dyDescent="0.3">
      <c r="A677" s="1"/>
      <c r="B677" s="88"/>
      <c r="C677" s="168" t="s">
        <v>479</v>
      </c>
      <c r="D677" s="131" t="s">
        <v>480</v>
      </c>
      <c r="E677" s="117"/>
      <c r="F677" s="117" t="s">
        <v>19</v>
      </c>
      <c r="G677" s="125">
        <v>255.91</v>
      </c>
      <c r="H677" s="311">
        <v>2956272</v>
      </c>
      <c r="I677" s="138"/>
      <c r="J677" s="249"/>
      <c r="K677" s="249">
        <v>0</v>
      </c>
      <c r="L677" s="544" t="s">
        <v>20</v>
      </c>
      <c r="M677" s="378">
        <v>100</v>
      </c>
      <c r="N677" s="543" t="s">
        <v>484</v>
      </c>
      <c r="O677" s="543" t="s">
        <v>523</v>
      </c>
      <c r="P677" s="378">
        <v>426</v>
      </c>
      <c r="Q677" s="424"/>
      <c r="R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S677" s="551" t="s">
        <v>20</v>
      </c>
      <c r="T677" s="378">
        <v>100</v>
      </c>
      <c r="U677" s="25" t="s">
        <v>1001</v>
      </c>
      <c r="V677" s="25" t="s">
        <v>1001</v>
      </c>
      <c r="W677" s="206"/>
    </row>
    <row r="678" spans="1:23" customFormat="1" ht="22.15" customHeight="1" x14ac:dyDescent="0.25">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339" t="s">
        <v>1008</v>
      </c>
      <c r="P678" s="532">
        <v>426</v>
      </c>
      <c r="Q678" s="577"/>
      <c r="R678" s="260" t="s">
        <v>484</v>
      </c>
      <c r="S678" s="261" t="s">
        <v>20</v>
      </c>
      <c r="T678" s="578">
        <v>100</v>
      </c>
      <c r="U678" s="25" t="s">
        <v>1001</v>
      </c>
      <c r="V678" s="25" t="s">
        <v>1001</v>
      </c>
      <c r="W678" s="206"/>
    </row>
    <row r="679" spans="1:23" customFormat="1" ht="22.15" customHeight="1" x14ac:dyDescent="0.25">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339" t="s">
        <v>1008</v>
      </c>
      <c r="P679" s="13">
        <v>426</v>
      </c>
      <c r="Q679" s="254"/>
      <c r="R679" s="32" t="s">
        <v>484</v>
      </c>
      <c r="S679" s="18"/>
      <c r="T679" s="579"/>
      <c r="U679" s="25" t="s">
        <v>1001</v>
      </c>
      <c r="V679" s="25"/>
      <c r="W679" s="206"/>
    </row>
    <row r="680" spans="1:23" customFormat="1" ht="24" customHeight="1" x14ac:dyDescent="0.25">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339" t="s">
        <v>1008</v>
      </c>
      <c r="P680" s="13">
        <v>426</v>
      </c>
      <c r="Q680" s="254"/>
      <c r="R680" s="32" t="s">
        <v>484</v>
      </c>
      <c r="S680" s="18"/>
      <c r="T680" s="579"/>
      <c r="U680" s="25" t="s">
        <v>1001</v>
      </c>
      <c r="V680" s="25"/>
      <c r="W680" s="206"/>
    </row>
    <row r="681" spans="1:23" customFormat="1" ht="22.15" customHeight="1" x14ac:dyDescent="0.25">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339" t="s">
        <v>1008</v>
      </c>
      <c r="P681" s="13">
        <v>426</v>
      </c>
      <c r="Q681" s="254"/>
      <c r="R681" s="32" t="s">
        <v>484</v>
      </c>
      <c r="S681" s="18"/>
      <c r="T681" s="579"/>
      <c r="U681" s="25" t="s">
        <v>1001</v>
      </c>
      <c r="V681" s="25"/>
      <c r="W681" s="206"/>
    </row>
    <row r="682" spans="1:23" customFormat="1" ht="36"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339" t="s">
        <v>1008</v>
      </c>
      <c r="P682" s="582">
        <v>426</v>
      </c>
      <c r="Q682" s="269"/>
      <c r="R682" s="268" t="s">
        <v>484</v>
      </c>
      <c r="S682" s="477"/>
      <c r="T682" s="583"/>
      <c r="U682" s="25" t="s">
        <v>1001</v>
      </c>
      <c r="V682" s="25"/>
      <c r="W682" s="206"/>
    </row>
    <row r="683" spans="1:23" customFormat="1" ht="35.25"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339" t="s">
        <v>1008</v>
      </c>
      <c r="P683" s="532">
        <v>426</v>
      </c>
      <c r="Q683" s="577"/>
      <c r="R683" s="260" t="s">
        <v>484</v>
      </c>
      <c r="S683" s="261" t="s">
        <v>20</v>
      </c>
      <c r="T683" s="578">
        <v>0</v>
      </c>
      <c r="U683" s="25" t="s">
        <v>1001</v>
      </c>
      <c r="V683" s="25" t="s">
        <v>1001</v>
      </c>
      <c r="W683" s="206"/>
    </row>
    <row r="684" spans="1:23" customFormat="1" ht="33.75"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339" t="s">
        <v>1008</v>
      </c>
      <c r="P684" s="13">
        <v>426</v>
      </c>
      <c r="Q684" s="254"/>
      <c r="R684" s="32" t="s">
        <v>484</v>
      </c>
      <c r="S684" s="18"/>
      <c r="T684" s="579"/>
      <c r="U684" s="25" t="s">
        <v>1001</v>
      </c>
      <c r="V684" s="25"/>
      <c r="W684" s="206"/>
    </row>
    <row r="685" spans="1:23" customFormat="1" ht="33.75"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339" t="s">
        <v>1008</v>
      </c>
      <c r="P685" s="13">
        <v>426</v>
      </c>
      <c r="Q685" s="254"/>
      <c r="R685" s="32" t="s">
        <v>484</v>
      </c>
      <c r="S685" s="18"/>
      <c r="T685" s="579"/>
      <c r="U685" s="25" t="s">
        <v>1001</v>
      </c>
      <c r="V685" s="25"/>
      <c r="W685" s="206"/>
    </row>
    <row r="686" spans="1:23" customFormat="1" ht="36"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339" t="s">
        <v>1008</v>
      </c>
      <c r="P686" s="13">
        <v>426</v>
      </c>
      <c r="Q686" s="254"/>
      <c r="R686" s="32" t="s">
        <v>484</v>
      </c>
      <c r="S686" s="18"/>
      <c r="T686" s="579"/>
      <c r="U686" s="25" t="s">
        <v>1001</v>
      </c>
      <c r="V686" s="25"/>
      <c r="W686" s="206"/>
    </row>
    <row r="687" spans="1:23" customFormat="1" ht="34.5"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339" t="s">
        <v>1008</v>
      </c>
      <c r="P687" s="582">
        <v>426</v>
      </c>
      <c r="Q687" s="269"/>
      <c r="R687" s="268" t="s">
        <v>484</v>
      </c>
      <c r="S687" s="477"/>
      <c r="T687" s="583"/>
      <c r="U687" s="25" t="s">
        <v>1001</v>
      </c>
      <c r="V687" s="25"/>
      <c r="W687" s="206"/>
    </row>
    <row r="688" spans="1:23" customFormat="1" ht="18.75" customHeight="1" x14ac:dyDescent="0.25">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339" t="s">
        <v>1008</v>
      </c>
      <c r="P688" s="532">
        <v>426</v>
      </c>
      <c r="Q688" s="577"/>
      <c r="R688" s="260" t="s">
        <v>484</v>
      </c>
      <c r="S688" s="261" t="s">
        <v>20</v>
      </c>
      <c r="T688" s="578">
        <v>100</v>
      </c>
      <c r="U688" s="25" t="s">
        <v>1001</v>
      </c>
      <c r="V688" s="25" t="s">
        <v>1001</v>
      </c>
      <c r="W688" s="206"/>
    </row>
    <row r="689" spans="1:23" customFormat="1" ht="24" customHeight="1" x14ac:dyDescent="0.25">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339" t="s">
        <v>1008</v>
      </c>
      <c r="P689" s="13">
        <v>426</v>
      </c>
      <c r="Q689" s="254"/>
      <c r="R689" s="32" t="s">
        <v>484</v>
      </c>
      <c r="S689" s="18"/>
      <c r="T689" s="579"/>
      <c r="U689" s="25" t="s">
        <v>1001</v>
      </c>
      <c r="V689" s="25"/>
      <c r="W689" s="206"/>
    </row>
    <row r="690" spans="1:23" customFormat="1" ht="18.75" customHeight="1" x14ac:dyDescent="0.25">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339" t="s">
        <v>1008</v>
      </c>
      <c r="P690" s="13">
        <v>426</v>
      </c>
      <c r="Q690" s="254"/>
      <c r="R690" s="32" t="s">
        <v>484</v>
      </c>
      <c r="S690" s="18"/>
      <c r="T690" s="579"/>
      <c r="U690" s="25" t="s">
        <v>1001</v>
      </c>
      <c r="V690" s="25"/>
      <c r="W690" s="206"/>
    </row>
    <row r="691" spans="1:23" customFormat="1" ht="18.75" customHeight="1" x14ac:dyDescent="0.25">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339" t="s">
        <v>1008</v>
      </c>
      <c r="P691" s="13">
        <v>426</v>
      </c>
      <c r="Q691" s="254"/>
      <c r="R691" s="32" t="s">
        <v>484</v>
      </c>
      <c r="S691" s="18"/>
      <c r="T691" s="579"/>
      <c r="U691" s="25" t="s">
        <v>1001</v>
      </c>
      <c r="V691" s="25"/>
      <c r="W691" s="206"/>
    </row>
    <row r="692" spans="1:23" customFormat="1" ht="26.25"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339" t="s">
        <v>1008</v>
      </c>
      <c r="P692" s="582">
        <v>426</v>
      </c>
      <c r="Q692" s="269"/>
      <c r="R692" s="268" t="s">
        <v>484</v>
      </c>
      <c r="S692" s="477"/>
      <c r="T692" s="583"/>
      <c r="U692" s="25" t="s">
        <v>1001</v>
      </c>
      <c r="V692" s="25"/>
      <c r="W692" s="206"/>
    </row>
    <row r="693" spans="1:23" customFormat="1" ht="32.25"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339" t="s">
        <v>1008</v>
      </c>
      <c r="P693" s="532">
        <v>426</v>
      </c>
      <c r="Q693" s="577"/>
      <c r="R693" s="260" t="s">
        <v>484</v>
      </c>
      <c r="S693" s="261" t="s">
        <v>20</v>
      </c>
      <c r="T693" s="578">
        <v>0</v>
      </c>
      <c r="U693" s="25" t="s">
        <v>1001</v>
      </c>
      <c r="V693" s="25" t="s">
        <v>1001</v>
      </c>
      <c r="W693" s="206"/>
    </row>
    <row r="694" spans="1:23" customFormat="1" ht="32.25"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339" t="s">
        <v>1008</v>
      </c>
      <c r="P694" s="13">
        <v>426</v>
      </c>
      <c r="Q694" s="254"/>
      <c r="R694" s="32" t="s">
        <v>484</v>
      </c>
      <c r="S694" s="18"/>
      <c r="T694" s="579"/>
      <c r="U694" s="25" t="s">
        <v>1001</v>
      </c>
      <c r="V694" s="25"/>
      <c r="W694" s="206"/>
    </row>
    <row r="695" spans="1:23" customFormat="1" ht="27.75"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339" t="s">
        <v>1008</v>
      </c>
      <c r="P695" s="13">
        <v>426</v>
      </c>
      <c r="Q695" s="254"/>
      <c r="R695" s="32" t="s">
        <v>484</v>
      </c>
      <c r="S695" s="18"/>
      <c r="T695" s="579"/>
      <c r="U695" s="25" t="s">
        <v>1001</v>
      </c>
      <c r="V695" s="25"/>
      <c r="W695" s="206"/>
    </row>
    <row r="696" spans="1:23" customFormat="1" ht="32.25"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339" t="s">
        <v>1008</v>
      </c>
      <c r="P696" s="13">
        <v>426</v>
      </c>
      <c r="Q696" s="254"/>
      <c r="R696" s="32" t="s">
        <v>484</v>
      </c>
      <c r="S696" s="18"/>
      <c r="T696" s="579"/>
      <c r="U696" s="25" t="s">
        <v>1001</v>
      </c>
      <c r="V696" s="25"/>
      <c r="W696" s="206"/>
    </row>
    <row r="697" spans="1:23" customFormat="1" ht="32.25"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339" t="s">
        <v>1008</v>
      </c>
      <c r="P697" s="582">
        <v>426</v>
      </c>
      <c r="Q697" s="269"/>
      <c r="R697" s="268" t="s">
        <v>484</v>
      </c>
      <c r="S697" s="477"/>
      <c r="T697" s="583"/>
      <c r="U697" s="25" t="s">
        <v>1001</v>
      </c>
      <c r="V697" s="25"/>
      <c r="W697" s="206"/>
    </row>
    <row r="698" spans="1:23" customFormat="1" ht="19.5" customHeight="1" x14ac:dyDescent="0.25">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339" t="s">
        <v>1008</v>
      </c>
      <c r="P698" s="532">
        <v>426</v>
      </c>
      <c r="Q698" s="577"/>
      <c r="R698" s="260" t="s">
        <v>484</v>
      </c>
      <c r="S698" s="261" t="s">
        <v>20</v>
      </c>
      <c r="T698" s="578">
        <v>100</v>
      </c>
      <c r="U698" s="25" t="s">
        <v>1001</v>
      </c>
      <c r="V698" s="25" t="s">
        <v>1001</v>
      </c>
      <c r="W698" s="206"/>
    </row>
    <row r="699" spans="1:23" customFormat="1" ht="19.5" customHeight="1" x14ac:dyDescent="0.25">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339" t="s">
        <v>1008</v>
      </c>
      <c r="P699" s="13">
        <v>426</v>
      </c>
      <c r="Q699" s="254"/>
      <c r="R699" s="32" t="s">
        <v>484</v>
      </c>
      <c r="S699" s="18"/>
      <c r="T699" s="579"/>
      <c r="U699" s="25" t="s">
        <v>1001</v>
      </c>
      <c r="V699" s="25"/>
      <c r="W699" s="206"/>
    </row>
    <row r="700" spans="1:23" customFormat="1" ht="19.5" customHeight="1" x14ac:dyDescent="0.25">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339" t="s">
        <v>1008</v>
      </c>
      <c r="P700" s="13">
        <v>426</v>
      </c>
      <c r="Q700" s="254"/>
      <c r="R700" s="32" t="s">
        <v>484</v>
      </c>
      <c r="S700" s="18"/>
      <c r="T700" s="579"/>
      <c r="U700" s="25" t="s">
        <v>1001</v>
      </c>
      <c r="V700" s="25"/>
      <c r="W700" s="206"/>
    </row>
    <row r="701" spans="1:23" customFormat="1" ht="19.5" customHeight="1" x14ac:dyDescent="0.25">
      <c r="A701" s="1"/>
      <c r="B701" s="742"/>
      <c r="C701" s="728"/>
      <c r="D701" s="725"/>
      <c r="E701" s="15">
        <v>4</v>
      </c>
      <c r="F701" s="219" t="s">
        <v>487</v>
      </c>
      <c r="G701" s="11">
        <v>362.5</v>
      </c>
      <c r="H701" s="318">
        <v>4187600</v>
      </c>
      <c r="I701" s="142">
        <f>+G701-G698</f>
        <v>302.7</v>
      </c>
      <c r="J701" s="220"/>
      <c r="K701" s="211">
        <v>0</v>
      </c>
      <c r="L701" s="26" t="s">
        <v>20</v>
      </c>
      <c r="M701" s="13">
        <v>100</v>
      </c>
      <c r="N701" s="339" t="s">
        <v>484</v>
      </c>
      <c r="O701" s="339" t="s">
        <v>1008</v>
      </c>
      <c r="P701" s="13">
        <v>426</v>
      </c>
      <c r="Q701" s="254"/>
      <c r="R701" s="32" t="s">
        <v>484</v>
      </c>
      <c r="S701" s="18"/>
      <c r="T701" s="579"/>
      <c r="U701" s="25" t="s">
        <v>1001</v>
      </c>
      <c r="V701" s="25"/>
      <c r="W701" s="206"/>
    </row>
    <row r="702" spans="1:23" customFormat="1" ht="27.75"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339" t="s">
        <v>1008</v>
      </c>
      <c r="P702" s="582">
        <v>426</v>
      </c>
      <c r="Q702" s="269"/>
      <c r="R702" s="268" t="s">
        <v>484</v>
      </c>
      <c r="S702" s="477"/>
      <c r="T702" s="583"/>
      <c r="U702" s="25" t="s">
        <v>1001</v>
      </c>
      <c r="V702" s="25"/>
      <c r="W702" s="206"/>
    </row>
    <row r="703" spans="1:23" customFormat="1" ht="33.75"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339" t="s">
        <v>1008</v>
      </c>
      <c r="P703" s="532">
        <v>426</v>
      </c>
      <c r="Q703" s="577"/>
      <c r="R703" s="260" t="s">
        <v>484</v>
      </c>
      <c r="S703" s="261" t="s">
        <v>20</v>
      </c>
      <c r="T703" s="578">
        <v>0</v>
      </c>
      <c r="U703" s="25" t="s">
        <v>1001</v>
      </c>
      <c r="V703" s="25" t="s">
        <v>1001</v>
      </c>
      <c r="W703" s="206"/>
    </row>
    <row r="704" spans="1:23" customFormat="1" ht="33.75"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339" t="s">
        <v>1008</v>
      </c>
      <c r="P704" s="13">
        <v>426</v>
      </c>
      <c r="Q704" s="254"/>
      <c r="R704" s="32" t="s">
        <v>484</v>
      </c>
      <c r="S704" s="18"/>
      <c r="T704" s="579"/>
      <c r="U704" s="25" t="s">
        <v>1001</v>
      </c>
      <c r="V704" s="25"/>
      <c r="W704" s="206"/>
    </row>
    <row r="705" spans="1:23" customFormat="1" ht="33.75"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339" t="s">
        <v>1008</v>
      </c>
      <c r="P705" s="13">
        <v>426</v>
      </c>
      <c r="Q705" s="254"/>
      <c r="R705" s="32" t="s">
        <v>484</v>
      </c>
      <c r="S705" s="18"/>
      <c r="T705" s="579"/>
      <c r="U705" s="25" t="s">
        <v>1001</v>
      </c>
      <c r="V705" s="25"/>
      <c r="W705" s="206"/>
    </row>
    <row r="706" spans="1:23" customFormat="1" ht="33.75"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339" t="s">
        <v>1008</v>
      </c>
      <c r="P706" s="13">
        <v>426</v>
      </c>
      <c r="Q706" s="254"/>
      <c r="R706" s="32" t="s">
        <v>484</v>
      </c>
      <c r="S706" s="18"/>
      <c r="T706" s="579"/>
      <c r="U706" s="25" t="s">
        <v>1001</v>
      </c>
      <c r="V706" s="25"/>
      <c r="W706" s="206"/>
    </row>
    <row r="707" spans="1:23" customFormat="1" ht="33.75"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339" t="s">
        <v>1008</v>
      </c>
      <c r="P707" s="582">
        <v>426</v>
      </c>
      <c r="Q707" s="269"/>
      <c r="R707" s="268" t="s">
        <v>484</v>
      </c>
      <c r="S707" s="477"/>
      <c r="T707" s="583"/>
      <c r="U707" s="25" t="s">
        <v>1001</v>
      </c>
      <c r="V707" s="25"/>
      <c r="W707" s="206"/>
    </row>
    <row r="708" spans="1:23" customFormat="1" ht="41.25" customHeight="1" x14ac:dyDescent="0.25">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339" t="s">
        <v>1008</v>
      </c>
      <c r="P708" s="532">
        <v>426</v>
      </c>
      <c r="Q708" s="577"/>
      <c r="R708" s="260" t="s">
        <v>484</v>
      </c>
      <c r="S708" s="261" t="s">
        <v>20</v>
      </c>
      <c r="T708" s="578">
        <v>100</v>
      </c>
      <c r="U708" s="25" t="s">
        <v>1001</v>
      </c>
      <c r="V708" s="25" t="s">
        <v>1001</v>
      </c>
      <c r="W708" s="206"/>
    </row>
    <row r="709" spans="1:23" customFormat="1" ht="32.25" customHeight="1" x14ac:dyDescent="0.25">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339" t="s">
        <v>1008</v>
      </c>
      <c r="P709" s="13">
        <v>426</v>
      </c>
      <c r="Q709" s="254"/>
      <c r="R709" s="32" t="s">
        <v>484</v>
      </c>
      <c r="S709" s="18"/>
      <c r="T709" s="579"/>
      <c r="U709" s="25" t="s">
        <v>1001</v>
      </c>
      <c r="V709" s="25"/>
      <c r="W709" s="206"/>
    </row>
    <row r="710" spans="1:23" customFormat="1" ht="18" customHeight="1" x14ac:dyDescent="0.25">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339" t="s">
        <v>1008</v>
      </c>
      <c r="P710" s="13">
        <v>426</v>
      </c>
      <c r="Q710" s="254"/>
      <c r="R710" s="32" t="s">
        <v>484</v>
      </c>
      <c r="S710" s="18"/>
      <c r="T710" s="579"/>
      <c r="U710" s="25" t="s">
        <v>1001</v>
      </c>
      <c r="V710" s="25"/>
      <c r="W710" s="206"/>
    </row>
    <row r="711" spans="1:23" customFormat="1" ht="48" customHeight="1" x14ac:dyDescent="0.25">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339" t="s">
        <v>1008</v>
      </c>
      <c r="P711" s="13">
        <v>426</v>
      </c>
      <c r="Q711" s="254"/>
      <c r="R711" s="32" t="s">
        <v>484</v>
      </c>
      <c r="S711" s="18"/>
      <c r="T711" s="579"/>
      <c r="U711" s="25" t="s">
        <v>1001</v>
      </c>
      <c r="V711" s="25"/>
      <c r="W711" s="206"/>
    </row>
    <row r="712" spans="1:23" customFormat="1" ht="32.25" customHeight="1" x14ac:dyDescent="0.25">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339" t="s">
        <v>1008</v>
      </c>
      <c r="P712" s="13">
        <v>426</v>
      </c>
      <c r="Q712" s="254"/>
      <c r="R712" s="32" t="s">
        <v>484</v>
      </c>
      <c r="S712" s="18"/>
      <c r="T712" s="579"/>
      <c r="U712" s="25" t="s">
        <v>1001</v>
      </c>
      <c r="V712" s="25"/>
      <c r="W712" s="206"/>
    </row>
    <row r="713" spans="1:23" customFormat="1" ht="41.25"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339" t="s">
        <v>1008</v>
      </c>
      <c r="P713" s="582">
        <v>426</v>
      </c>
      <c r="Q713" s="269"/>
      <c r="R713" s="268" t="s">
        <v>484</v>
      </c>
      <c r="S713" s="477"/>
      <c r="T713" s="583"/>
      <c r="U713" s="25" t="s">
        <v>1001</v>
      </c>
      <c r="V713" s="25"/>
      <c r="W713" s="206"/>
    </row>
    <row r="714" spans="1:23" customFormat="1" ht="38.25"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339" t="s">
        <v>1008</v>
      </c>
      <c r="P714" s="532">
        <v>426</v>
      </c>
      <c r="Q714" s="577"/>
      <c r="R714" s="260" t="s">
        <v>484</v>
      </c>
      <c r="S714" s="261" t="s">
        <v>20</v>
      </c>
      <c r="T714" s="578">
        <v>0</v>
      </c>
      <c r="U714" s="25" t="s">
        <v>1001</v>
      </c>
      <c r="V714" s="25" t="s">
        <v>1001</v>
      </c>
      <c r="W714" s="206"/>
    </row>
    <row r="715" spans="1:23" customFormat="1" ht="38.25"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339" t="s">
        <v>1008</v>
      </c>
      <c r="P715" s="13">
        <v>426</v>
      </c>
      <c r="Q715" s="254"/>
      <c r="R715" s="32" t="s">
        <v>484</v>
      </c>
      <c r="S715" s="18"/>
      <c r="T715" s="579"/>
      <c r="U715" s="25" t="s">
        <v>1001</v>
      </c>
      <c r="V715" s="25"/>
      <c r="W715" s="206"/>
    </row>
    <row r="716" spans="1:23" customFormat="1" ht="38.25"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339" t="s">
        <v>1008</v>
      </c>
      <c r="P716" s="13">
        <v>426</v>
      </c>
      <c r="Q716" s="254"/>
      <c r="R716" s="32" t="s">
        <v>484</v>
      </c>
      <c r="S716" s="18"/>
      <c r="T716" s="579"/>
      <c r="U716" s="25" t="s">
        <v>1001</v>
      </c>
      <c r="V716" s="25"/>
      <c r="W716" s="206"/>
    </row>
    <row r="717" spans="1:23" customFormat="1" ht="48.75"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339" t="s">
        <v>1008</v>
      </c>
      <c r="P717" s="13">
        <v>426</v>
      </c>
      <c r="Q717" s="254"/>
      <c r="R717" s="32" t="s">
        <v>484</v>
      </c>
      <c r="S717" s="18"/>
      <c r="T717" s="579"/>
      <c r="U717" s="25" t="s">
        <v>1001</v>
      </c>
      <c r="V717" s="25"/>
      <c r="W717" s="206"/>
    </row>
    <row r="718" spans="1:23" customFormat="1" ht="38.25"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339" t="s">
        <v>1008</v>
      </c>
      <c r="P718" s="13">
        <v>426</v>
      </c>
      <c r="Q718" s="254"/>
      <c r="R718" s="32" t="s">
        <v>484</v>
      </c>
      <c r="S718" s="18"/>
      <c r="T718" s="579"/>
      <c r="U718" s="25" t="s">
        <v>1001</v>
      </c>
      <c r="V718" s="25"/>
      <c r="W718" s="206"/>
    </row>
    <row r="719" spans="1:23" customFormat="1" ht="32.25"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339" t="s">
        <v>1008</v>
      </c>
      <c r="P719" s="582">
        <v>426</v>
      </c>
      <c r="Q719" s="269"/>
      <c r="R719" s="268" t="s">
        <v>484</v>
      </c>
      <c r="S719" s="477"/>
      <c r="T719" s="583"/>
      <c r="U719" s="25" t="s">
        <v>1001</v>
      </c>
      <c r="V719" s="25"/>
      <c r="W719" s="206"/>
    </row>
    <row r="720" spans="1:23" customFormat="1" ht="40.5" customHeight="1" x14ac:dyDescent="0.25">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339" t="s">
        <v>1008</v>
      </c>
      <c r="P720" s="532">
        <v>426</v>
      </c>
      <c r="Q720" s="577"/>
      <c r="R720" s="260" t="s">
        <v>484</v>
      </c>
      <c r="S720" s="261" t="s">
        <v>20</v>
      </c>
      <c r="T720" s="578">
        <v>100</v>
      </c>
      <c r="U720" s="25" t="s">
        <v>1001</v>
      </c>
      <c r="V720" s="25" t="s">
        <v>1001</v>
      </c>
      <c r="W720" s="206"/>
    </row>
    <row r="721" spans="1:23" customFormat="1" ht="40.5" customHeight="1" x14ac:dyDescent="0.25">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339" t="s">
        <v>1008</v>
      </c>
      <c r="P721" s="13">
        <v>426</v>
      </c>
      <c r="Q721" s="254"/>
      <c r="R721" s="32" t="s">
        <v>484</v>
      </c>
      <c r="S721" s="18"/>
      <c r="T721" s="579"/>
      <c r="U721" s="25" t="s">
        <v>1001</v>
      </c>
      <c r="V721" s="25"/>
      <c r="W721" s="206"/>
    </row>
    <row r="722" spans="1:23" customFormat="1" ht="25.9" customHeight="1" x14ac:dyDescent="0.25">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339" t="s">
        <v>1008</v>
      </c>
      <c r="P722" s="13">
        <v>426</v>
      </c>
      <c r="Q722" s="254"/>
      <c r="R722" s="32" t="s">
        <v>484</v>
      </c>
      <c r="S722" s="18"/>
      <c r="T722" s="579"/>
      <c r="U722" s="25" t="s">
        <v>1001</v>
      </c>
      <c r="V722" s="25"/>
      <c r="W722" s="206"/>
    </row>
    <row r="723" spans="1:23" customFormat="1" ht="58.9" customHeight="1" x14ac:dyDescent="0.25">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339" t="s">
        <v>1008</v>
      </c>
      <c r="P723" s="13">
        <v>426</v>
      </c>
      <c r="Q723" s="254"/>
      <c r="R723" s="32" t="s">
        <v>484</v>
      </c>
      <c r="S723" s="18"/>
      <c r="T723" s="579"/>
      <c r="U723" s="25" t="s">
        <v>1001</v>
      </c>
      <c r="V723" s="25"/>
      <c r="W723" s="206"/>
    </row>
    <row r="724" spans="1:23" customFormat="1" ht="47.25"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339" t="s">
        <v>1008</v>
      </c>
      <c r="P724" s="582">
        <v>426</v>
      </c>
      <c r="Q724" s="269"/>
      <c r="R724" s="268" t="s">
        <v>484</v>
      </c>
      <c r="S724" s="477"/>
      <c r="T724" s="583"/>
      <c r="U724" s="25" t="s">
        <v>1001</v>
      </c>
      <c r="V724" s="25"/>
      <c r="W724" s="206"/>
    </row>
    <row r="725" spans="1:23" customFormat="1" ht="40.5"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339" t="s">
        <v>1008</v>
      </c>
      <c r="P725" s="532">
        <v>426</v>
      </c>
      <c r="Q725" s="577"/>
      <c r="R725" s="260" t="s">
        <v>484</v>
      </c>
      <c r="S725" s="261" t="s">
        <v>20</v>
      </c>
      <c r="T725" s="578">
        <v>0</v>
      </c>
      <c r="U725" s="25" t="s">
        <v>1001</v>
      </c>
      <c r="V725" s="25" t="s">
        <v>1001</v>
      </c>
      <c r="W725" s="206"/>
    </row>
    <row r="726" spans="1:23" customFormat="1" ht="40.5"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339" t="s">
        <v>1008</v>
      </c>
      <c r="P726" s="13">
        <v>426</v>
      </c>
      <c r="Q726" s="254"/>
      <c r="R726" s="32" t="s">
        <v>484</v>
      </c>
      <c r="S726" s="18"/>
      <c r="T726" s="579"/>
      <c r="U726" s="25" t="s">
        <v>1001</v>
      </c>
      <c r="V726" s="25"/>
      <c r="W726" s="206"/>
    </row>
    <row r="727" spans="1:23" customFormat="1" ht="26.25"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339" t="s">
        <v>1008</v>
      </c>
      <c r="P727" s="13">
        <v>426</v>
      </c>
      <c r="Q727" s="254"/>
      <c r="R727" s="32" t="s">
        <v>484</v>
      </c>
      <c r="S727" s="18"/>
      <c r="T727" s="579"/>
      <c r="U727" s="25" t="s">
        <v>1001</v>
      </c>
      <c r="V727" s="25"/>
      <c r="W727" s="206"/>
    </row>
    <row r="728" spans="1:23" customFormat="1" ht="51.6"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339" t="s">
        <v>1008</v>
      </c>
      <c r="P728" s="13">
        <v>426</v>
      </c>
      <c r="Q728" s="254"/>
      <c r="R728" s="32" t="s">
        <v>484</v>
      </c>
      <c r="S728" s="18"/>
      <c r="T728" s="579"/>
      <c r="U728" s="25" t="s">
        <v>1001</v>
      </c>
      <c r="V728" s="25"/>
      <c r="W728" s="206"/>
    </row>
    <row r="729" spans="1:23" customFormat="1" ht="43.5"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339" t="s">
        <v>1008</v>
      </c>
      <c r="P729" s="582">
        <v>426</v>
      </c>
      <c r="Q729" s="269"/>
      <c r="R729" s="268" t="s">
        <v>484</v>
      </c>
      <c r="S729" s="477"/>
      <c r="T729" s="583"/>
      <c r="U729" s="25" t="s">
        <v>1001</v>
      </c>
      <c r="V729" s="25"/>
      <c r="W729" s="206"/>
    </row>
    <row r="730" spans="1:23" customFormat="1" ht="32.25" customHeight="1" x14ac:dyDescent="0.25">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339" t="s">
        <v>1008</v>
      </c>
      <c r="P730" s="532">
        <v>426</v>
      </c>
      <c r="Q730" s="577"/>
      <c r="R730" s="260" t="s">
        <v>484</v>
      </c>
      <c r="S730" s="261" t="s">
        <v>20</v>
      </c>
      <c r="T730" s="578">
        <v>100</v>
      </c>
      <c r="U730" s="25" t="s">
        <v>1001</v>
      </c>
      <c r="V730" s="25" t="s">
        <v>1001</v>
      </c>
      <c r="W730" s="206"/>
    </row>
    <row r="731" spans="1:23" customFormat="1" ht="32.25" customHeight="1" x14ac:dyDescent="0.25">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339" t="s">
        <v>1008</v>
      </c>
      <c r="P731" s="13">
        <v>426</v>
      </c>
      <c r="Q731" s="254"/>
      <c r="R731" s="32" t="s">
        <v>484</v>
      </c>
      <c r="S731" s="18"/>
      <c r="T731" s="579"/>
      <c r="U731" s="25" t="s">
        <v>1001</v>
      </c>
      <c r="V731" s="25"/>
      <c r="W731" s="206"/>
    </row>
    <row r="732" spans="1:23" customFormat="1" ht="32.25" customHeight="1" x14ac:dyDescent="0.25">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339" t="s">
        <v>1008</v>
      </c>
      <c r="P732" s="13">
        <v>426</v>
      </c>
      <c r="Q732" s="254"/>
      <c r="R732" s="32" t="s">
        <v>484</v>
      </c>
      <c r="S732" s="18"/>
      <c r="T732" s="579"/>
      <c r="U732" s="25" t="s">
        <v>1001</v>
      </c>
      <c r="V732" s="25"/>
      <c r="W732" s="206"/>
    </row>
    <row r="733" spans="1:23" customFormat="1" ht="32.25"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339" t="s">
        <v>1008</v>
      </c>
      <c r="P733" s="582">
        <v>426</v>
      </c>
      <c r="Q733" s="269"/>
      <c r="R733" s="268" t="s">
        <v>484</v>
      </c>
      <c r="S733" s="477"/>
      <c r="T733" s="583"/>
      <c r="U733" s="25" t="s">
        <v>1001</v>
      </c>
      <c r="V733" s="25"/>
      <c r="W733" s="206"/>
    </row>
    <row r="734" spans="1:23" customFormat="1" ht="32.25"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339" t="s">
        <v>1008</v>
      </c>
      <c r="P734" s="532">
        <v>426</v>
      </c>
      <c r="Q734" s="577"/>
      <c r="R734" s="260" t="s">
        <v>484</v>
      </c>
      <c r="S734" s="261" t="s">
        <v>20</v>
      </c>
      <c r="T734" s="578">
        <v>0</v>
      </c>
      <c r="U734" s="25" t="s">
        <v>1001</v>
      </c>
      <c r="V734" s="25" t="s">
        <v>1001</v>
      </c>
      <c r="W734" s="206"/>
    </row>
    <row r="735" spans="1:23" customFormat="1" ht="32.25"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339" t="s">
        <v>1008</v>
      </c>
      <c r="P735" s="13">
        <v>426</v>
      </c>
      <c r="Q735" s="254"/>
      <c r="R735" s="32" t="s">
        <v>484</v>
      </c>
      <c r="S735" s="18"/>
      <c r="T735" s="579"/>
      <c r="U735" s="25" t="s">
        <v>1001</v>
      </c>
      <c r="V735" s="25"/>
      <c r="W735" s="206"/>
    </row>
    <row r="736" spans="1:23" customFormat="1" ht="32.25"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339" t="s">
        <v>1008</v>
      </c>
      <c r="P736" s="13">
        <v>426</v>
      </c>
      <c r="Q736" s="254"/>
      <c r="R736" s="32" t="s">
        <v>484</v>
      </c>
      <c r="S736" s="18"/>
      <c r="T736" s="579"/>
      <c r="U736" s="25" t="s">
        <v>1001</v>
      </c>
      <c r="V736" s="25"/>
      <c r="W736" s="206"/>
    </row>
    <row r="737" spans="1:23" customFormat="1" ht="32.25"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339" t="s">
        <v>1008</v>
      </c>
      <c r="P737" s="582">
        <v>426</v>
      </c>
      <c r="Q737" s="269"/>
      <c r="R737" s="268" t="s">
        <v>484</v>
      </c>
      <c r="S737" s="477"/>
      <c r="T737" s="583"/>
      <c r="U737" s="25" t="s">
        <v>1001</v>
      </c>
      <c r="V737" s="25"/>
      <c r="W737" s="206"/>
    </row>
    <row r="738" spans="1:23" customFormat="1" x14ac:dyDescent="0.25">
      <c r="A738" s="1"/>
      <c r="B738" s="70">
        <v>4002</v>
      </c>
      <c r="C738" s="229">
        <v>4002</v>
      </c>
      <c r="D738" s="687" t="s">
        <v>520</v>
      </c>
      <c r="E738" s="688"/>
      <c r="F738" s="688"/>
      <c r="G738" s="688"/>
      <c r="H738" s="689"/>
      <c r="I738" s="140"/>
      <c r="J738" s="584"/>
      <c r="K738" s="574">
        <v>0</v>
      </c>
      <c r="L738" s="585" t="s">
        <v>42</v>
      </c>
      <c r="M738" s="585" t="s">
        <v>42</v>
      </c>
      <c r="N738" s="585" t="s">
        <v>42</v>
      </c>
      <c r="O738" s="585" t="s">
        <v>42</v>
      </c>
      <c r="P738" s="585" t="s">
        <v>42</v>
      </c>
      <c r="Q738" s="575"/>
      <c r="R738" s="428"/>
      <c r="S738" s="585" t="s">
        <v>42</v>
      </c>
      <c r="T738" s="585" t="s">
        <v>42</v>
      </c>
      <c r="U738" s="585" t="s">
        <v>42</v>
      </c>
      <c r="V738" s="378" t="s">
        <v>41</v>
      </c>
      <c r="W738" s="206"/>
    </row>
    <row r="739" spans="1:23" customFormat="1" ht="42.75" hidden="1" x14ac:dyDescent="0.25">
      <c r="A739" s="1"/>
      <c r="B739" s="70">
        <v>40022</v>
      </c>
      <c r="C739" s="14" t="s">
        <v>521</v>
      </c>
      <c r="D739" s="69" t="s">
        <v>522</v>
      </c>
      <c r="E739" s="15"/>
      <c r="F739" s="15" t="s">
        <v>19</v>
      </c>
      <c r="G739" s="11">
        <v>12.68</v>
      </c>
      <c r="H739" s="208">
        <v>146479</v>
      </c>
      <c r="I739" s="137"/>
      <c r="J739" s="211"/>
      <c r="K739" s="211">
        <v>0</v>
      </c>
      <c r="L739" s="26" t="s">
        <v>181</v>
      </c>
      <c r="M739" s="13">
        <v>100</v>
      </c>
      <c r="N739" s="40" t="s">
        <v>523</v>
      </c>
      <c r="O739" s="543" t="s">
        <v>523</v>
      </c>
      <c r="P739" s="13">
        <v>454</v>
      </c>
      <c r="Q739" s="254"/>
      <c r="R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S739" s="18" t="s">
        <v>181</v>
      </c>
      <c r="T739" s="13">
        <v>100</v>
      </c>
      <c r="U739" s="25" t="s">
        <v>1001</v>
      </c>
      <c r="V739" s="25" t="s">
        <v>1001</v>
      </c>
      <c r="W739" s="206"/>
    </row>
    <row r="740" spans="1:23" customFormat="1" ht="49.9" hidden="1" customHeight="1" x14ac:dyDescent="0.25">
      <c r="A740" s="1"/>
      <c r="B740" s="64">
        <v>40023</v>
      </c>
      <c r="C740" s="122" t="s">
        <v>524</v>
      </c>
      <c r="D740" s="124" t="s">
        <v>525</v>
      </c>
      <c r="E740" s="107"/>
      <c r="F740" s="107" t="s">
        <v>19</v>
      </c>
      <c r="G740" s="108">
        <v>28.54</v>
      </c>
      <c r="H740" s="278">
        <v>329694</v>
      </c>
      <c r="I740" s="137"/>
      <c r="J740" s="16"/>
      <c r="K740" s="16">
        <v>0</v>
      </c>
      <c r="L740" s="251" t="s">
        <v>420</v>
      </c>
      <c r="M740" s="24">
        <v>100</v>
      </c>
      <c r="N740" s="40" t="s">
        <v>523</v>
      </c>
      <c r="O740" s="543" t="s">
        <v>523</v>
      </c>
      <c r="P740" s="24">
        <v>454</v>
      </c>
      <c r="Q740" s="254"/>
      <c r="R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S740" s="18" t="s">
        <v>420</v>
      </c>
      <c r="T740" s="13">
        <v>100</v>
      </c>
      <c r="U740" s="25" t="s">
        <v>1001</v>
      </c>
      <c r="V740" s="25" t="s">
        <v>1001</v>
      </c>
      <c r="W740" s="206"/>
    </row>
    <row r="741" spans="1:23" customFormat="1" ht="28.5" hidden="1" x14ac:dyDescent="0.25">
      <c r="A741" s="1"/>
      <c r="B741" s="64">
        <v>40024</v>
      </c>
      <c r="C741" s="122" t="s">
        <v>526</v>
      </c>
      <c r="D741" s="124" t="s">
        <v>527</v>
      </c>
      <c r="E741" s="107"/>
      <c r="F741" s="107" t="s">
        <v>19</v>
      </c>
      <c r="G741" s="108">
        <v>2.19</v>
      </c>
      <c r="H741" s="208">
        <v>25299</v>
      </c>
      <c r="I741" s="137"/>
      <c r="J741" s="16"/>
      <c r="K741" s="16">
        <v>0</v>
      </c>
      <c r="L741" s="368" t="s">
        <v>420</v>
      </c>
      <c r="M741" s="24">
        <v>100</v>
      </c>
      <c r="N741" s="40" t="s">
        <v>523</v>
      </c>
      <c r="O741" s="543" t="s">
        <v>523</v>
      </c>
      <c r="P741" s="24">
        <v>454</v>
      </c>
      <c r="Q741" s="252"/>
      <c r="R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S741" s="18" t="s">
        <v>420</v>
      </c>
      <c r="T741" s="24">
        <v>100</v>
      </c>
      <c r="U741" s="25" t="s">
        <v>1001</v>
      </c>
      <c r="V741" s="25" t="s">
        <v>1001</v>
      </c>
      <c r="W741" s="206"/>
    </row>
    <row r="742" spans="1:23" customFormat="1" ht="28.5" hidden="1" x14ac:dyDescent="0.25">
      <c r="A742" s="1"/>
      <c r="B742" s="64">
        <v>40025</v>
      </c>
      <c r="C742" s="119" t="s">
        <v>528</v>
      </c>
      <c r="D742" s="131" t="s">
        <v>529</v>
      </c>
      <c r="E742" s="117"/>
      <c r="F742" s="117" t="s">
        <v>19</v>
      </c>
      <c r="G742" s="125">
        <v>13.91</v>
      </c>
      <c r="H742" s="311">
        <v>160688</v>
      </c>
      <c r="I742" s="138"/>
      <c r="J742" s="249"/>
      <c r="K742" s="249">
        <v>0</v>
      </c>
      <c r="L742" s="586" t="s">
        <v>420</v>
      </c>
      <c r="M742" s="378">
        <v>100</v>
      </c>
      <c r="N742" s="250" t="s">
        <v>523</v>
      </c>
      <c r="O742" s="543" t="s">
        <v>523</v>
      </c>
      <c r="P742" s="378">
        <v>454</v>
      </c>
      <c r="Q742" s="424"/>
      <c r="R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S742" s="551" t="s">
        <v>420</v>
      </c>
      <c r="T742" s="378">
        <v>100</v>
      </c>
      <c r="U742" s="25" t="s">
        <v>1001</v>
      </c>
      <c r="V742" s="25" t="s">
        <v>1001</v>
      </c>
      <c r="W742" s="206"/>
    </row>
    <row r="743" spans="1:23" customFormat="1" ht="23.25" hidden="1"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543" t="s">
        <v>523</v>
      </c>
      <c r="P743" s="257">
        <v>454</v>
      </c>
      <c r="Q743" s="259"/>
      <c r="R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S743" s="261" t="s">
        <v>20</v>
      </c>
      <c r="T743" s="385">
        <v>100</v>
      </c>
      <c r="U743" s="25" t="s">
        <v>1001</v>
      </c>
      <c r="V743" s="25" t="s">
        <v>1001</v>
      </c>
      <c r="W743" s="206"/>
    </row>
    <row r="744" spans="1:23" customFormat="1" ht="23.25" hidden="1"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543" t="s">
        <v>523</v>
      </c>
      <c r="P744" s="24">
        <v>454</v>
      </c>
      <c r="Q744" s="252"/>
      <c r="R744" s="32"/>
      <c r="S744" s="370"/>
      <c r="T744" s="386"/>
      <c r="U744" s="25" t="s">
        <v>1001</v>
      </c>
      <c r="V744" s="25"/>
      <c r="W744" s="206"/>
    </row>
    <row r="745" spans="1:23" customFormat="1" ht="23.25" hidden="1"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543" t="s">
        <v>523</v>
      </c>
      <c r="P745" s="24">
        <v>454</v>
      </c>
      <c r="Q745" s="252"/>
      <c r="R745" s="32"/>
      <c r="S745" s="370"/>
      <c r="T745" s="386"/>
      <c r="U745" s="25" t="s">
        <v>1001</v>
      </c>
      <c r="V745" s="25"/>
      <c r="W745" s="206"/>
    </row>
    <row r="746" spans="1:23" customFormat="1" ht="23.25" hidden="1"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543" t="s">
        <v>523</v>
      </c>
      <c r="P746" s="265">
        <v>454</v>
      </c>
      <c r="Q746" s="267"/>
      <c r="R746" s="268"/>
      <c r="S746" s="371"/>
      <c r="T746" s="391"/>
      <c r="U746" s="25" t="s">
        <v>1001</v>
      </c>
      <c r="V746" s="25"/>
      <c r="W746" s="206"/>
    </row>
    <row r="747" spans="1:23" customFormat="1" ht="19.5" hidden="1"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543" t="s">
        <v>523</v>
      </c>
      <c r="P747" s="257">
        <v>454</v>
      </c>
      <c r="Q747" s="259"/>
      <c r="R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S747" s="261" t="s">
        <v>181</v>
      </c>
      <c r="T747" s="385">
        <v>100</v>
      </c>
      <c r="U747" s="25" t="s">
        <v>1001</v>
      </c>
      <c r="V747" s="25" t="s">
        <v>1001</v>
      </c>
      <c r="W747" s="206"/>
    </row>
    <row r="748" spans="1:23" ht="19.5" hidden="1"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543" t="s">
        <v>523</v>
      </c>
      <c r="P748" s="24"/>
      <c r="Q748" s="252"/>
      <c r="R748" s="407"/>
      <c r="S748" s="370"/>
      <c r="T748" s="386"/>
      <c r="U748" s="25" t="s">
        <v>1001</v>
      </c>
      <c r="V748" s="25"/>
      <c r="W748" s="626"/>
    </row>
    <row r="749" spans="1:23" ht="19.5" hidden="1"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543" t="s">
        <v>523</v>
      </c>
      <c r="P749" s="24"/>
      <c r="Q749" s="252"/>
      <c r="R749" s="407"/>
      <c r="S749" s="370"/>
      <c r="T749" s="386"/>
      <c r="U749" s="25" t="s">
        <v>1001</v>
      </c>
      <c r="V749" s="25"/>
      <c r="W749" s="626"/>
    </row>
    <row r="750" spans="1:23" ht="19.5" hidden="1"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543" t="s">
        <v>523</v>
      </c>
      <c r="P750" s="24"/>
      <c r="Q750" s="252"/>
      <c r="R750" s="407"/>
      <c r="S750" s="370"/>
      <c r="T750" s="386"/>
      <c r="U750" s="25" t="s">
        <v>1001</v>
      </c>
      <c r="V750" s="25"/>
      <c r="W750" s="626"/>
    </row>
    <row r="751" spans="1:23" ht="19.5" hidden="1"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543" t="s">
        <v>523</v>
      </c>
      <c r="P751" s="265"/>
      <c r="Q751" s="267"/>
      <c r="R751" s="472"/>
      <c r="S751" s="371"/>
      <c r="T751" s="391"/>
      <c r="U751" s="25" t="s">
        <v>1001</v>
      </c>
      <c r="V751" s="25"/>
      <c r="W751" s="626"/>
    </row>
    <row r="752" spans="1:23" customFormat="1" ht="21" hidden="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543" t="s">
        <v>523</v>
      </c>
      <c r="P752" s="257">
        <v>454</v>
      </c>
      <c r="Q752" s="259"/>
      <c r="R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S752" s="261" t="s">
        <v>552</v>
      </c>
      <c r="T752" s="385">
        <v>100</v>
      </c>
      <c r="U752" s="25" t="s">
        <v>1001</v>
      </c>
      <c r="V752" s="25" t="s">
        <v>1001</v>
      </c>
      <c r="W752" s="206"/>
    </row>
    <row r="753" spans="1:23" customFormat="1" ht="21" hidden="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543" t="s">
        <v>523</v>
      </c>
      <c r="P753" s="24">
        <v>454</v>
      </c>
      <c r="Q753" s="252"/>
      <c r="R753" s="32"/>
      <c r="S753" s="370"/>
      <c r="T753" s="386"/>
      <c r="U753" s="25" t="s">
        <v>1001</v>
      </c>
      <c r="V753" s="25"/>
      <c r="W753" s="206"/>
    </row>
    <row r="754" spans="1:23" customFormat="1" ht="21" hidden="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543" t="s">
        <v>523</v>
      </c>
      <c r="P754" s="24">
        <v>454</v>
      </c>
      <c r="Q754" s="252"/>
      <c r="R754" s="32"/>
      <c r="S754" s="370"/>
      <c r="T754" s="386"/>
      <c r="U754" s="25" t="s">
        <v>1001</v>
      </c>
      <c r="V754" s="25"/>
      <c r="W754" s="206"/>
    </row>
    <row r="755" spans="1:23" customFormat="1" ht="21" hidden="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543" t="s">
        <v>523</v>
      </c>
      <c r="P755" s="24">
        <v>454</v>
      </c>
      <c r="Q755" s="252"/>
      <c r="R755" s="32"/>
      <c r="S755" s="370"/>
      <c r="T755" s="386"/>
      <c r="U755" s="25" t="s">
        <v>1001</v>
      </c>
      <c r="V755" s="25"/>
      <c r="W755" s="206"/>
    </row>
    <row r="756" spans="1:23" customFormat="1" ht="21" hidden="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543" t="s">
        <v>523</v>
      </c>
      <c r="P756" s="265">
        <v>454</v>
      </c>
      <c r="Q756" s="267"/>
      <c r="R756" s="268"/>
      <c r="S756" s="371"/>
      <c r="T756" s="391"/>
      <c r="U756" s="25" t="s">
        <v>1001</v>
      </c>
      <c r="V756" s="25"/>
      <c r="W756" s="206"/>
    </row>
    <row r="757" spans="1:23" customFormat="1" ht="28.5" hidden="1"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543" t="s">
        <v>523</v>
      </c>
      <c r="P757" s="257">
        <v>454</v>
      </c>
      <c r="Q757" s="259"/>
      <c r="R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S757" s="261" t="s">
        <v>181</v>
      </c>
      <c r="T757" s="385">
        <v>100</v>
      </c>
      <c r="U757" s="25" t="s">
        <v>1001</v>
      </c>
      <c r="V757" s="25" t="s">
        <v>1001</v>
      </c>
      <c r="W757" s="206"/>
    </row>
    <row r="758" spans="1:23" customFormat="1" ht="28.5" hidden="1"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543" t="s">
        <v>523</v>
      </c>
      <c r="P758" s="24">
        <v>454</v>
      </c>
      <c r="Q758" s="252"/>
      <c r="R758" s="407"/>
      <c r="S758" s="370"/>
      <c r="T758" s="386"/>
      <c r="U758" s="25" t="s">
        <v>1001</v>
      </c>
      <c r="V758" s="25"/>
      <c r="W758" s="206"/>
    </row>
    <row r="759" spans="1:23" customFormat="1" ht="28.5" hidden="1"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543" t="s">
        <v>523</v>
      </c>
      <c r="P759" s="265">
        <v>454</v>
      </c>
      <c r="Q759" s="267"/>
      <c r="R759" s="472"/>
      <c r="S759" s="371"/>
      <c r="T759" s="391"/>
      <c r="U759" s="25" t="s">
        <v>1001</v>
      </c>
      <c r="V759" s="25"/>
      <c r="W759" s="206"/>
    </row>
    <row r="760" spans="1:23" customFormat="1" ht="28.5" hidden="1"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543" t="s">
        <v>523</v>
      </c>
      <c r="P760" s="450">
        <v>454</v>
      </c>
      <c r="Q760" s="575"/>
      <c r="R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S760" s="429" t="s">
        <v>20</v>
      </c>
      <c r="T760" s="450">
        <v>100</v>
      </c>
      <c r="U760" s="25" t="s">
        <v>1001</v>
      </c>
      <c r="V760" s="25" t="s">
        <v>1001</v>
      </c>
      <c r="W760" s="206"/>
    </row>
    <row r="761" spans="1:23" customFormat="1" ht="28.5" hidden="1"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543" t="s">
        <v>523</v>
      </c>
      <c r="P761" s="24">
        <v>454</v>
      </c>
      <c r="Q761" s="252"/>
      <c r="R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S761" s="18" t="s">
        <v>20</v>
      </c>
      <c r="T761" s="24">
        <v>100</v>
      </c>
      <c r="U761" s="25" t="s">
        <v>1001</v>
      </c>
      <c r="V761" s="25" t="s">
        <v>1001</v>
      </c>
      <c r="W761" s="206"/>
    </row>
    <row r="762" spans="1:23" customFormat="1" ht="28.5" hidden="1"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543" t="s">
        <v>523</v>
      </c>
      <c r="P762" s="24">
        <v>454</v>
      </c>
      <c r="Q762" s="252"/>
      <c r="R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S762" s="18" t="s">
        <v>20</v>
      </c>
      <c r="T762" s="24">
        <v>100</v>
      </c>
      <c r="U762" s="25" t="s">
        <v>1001</v>
      </c>
      <c r="V762" s="25" t="s">
        <v>1001</v>
      </c>
      <c r="W762" s="206"/>
    </row>
    <row r="763" spans="1:23" customFormat="1" ht="18" hidden="1" customHeight="1" thickBot="1" x14ac:dyDescent="0.25">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543" t="s">
        <v>523</v>
      </c>
      <c r="P763" s="378">
        <v>454</v>
      </c>
      <c r="Q763" s="424"/>
      <c r="R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S763" s="551" t="s">
        <v>20</v>
      </c>
      <c r="T763" s="378">
        <v>100</v>
      </c>
      <c r="U763" s="25" t="s">
        <v>1001</v>
      </c>
      <c r="V763" s="25" t="s">
        <v>1001</v>
      </c>
      <c r="W763" s="206"/>
    </row>
    <row r="764" spans="1:23" customFormat="1" ht="28.5" hidden="1"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543" t="s">
        <v>523</v>
      </c>
      <c r="P764" s="257">
        <v>454</v>
      </c>
      <c r="Q764" s="259"/>
      <c r="R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S764" s="261" t="s">
        <v>552</v>
      </c>
      <c r="T764" s="385">
        <v>100</v>
      </c>
      <c r="U764" s="25" t="s">
        <v>1001</v>
      </c>
      <c r="V764" s="25" t="s">
        <v>1001</v>
      </c>
      <c r="W764" s="206"/>
    </row>
    <row r="765" spans="1:23" customFormat="1" ht="28.5" hidden="1"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543" t="s">
        <v>523</v>
      </c>
      <c r="P765" s="24">
        <v>454</v>
      </c>
      <c r="Q765" s="252"/>
      <c r="R765" s="407"/>
      <c r="S765" s="370"/>
      <c r="T765" s="386"/>
      <c r="U765" s="25" t="s">
        <v>1001</v>
      </c>
      <c r="V765" s="25"/>
      <c r="W765" s="206"/>
    </row>
    <row r="766" spans="1:23" customFormat="1" ht="28.5" hidden="1"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543" t="s">
        <v>523</v>
      </c>
      <c r="P766" s="24">
        <v>454</v>
      </c>
      <c r="Q766" s="252"/>
      <c r="R766" s="407"/>
      <c r="S766" s="370"/>
      <c r="T766" s="386"/>
      <c r="U766" s="25" t="s">
        <v>1001</v>
      </c>
      <c r="V766" s="25"/>
      <c r="W766" s="206"/>
    </row>
    <row r="767" spans="1:23" customFormat="1" ht="28.5" hidden="1"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543" t="s">
        <v>523</v>
      </c>
      <c r="P767" s="24">
        <v>454</v>
      </c>
      <c r="Q767" s="252"/>
      <c r="R767" s="407"/>
      <c r="S767" s="370"/>
      <c r="T767" s="386"/>
      <c r="U767" s="25" t="s">
        <v>1001</v>
      </c>
      <c r="V767" s="25"/>
      <c r="W767" s="206"/>
    </row>
    <row r="768" spans="1:23" customFormat="1" ht="28.5" hidden="1"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543" t="s">
        <v>523</v>
      </c>
      <c r="P768" s="265">
        <v>454</v>
      </c>
      <c r="Q768" s="267"/>
      <c r="R768" s="472"/>
      <c r="S768" s="371"/>
      <c r="T768" s="391"/>
      <c r="U768" s="25" t="s">
        <v>1001</v>
      </c>
      <c r="V768" s="25"/>
      <c r="W768" s="206"/>
    </row>
    <row r="769" spans="1:24" customFormat="1" ht="47.25" hidden="1"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543" t="s">
        <v>523</v>
      </c>
      <c r="P769" s="344">
        <v>454</v>
      </c>
      <c r="Q769" s="427"/>
      <c r="R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S769" s="429" t="s">
        <v>420</v>
      </c>
      <c r="T769" s="344">
        <v>100</v>
      </c>
      <c r="U769" s="25" t="s">
        <v>1001</v>
      </c>
      <c r="V769" s="25" t="s">
        <v>1001</v>
      </c>
      <c r="W769" s="206"/>
    </row>
    <row r="770" spans="1:24" customFormat="1" ht="60.75" hidden="1"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543" t="s">
        <v>523</v>
      </c>
      <c r="P770" s="24">
        <v>454</v>
      </c>
      <c r="Q770" s="252"/>
      <c r="R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S770" s="18" t="s">
        <v>420</v>
      </c>
      <c r="T770" s="24">
        <v>100</v>
      </c>
      <c r="U770" s="25" t="s">
        <v>1001</v>
      </c>
      <c r="V770" s="25" t="s">
        <v>1001</v>
      </c>
      <c r="W770" s="206"/>
    </row>
    <row r="771" spans="1:24" customFormat="1" ht="57" hidden="1"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543" t="s">
        <v>523</v>
      </c>
      <c r="P771" s="24">
        <v>454</v>
      </c>
      <c r="Q771" s="252"/>
      <c r="R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S771" s="18" t="s">
        <v>420</v>
      </c>
      <c r="T771" s="24">
        <v>100</v>
      </c>
      <c r="U771" s="25" t="s">
        <v>1001</v>
      </c>
      <c r="V771" s="25" t="s">
        <v>1001</v>
      </c>
      <c r="W771" s="206"/>
    </row>
    <row r="772" spans="1:24" customFormat="1" ht="28.5" hidden="1"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543" t="s">
        <v>523</v>
      </c>
      <c r="P772" s="24">
        <v>454</v>
      </c>
      <c r="Q772" s="252"/>
      <c r="R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S772" s="18" t="s">
        <v>290</v>
      </c>
      <c r="T772" s="24">
        <v>100</v>
      </c>
      <c r="U772" s="25" t="s">
        <v>1001</v>
      </c>
      <c r="V772" s="25" t="s">
        <v>1001</v>
      </c>
      <c r="W772" s="206"/>
    </row>
    <row r="773" spans="1:24" customFormat="1" ht="28.5" hidden="1"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543" t="s">
        <v>523</v>
      </c>
      <c r="P773" s="24">
        <v>454</v>
      </c>
      <c r="Q773" s="252"/>
      <c r="R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S773" s="18" t="s">
        <v>239</v>
      </c>
      <c r="T773" s="24">
        <v>100</v>
      </c>
      <c r="U773" s="25" t="s">
        <v>1001</v>
      </c>
      <c r="V773" s="25" t="s">
        <v>1001</v>
      </c>
      <c r="W773" s="206"/>
    </row>
    <row r="774" spans="1:24" customFormat="1" ht="42.75" hidden="1"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543" t="s">
        <v>523</v>
      </c>
      <c r="P774" s="24">
        <v>454</v>
      </c>
      <c r="Q774" s="252"/>
      <c r="R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S774" s="18" t="s">
        <v>181</v>
      </c>
      <c r="T774" s="24">
        <v>100</v>
      </c>
      <c r="U774" s="25" t="s">
        <v>1001</v>
      </c>
      <c r="V774" s="25" t="s">
        <v>1001</v>
      </c>
      <c r="W774" s="206"/>
    </row>
    <row r="775" spans="1:24" customFormat="1" ht="28.5" hidden="1"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543" t="s">
        <v>523</v>
      </c>
      <c r="P775" s="13">
        <v>454</v>
      </c>
      <c r="Q775" s="254"/>
      <c r="R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S775" s="18" t="s">
        <v>602</v>
      </c>
      <c r="T775" s="13">
        <v>100</v>
      </c>
      <c r="U775" s="25" t="s">
        <v>1001</v>
      </c>
      <c r="V775" s="25" t="s">
        <v>1001</v>
      </c>
      <c r="W775" s="206"/>
    </row>
    <row r="776" spans="1:24" customFormat="1" ht="28.5" hidden="1"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543" t="s">
        <v>523</v>
      </c>
      <c r="P776" s="13">
        <v>503</v>
      </c>
      <c r="Q776" s="254"/>
      <c r="R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S776" s="18" t="s">
        <v>601</v>
      </c>
      <c r="T776" s="13">
        <v>100</v>
      </c>
      <c r="U776" s="25" t="s">
        <v>1001</v>
      </c>
      <c r="V776" s="25" t="s">
        <v>1001</v>
      </c>
      <c r="W776" s="206"/>
    </row>
    <row r="777" spans="1:24" ht="28.5" hidden="1"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543" t="s">
        <v>523</v>
      </c>
      <c r="P777" s="13" t="s">
        <v>994</v>
      </c>
      <c r="Q777" s="254"/>
      <c r="R777" s="32"/>
      <c r="S777" s="26" t="s">
        <v>290</v>
      </c>
      <c r="T777" s="13">
        <v>100</v>
      </c>
      <c r="U777" s="25" t="s">
        <v>1001</v>
      </c>
      <c r="V777" s="25" t="s">
        <v>1001</v>
      </c>
      <c r="W777" s="626"/>
      <c r="X777" s="628"/>
    </row>
    <row r="778" spans="1:24" ht="15.75"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51" t="s">
        <v>42</v>
      </c>
      <c r="P778" s="251" t="s">
        <v>42</v>
      </c>
      <c r="Q778" s="251" t="s">
        <v>42</v>
      </c>
      <c r="R778" s="251" t="s">
        <v>42</v>
      </c>
      <c r="S778" s="251" t="s">
        <v>42</v>
      </c>
      <c r="T778" s="251" t="s">
        <v>42</v>
      </c>
      <c r="U778" s="251" t="s">
        <v>42</v>
      </c>
      <c r="V778" s="378" t="s">
        <v>41</v>
      </c>
      <c r="W778" s="626"/>
    </row>
    <row r="779" spans="1:24" customFormat="1" ht="28.5" hidden="1" customHeight="1" x14ac:dyDescent="0.3">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543" t="s">
        <v>523</v>
      </c>
      <c r="P779" s="24">
        <v>1705</v>
      </c>
      <c r="Q779" s="252"/>
      <c r="R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S779" s="18" t="s">
        <v>420</v>
      </c>
      <c r="T779" s="24">
        <v>100</v>
      </c>
      <c r="U779" s="25" t="s">
        <v>1001</v>
      </c>
      <c r="V779" s="25" t="s">
        <v>1001</v>
      </c>
      <c r="W779" s="206"/>
    </row>
    <row r="780" spans="1:24" customFormat="1" ht="29.25" hidden="1" customHeight="1" x14ac:dyDescent="0.3">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543" t="s">
        <v>523</v>
      </c>
      <c r="P780" s="24">
        <v>1705</v>
      </c>
      <c r="Q780" s="252"/>
      <c r="R780" s="32"/>
      <c r="S780" s="370"/>
      <c r="T780" s="26"/>
      <c r="U780" s="25" t="s">
        <v>1001</v>
      </c>
      <c r="V780" s="25"/>
      <c r="W780" s="206"/>
    </row>
    <row r="781" spans="1:24" customFormat="1" ht="27" hidden="1"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543" t="s">
        <v>523</v>
      </c>
      <c r="P781" s="378">
        <v>1705</v>
      </c>
      <c r="Q781" s="424"/>
      <c r="R781" s="425"/>
      <c r="S781" s="443"/>
      <c r="T781" s="544"/>
      <c r="U781" s="25" t="s">
        <v>1001</v>
      </c>
      <c r="V781" s="25"/>
      <c r="W781" s="206"/>
    </row>
    <row r="782" spans="1:24" customFormat="1" x14ac:dyDescent="0.25">
      <c r="A782" s="1"/>
      <c r="B782" s="64">
        <v>4006</v>
      </c>
      <c r="C782" s="361">
        <v>4006</v>
      </c>
      <c r="D782" s="674" t="s">
        <v>614</v>
      </c>
      <c r="E782" s="675"/>
      <c r="F782" s="675"/>
      <c r="G782" s="675"/>
      <c r="H782" s="676"/>
      <c r="I782" s="590"/>
      <c r="J782" s="594"/>
      <c r="K782" s="595">
        <v>0</v>
      </c>
      <c r="L782" s="596" t="s">
        <v>42</v>
      </c>
      <c r="M782" s="596" t="s">
        <v>42</v>
      </c>
      <c r="N782" s="596" t="s">
        <v>42</v>
      </c>
      <c r="O782" s="596" t="s">
        <v>42</v>
      </c>
      <c r="P782" s="596" t="s">
        <v>42</v>
      </c>
      <c r="Q782" s="597"/>
      <c r="R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S782" s="596" t="s">
        <v>42</v>
      </c>
      <c r="T782" s="599" t="s">
        <v>42</v>
      </c>
      <c r="U782" s="599" t="s">
        <v>42</v>
      </c>
      <c r="V782" s="378" t="s">
        <v>41</v>
      </c>
      <c r="W782" s="206"/>
    </row>
    <row r="783" spans="1:24" customFormat="1" ht="37.5" hidden="1"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43" t="s">
        <v>523</v>
      </c>
      <c r="P783" s="532">
        <v>243</v>
      </c>
      <c r="Q783" s="577"/>
      <c r="R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S783" s="261" t="s">
        <v>20</v>
      </c>
      <c r="T783" s="578">
        <v>100</v>
      </c>
      <c r="U783" s="25" t="s">
        <v>1001</v>
      </c>
      <c r="V783" s="25" t="s">
        <v>1001</v>
      </c>
      <c r="W783" s="206"/>
    </row>
    <row r="784" spans="1:24" customFormat="1" ht="37.5" hidden="1"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543" t="s">
        <v>523</v>
      </c>
      <c r="P784" s="13">
        <v>243</v>
      </c>
      <c r="Q784" s="254"/>
      <c r="R784" s="32"/>
      <c r="S784" s="370"/>
      <c r="T784" s="591"/>
      <c r="U784" s="25" t="s">
        <v>1001</v>
      </c>
      <c r="V784" s="25"/>
      <c r="W784" s="206"/>
    </row>
    <row r="785" spans="1:23" customFormat="1" ht="37.5" hidden="1"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543" t="s">
        <v>523</v>
      </c>
      <c r="P785" s="13">
        <v>243</v>
      </c>
      <c r="Q785" s="254"/>
      <c r="R785" s="32"/>
      <c r="S785" s="370"/>
      <c r="T785" s="591"/>
      <c r="U785" s="25" t="s">
        <v>1001</v>
      </c>
      <c r="V785" s="25"/>
      <c r="W785" s="206"/>
    </row>
    <row r="786" spans="1:23" customFormat="1" ht="37.5" hidden="1"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43" t="s">
        <v>523</v>
      </c>
      <c r="P786" s="582">
        <v>243</v>
      </c>
      <c r="Q786" s="269"/>
      <c r="R786" s="268"/>
      <c r="S786" s="371"/>
      <c r="T786" s="593"/>
      <c r="U786" s="25" t="s">
        <v>1001</v>
      </c>
      <c r="V786" s="25"/>
      <c r="W786" s="206"/>
    </row>
    <row r="787" spans="1:23" customFormat="1" ht="36.75" hidden="1"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43" t="s">
        <v>523</v>
      </c>
      <c r="P787" s="532">
        <v>243</v>
      </c>
      <c r="Q787" s="577"/>
      <c r="R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S787" s="261" t="s">
        <v>20</v>
      </c>
      <c r="T787" s="578">
        <v>100</v>
      </c>
      <c r="U787" s="25" t="s">
        <v>1001</v>
      </c>
      <c r="V787" s="25" t="s">
        <v>1001</v>
      </c>
      <c r="W787" s="206"/>
    </row>
    <row r="788" spans="1:23" customFormat="1" ht="31.15" hidden="1"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543" t="s">
        <v>523</v>
      </c>
      <c r="P788" s="13">
        <v>243</v>
      </c>
      <c r="Q788" s="254"/>
      <c r="R788" s="32"/>
      <c r="S788" s="370"/>
      <c r="T788" s="591"/>
      <c r="U788" s="25" t="s">
        <v>1001</v>
      </c>
      <c r="V788" s="25"/>
      <c r="W788" s="206"/>
    </row>
    <row r="789" spans="1:23" customFormat="1" ht="33" hidden="1"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543" t="s">
        <v>523</v>
      </c>
      <c r="P789" s="13">
        <v>243</v>
      </c>
      <c r="Q789" s="254"/>
      <c r="R789" s="32"/>
      <c r="S789" s="370"/>
      <c r="T789" s="591"/>
      <c r="U789" s="25" t="s">
        <v>1001</v>
      </c>
      <c r="V789" s="25"/>
      <c r="W789" s="206"/>
    </row>
    <row r="790" spans="1:23" customFormat="1" ht="36.75" hidden="1"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43" t="s">
        <v>523</v>
      </c>
      <c r="P790" s="582">
        <v>243</v>
      </c>
      <c r="Q790" s="269"/>
      <c r="R790" s="268"/>
      <c r="S790" s="371"/>
      <c r="T790" s="593"/>
      <c r="U790" s="25" t="s">
        <v>1001</v>
      </c>
      <c r="V790" s="25"/>
      <c r="W790" s="206"/>
    </row>
    <row r="791" spans="1:23" customFormat="1" ht="42" hidden="1"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43" t="s">
        <v>523</v>
      </c>
      <c r="P791" s="532">
        <v>243</v>
      </c>
      <c r="Q791" s="577"/>
      <c r="R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S791" s="261" t="s">
        <v>20</v>
      </c>
      <c r="T791" s="578">
        <v>100</v>
      </c>
      <c r="U791" s="25" t="s">
        <v>1001</v>
      </c>
      <c r="V791" s="25" t="s">
        <v>1001</v>
      </c>
      <c r="W791" s="206"/>
    </row>
    <row r="792" spans="1:23" customFormat="1" ht="36.75" hidden="1"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543" t="s">
        <v>523</v>
      </c>
      <c r="P792" s="13">
        <v>243</v>
      </c>
      <c r="Q792" s="254"/>
      <c r="R792" s="32"/>
      <c r="S792" s="370"/>
      <c r="T792" s="591"/>
      <c r="U792" s="25" t="s">
        <v>1001</v>
      </c>
      <c r="V792" s="25"/>
      <c r="W792" s="206"/>
    </row>
    <row r="793" spans="1:23" customFormat="1" ht="36.75" hidden="1"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543" t="s">
        <v>523</v>
      </c>
      <c r="P793" s="13">
        <v>243</v>
      </c>
      <c r="Q793" s="254"/>
      <c r="R793" s="32"/>
      <c r="S793" s="370"/>
      <c r="T793" s="591"/>
      <c r="U793" s="25" t="s">
        <v>1001</v>
      </c>
      <c r="V793" s="25"/>
      <c r="W793" s="206"/>
    </row>
    <row r="794" spans="1:23" customFormat="1" ht="26.45" hidden="1"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43" t="s">
        <v>523</v>
      </c>
      <c r="P794" s="582">
        <v>243</v>
      </c>
      <c r="Q794" s="269"/>
      <c r="R794" s="268"/>
      <c r="S794" s="371"/>
      <c r="T794" s="593"/>
      <c r="U794" s="25" t="s">
        <v>1001</v>
      </c>
      <c r="V794" s="25"/>
      <c r="W794" s="206"/>
    </row>
    <row r="795" spans="1:23" customFormat="1" ht="33.75" hidden="1"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43" t="s">
        <v>523</v>
      </c>
      <c r="P795" s="532">
        <v>243</v>
      </c>
      <c r="Q795" s="577"/>
      <c r="R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S795" s="261" t="s">
        <v>20</v>
      </c>
      <c r="T795" s="578">
        <v>100</v>
      </c>
      <c r="U795" s="25" t="s">
        <v>1001</v>
      </c>
      <c r="V795" s="25" t="s">
        <v>1001</v>
      </c>
      <c r="W795" s="206"/>
    </row>
    <row r="796" spans="1:23" customFormat="1" ht="28.5" hidden="1"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543" t="s">
        <v>523</v>
      </c>
      <c r="P796" s="13">
        <v>243</v>
      </c>
      <c r="Q796" s="254"/>
      <c r="R796" s="32"/>
      <c r="S796" s="370"/>
      <c r="T796" s="591"/>
      <c r="U796" s="25" t="s">
        <v>1001</v>
      </c>
      <c r="V796" s="25"/>
      <c r="W796" s="206"/>
    </row>
    <row r="797" spans="1:23" customFormat="1" ht="24" hidden="1"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543" t="s">
        <v>523</v>
      </c>
      <c r="P797" s="13">
        <v>243</v>
      </c>
      <c r="Q797" s="254"/>
      <c r="R797" s="32"/>
      <c r="S797" s="370"/>
      <c r="T797" s="591"/>
      <c r="U797" s="25" t="s">
        <v>1001</v>
      </c>
      <c r="V797" s="25"/>
      <c r="W797" s="206"/>
    </row>
    <row r="798" spans="1:23" customFormat="1" ht="31.5" hidden="1"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43" t="s">
        <v>523</v>
      </c>
      <c r="P798" s="582">
        <v>243</v>
      </c>
      <c r="Q798" s="269"/>
      <c r="R798" s="268"/>
      <c r="S798" s="371"/>
      <c r="T798" s="593"/>
      <c r="U798" s="25" t="s">
        <v>1001</v>
      </c>
      <c r="V798" s="25"/>
      <c r="W798" s="206"/>
    </row>
    <row r="799" spans="1:23" customFormat="1" ht="28.5" hidden="1"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543" t="s">
        <v>523</v>
      </c>
      <c r="P799" s="450">
        <v>245</v>
      </c>
      <c r="Q799" s="575"/>
      <c r="R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S799" s="429" t="s">
        <v>20</v>
      </c>
      <c r="T799" s="450">
        <v>100</v>
      </c>
      <c r="U799" s="25" t="s">
        <v>1001</v>
      </c>
      <c r="V799" s="25" t="s">
        <v>1001</v>
      </c>
      <c r="W799" s="206"/>
    </row>
    <row r="800" spans="1:23" customFormat="1" ht="156.75" hidden="1"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543" t="s">
        <v>523</v>
      </c>
      <c r="P800" s="13">
        <v>217</v>
      </c>
      <c r="Q800" s="254"/>
      <c r="R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S800" s="417" t="s">
        <v>420</v>
      </c>
      <c r="T800" s="13">
        <v>100</v>
      </c>
      <c r="U800" s="25" t="s">
        <v>1001</v>
      </c>
      <c r="V800" s="25" t="s">
        <v>1001</v>
      </c>
      <c r="W800" s="206"/>
    </row>
    <row r="801" spans="1:23" customFormat="1" ht="28.5" hidden="1"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543" t="s">
        <v>523</v>
      </c>
      <c r="P801" s="13">
        <v>243</v>
      </c>
      <c r="Q801" s="254"/>
      <c r="R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S801" s="18" t="s">
        <v>176</v>
      </c>
      <c r="T801" s="13">
        <v>100</v>
      </c>
      <c r="U801" s="25" t="s">
        <v>1001</v>
      </c>
      <c r="V801" s="25" t="s">
        <v>1001</v>
      </c>
      <c r="W801" s="206"/>
    </row>
    <row r="802" spans="1:23" customFormat="1" ht="57" hidden="1"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543" t="s">
        <v>523</v>
      </c>
      <c r="P802" s="19" t="s">
        <v>644</v>
      </c>
      <c r="Q802" s="254"/>
      <c r="R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S802" s="18" t="s">
        <v>20</v>
      </c>
      <c r="T802" s="13">
        <v>100</v>
      </c>
      <c r="U802" s="25" t="s">
        <v>1001</v>
      </c>
      <c r="V802" s="25" t="s">
        <v>1001</v>
      </c>
      <c r="W802" s="206"/>
    </row>
    <row r="803" spans="1:23" customFormat="1" ht="28.5" hidden="1" x14ac:dyDescent="0.25">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543" t="s">
        <v>523</v>
      </c>
      <c r="P803" s="402">
        <v>243</v>
      </c>
      <c r="Q803" s="403"/>
      <c r="R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S803" s="551" t="s">
        <v>20</v>
      </c>
      <c r="T803" s="402">
        <v>100</v>
      </c>
      <c r="U803" s="25" t="s">
        <v>1001</v>
      </c>
      <c r="V803" s="25" t="s">
        <v>1001</v>
      </c>
      <c r="W803" s="206"/>
    </row>
    <row r="804" spans="1:23" customFormat="1" ht="41.25" hidden="1"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43" t="s">
        <v>523</v>
      </c>
      <c r="P804" s="532">
        <v>243</v>
      </c>
      <c r="Q804" s="577"/>
      <c r="R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S804" s="261" t="s">
        <v>20</v>
      </c>
      <c r="T804" s="578">
        <v>100</v>
      </c>
      <c r="U804" s="25" t="s">
        <v>1001</v>
      </c>
      <c r="V804" s="25" t="s">
        <v>1001</v>
      </c>
      <c r="W804" s="206"/>
    </row>
    <row r="805" spans="1:23" customFormat="1" ht="39.75" hidden="1"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543" t="s">
        <v>523</v>
      </c>
      <c r="P805" s="13">
        <v>243</v>
      </c>
      <c r="Q805" s="254"/>
      <c r="R805" s="32"/>
      <c r="S805" s="370"/>
      <c r="T805" s="591"/>
      <c r="U805" s="25" t="s">
        <v>1001</v>
      </c>
      <c r="V805" s="25"/>
      <c r="W805" s="206"/>
    </row>
    <row r="806" spans="1:23" customFormat="1" ht="36" hidden="1"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43" t="s">
        <v>523</v>
      </c>
      <c r="P806" s="582">
        <v>243</v>
      </c>
      <c r="Q806" s="269"/>
      <c r="R806" s="268"/>
      <c r="S806" s="371"/>
      <c r="T806" s="593"/>
      <c r="U806" s="25" t="s">
        <v>1001</v>
      </c>
      <c r="V806" s="25"/>
      <c r="W806" s="206"/>
    </row>
    <row r="807" spans="1:23" customFormat="1" ht="28.5" hidden="1"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543" t="s">
        <v>523</v>
      </c>
      <c r="P807" s="450">
        <v>5254</v>
      </c>
      <c r="Q807" s="575"/>
      <c r="R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S807" s="429" t="s">
        <v>20</v>
      </c>
      <c r="T807" s="450">
        <v>100</v>
      </c>
      <c r="U807" s="25" t="s">
        <v>1001</v>
      </c>
      <c r="V807" s="25" t="s">
        <v>1001</v>
      </c>
      <c r="W807" s="206"/>
    </row>
    <row r="808" spans="1:23" s="177" customFormat="1" ht="57" hidden="1"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543" t="s">
        <v>523</v>
      </c>
      <c r="P808" s="24">
        <v>5258</v>
      </c>
      <c r="Q808" s="252"/>
      <c r="R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S808" s="26" t="s">
        <v>176</v>
      </c>
      <c r="T808" s="24">
        <v>100</v>
      </c>
      <c r="U808" s="25" t="s">
        <v>1001</v>
      </c>
      <c r="V808" s="25" t="s">
        <v>1001</v>
      </c>
      <c r="W808" s="206"/>
    </row>
    <row r="809" spans="1:23" customFormat="1" ht="28.5" hidden="1"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543" t="s">
        <v>523</v>
      </c>
      <c r="P809" s="24">
        <v>1746</v>
      </c>
      <c r="Q809" s="252"/>
      <c r="R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S809" s="18" t="s">
        <v>290</v>
      </c>
      <c r="T809" s="24">
        <v>100</v>
      </c>
      <c r="U809" s="25" t="s">
        <v>1001</v>
      </c>
      <c r="V809" s="25" t="s">
        <v>1001</v>
      </c>
      <c r="W809" s="206"/>
    </row>
    <row r="810" spans="1:23" s="177" customFormat="1" ht="28.5" hidden="1"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543" t="s">
        <v>523</v>
      </c>
      <c r="P810" s="24">
        <v>1746</v>
      </c>
      <c r="Q810" s="252"/>
      <c r="R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S810" s="26" t="s">
        <v>290</v>
      </c>
      <c r="T810" s="24">
        <v>100</v>
      </c>
      <c r="U810" s="25" t="s">
        <v>1001</v>
      </c>
      <c r="V810" s="25" t="s">
        <v>1001</v>
      </c>
      <c r="W810" s="206"/>
    </row>
    <row r="811" spans="1:23" customFormat="1" ht="28.5" hidden="1"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543" t="s">
        <v>523</v>
      </c>
      <c r="P811" s="24">
        <v>261</v>
      </c>
      <c r="Q811" s="252"/>
      <c r="R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S811" s="18" t="s">
        <v>290</v>
      </c>
      <c r="T811" s="24">
        <v>100</v>
      </c>
      <c r="U811" s="25" t="s">
        <v>1001</v>
      </c>
      <c r="V811" s="25" t="s">
        <v>1001</v>
      </c>
      <c r="W811" s="206"/>
    </row>
    <row r="812" spans="1:23" customFormat="1" ht="42.75" hidden="1"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543" t="s">
        <v>523</v>
      </c>
      <c r="P812" s="24">
        <v>404</v>
      </c>
      <c r="Q812" s="252"/>
      <c r="R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S812" s="18" t="s">
        <v>290</v>
      </c>
      <c r="T812" s="24">
        <v>100</v>
      </c>
      <c r="U812" s="25" t="s">
        <v>1001</v>
      </c>
      <c r="V812" s="25" t="s">
        <v>1001</v>
      </c>
      <c r="W812" s="206"/>
    </row>
    <row r="813" spans="1:23" s="177" customFormat="1" ht="69" hidden="1"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543" t="s">
        <v>523</v>
      </c>
      <c r="P813" s="24">
        <v>259</v>
      </c>
      <c r="Q813" s="252"/>
      <c r="R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S813" s="26" t="s">
        <v>290</v>
      </c>
      <c r="T813" s="24">
        <v>100</v>
      </c>
      <c r="U813" s="25" t="s">
        <v>1001</v>
      </c>
      <c r="V813" s="25" t="s">
        <v>1001</v>
      </c>
      <c r="W813" s="206"/>
    </row>
    <row r="814" spans="1:23" customFormat="1" ht="28.5" hidden="1"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543" t="s">
        <v>523</v>
      </c>
      <c r="P814" s="24">
        <v>947</v>
      </c>
      <c r="Q814" s="252"/>
      <c r="R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S814" s="18" t="s">
        <v>290</v>
      </c>
      <c r="T814" s="24">
        <v>100</v>
      </c>
      <c r="U814" s="25" t="s">
        <v>1001</v>
      </c>
      <c r="V814" s="25" t="s">
        <v>1001</v>
      </c>
      <c r="W814" s="206"/>
    </row>
    <row r="815" spans="1:23" customFormat="1" ht="28.5" hidden="1"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543" t="s">
        <v>523</v>
      </c>
      <c r="P815" s="24">
        <v>406</v>
      </c>
      <c r="Q815" s="252"/>
      <c r="R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S815" s="18" t="s">
        <v>176</v>
      </c>
      <c r="T815" s="24">
        <v>100</v>
      </c>
      <c r="U815" s="25" t="s">
        <v>1001</v>
      </c>
      <c r="V815" s="25" t="s">
        <v>1001</v>
      </c>
      <c r="W815" s="206"/>
    </row>
    <row r="816" spans="1:23" customFormat="1" ht="28.5" hidden="1"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543" t="s">
        <v>523</v>
      </c>
      <c r="P816" s="24">
        <v>191</v>
      </c>
      <c r="Q816" s="252"/>
      <c r="R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S816" s="18" t="s">
        <v>290</v>
      </c>
      <c r="T816" s="24">
        <v>100</v>
      </c>
      <c r="U816" s="25" t="s">
        <v>1001</v>
      </c>
      <c r="V816" s="25" t="s">
        <v>1001</v>
      </c>
      <c r="W816" s="206"/>
    </row>
    <row r="817" spans="1:23" customFormat="1" ht="28.5" hidden="1"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543" t="s">
        <v>523</v>
      </c>
      <c r="P817" s="24">
        <v>191</v>
      </c>
      <c r="Q817" s="252"/>
      <c r="R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S817" s="18" t="s">
        <v>290</v>
      </c>
      <c r="T817" s="24">
        <v>100</v>
      </c>
      <c r="U817" s="25" t="s">
        <v>1001</v>
      </c>
      <c r="V817" s="25" t="s">
        <v>1001</v>
      </c>
      <c r="W817" s="206"/>
    </row>
    <row r="818" spans="1:23" customFormat="1" ht="28.5" hidden="1"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543" t="s">
        <v>523</v>
      </c>
      <c r="P818" s="24">
        <v>191</v>
      </c>
      <c r="Q818" s="252"/>
      <c r="R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S818" s="18" t="s">
        <v>290</v>
      </c>
      <c r="T818" s="24">
        <v>100</v>
      </c>
      <c r="U818" s="25" t="s">
        <v>1001</v>
      </c>
      <c r="V818" s="25" t="s">
        <v>1001</v>
      </c>
      <c r="W818" s="206"/>
    </row>
    <row r="819" spans="1:23" customFormat="1" ht="156.75" hidden="1"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543" t="s">
        <v>523</v>
      </c>
      <c r="P819" s="24">
        <v>1243</v>
      </c>
      <c r="Q819" s="252"/>
      <c r="R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S819" s="20" t="s">
        <v>670</v>
      </c>
      <c r="T819" s="24">
        <v>100</v>
      </c>
      <c r="U819" s="25" t="s">
        <v>1001</v>
      </c>
      <c r="V819" s="25" t="s">
        <v>1001</v>
      </c>
      <c r="W819" s="206"/>
    </row>
    <row r="820" spans="1:23" customFormat="1" ht="28.5" hidden="1"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543" t="s">
        <v>523</v>
      </c>
      <c r="P820" s="24">
        <v>1243</v>
      </c>
      <c r="Q820" s="252"/>
      <c r="R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S820" s="18" t="s">
        <v>176</v>
      </c>
      <c r="T820" s="24">
        <v>100</v>
      </c>
      <c r="U820" s="25" t="s">
        <v>1001</v>
      </c>
      <c r="V820" s="25" t="s">
        <v>1001</v>
      </c>
      <c r="W820" s="206"/>
    </row>
    <row r="821" spans="1:23" customFormat="1" ht="29.25" hidden="1"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543" t="s">
        <v>523</v>
      </c>
      <c r="P821" s="24">
        <v>1243</v>
      </c>
      <c r="Q821" s="252"/>
      <c r="R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S821" s="18" t="s">
        <v>290</v>
      </c>
      <c r="T821" s="24">
        <v>100</v>
      </c>
      <c r="U821" s="25" t="s">
        <v>1001</v>
      </c>
      <c r="V821" s="25" t="s">
        <v>1001</v>
      </c>
      <c r="W821" s="206"/>
    </row>
    <row r="822" spans="1:23" customFormat="1" ht="71.25" hidden="1"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543" t="s">
        <v>523</v>
      </c>
      <c r="P822" s="13">
        <v>419</v>
      </c>
      <c r="Q822" s="254"/>
      <c r="R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S822" s="18" t="s">
        <v>181</v>
      </c>
      <c r="T822" s="13">
        <v>100</v>
      </c>
      <c r="U822" s="25" t="s">
        <v>1001</v>
      </c>
      <c r="V822" s="25" t="s">
        <v>1001</v>
      </c>
      <c r="W822" s="206"/>
    </row>
    <row r="823" spans="1:23" customFormat="1" ht="57" hidden="1" x14ac:dyDescent="0.25">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543" t="s">
        <v>523</v>
      </c>
      <c r="P823" s="378">
        <v>950</v>
      </c>
      <c r="Q823" s="424"/>
      <c r="R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S823" s="551" t="s">
        <v>181</v>
      </c>
      <c r="T823" s="378">
        <v>100</v>
      </c>
      <c r="U823" s="25" t="s">
        <v>1001</v>
      </c>
      <c r="V823" s="25" t="s">
        <v>1001</v>
      </c>
      <c r="W823" s="206"/>
    </row>
    <row r="824" spans="1:23" customFormat="1" ht="36.75" hidden="1"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543" t="s">
        <v>523</v>
      </c>
      <c r="P824" s="257">
        <v>1783</v>
      </c>
      <c r="Q824" s="259"/>
      <c r="R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S824" s="261" t="s">
        <v>181</v>
      </c>
      <c r="T824" s="385">
        <v>100</v>
      </c>
      <c r="U824" s="25" t="s">
        <v>1001</v>
      </c>
      <c r="V824" s="25" t="s">
        <v>1001</v>
      </c>
      <c r="W824" s="206"/>
    </row>
    <row r="825" spans="1:23" customFormat="1" ht="31.5" hidden="1"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543" t="s">
        <v>523</v>
      </c>
      <c r="P825" s="24">
        <v>1783</v>
      </c>
      <c r="Q825" s="252"/>
      <c r="R825" s="32"/>
      <c r="S825" s="370"/>
      <c r="T825" s="386"/>
      <c r="U825" s="25" t="s">
        <v>1001</v>
      </c>
      <c r="V825" s="25"/>
      <c r="W825" s="206"/>
    </row>
    <row r="826" spans="1:23" customFormat="1" ht="37.5" hidden="1"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543" t="s">
        <v>523</v>
      </c>
      <c r="P826" s="265">
        <v>1783</v>
      </c>
      <c r="Q826" s="267"/>
      <c r="R826" s="268"/>
      <c r="S826" s="371"/>
      <c r="T826" s="391"/>
      <c r="U826" s="25" t="s">
        <v>1001</v>
      </c>
      <c r="V826" s="25"/>
      <c r="W826" s="206"/>
    </row>
    <row r="827" spans="1:23" customFormat="1" ht="57" hidden="1"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43" t="s">
        <v>523</v>
      </c>
      <c r="P827" s="532">
        <v>5254</v>
      </c>
      <c r="Q827" s="577"/>
      <c r="R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S827" s="261" t="s">
        <v>20</v>
      </c>
      <c r="T827" s="578">
        <v>100</v>
      </c>
      <c r="U827" s="25" t="s">
        <v>1001</v>
      </c>
      <c r="V827" s="25" t="s">
        <v>1001</v>
      </c>
      <c r="W827" s="206"/>
    </row>
    <row r="828" spans="1:23" customFormat="1" ht="44.45" hidden="1"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543" t="s">
        <v>523</v>
      </c>
      <c r="P828" s="13">
        <v>5254</v>
      </c>
      <c r="Q828" s="254"/>
      <c r="R828" s="32"/>
      <c r="S828" s="370"/>
      <c r="T828" s="591"/>
      <c r="U828" s="25" t="s">
        <v>1001</v>
      </c>
      <c r="V828" s="25"/>
      <c r="W828" s="206"/>
    </row>
    <row r="829" spans="1:23" customFormat="1" ht="38.25" hidden="1"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43" t="s">
        <v>523</v>
      </c>
      <c r="P829" s="582">
        <v>5254</v>
      </c>
      <c r="Q829" s="269"/>
      <c r="R829" s="268"/>
      <c r="S829" s="371"/>
      <c r="T829" s="593"/>
      <c r="U829" s="25" t="s">
        <v>1001</v>
      </c>
      <c r="V829" s="25"/>
      <c r="W829" s="206"/>
    </row>
    <row r="830" spans="1:23" customFormat="1" ht="56.25" hidden="1"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543" t="s">
        <v>523</v>
      </c>
      <c r="P830" s="450">
        <v>5254</v>
      </c>
      <c r="Q830" s="575"/>
      <c r="R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S830" s="429" t="s">
        <v>20</v>
      </c>
      <c r="T830" s="450">
        <v>100</v>
      </c>
      <c r="U830" s="25" t="s">
        <v>1001</v>
      </c>
      <c r="V830" s="25" t="s">
        <v>1001</v>
      </c>
      <c r="W830" s="206"/>
    </row>
    <row r="831" spans="1:23" customFormat="1" ht="42.75" hidden="1"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543" t="s">
        <v>523</v>
      </c>
      <c r="P831" s="13">
        <v>243</v>
      </c>
      <c r="Q831" s="254"/>
      <c r="R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S831" s="18" t="s">
        <v>20</v>
      </c>
      <c r="T831" s="13">
        <v>100</v>
      </c>
      <c r="U831" s="25" t="s">
        <v>1001</v>
      </c>
      <c r="V831" s="25" t="s">
        <v>1001</v>
      </c>
      <c r="W831" s="206"/>
    </row>
    <row r="832" spans="1:23" customFormat="1" ht="42.75" hidden="1"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543" t="s">
        <v>523</v>
      </c>
      <c r="P832" s="13">
        <v>5254</v>
      </c>
      <c r="Q832" s="254"/>
      <c r="R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S832" s="18" t="s">
        <v>20</v>
      </c>
      <c r="T832" s="13">
        <v>100</v>
      </c>
      <c r="U832" s="25" t="s">
        <v>1001</v>
      </c>
      <c r="V832" s="25" t="s">
        <v>1001</v>
      </c>
      <c r="W832" s="206"/>
    </row>
    <row r="833" spans="1:23" customFormat="1" ht="42.75" hidden="1"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543" t="s">
        <v>523</v>
      </c>
      <c r="P833" s="13">
        <v>243</v>
      </c>
      <c r="Q833" s="254"/>
      <c r="R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S833" s="18" t="s">
        <v>20</v>
      </c>
      <c r="T833" s="13">
        <v>100</v>
      </c>
      <c r="U833" s="25" t="s">
        <v>1001</v>
      </c>
      <c r="V833" s="25" t="s">
        <v>1001</v>
      </c>
      <c r="W833" s="206"/>
    </row>
    <row r="834" spans="1:23" customFormat="1" ht="38.25" hidden="1" customHeight="1" thickBot="1" x14ac:dyDescent="0.25">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543" t="s">
        <v>523</v>
      </c>
      <c r="P834" s="402">
        <v>5254</v>
      </c>
      <c r="Q834" s="403"/>
      <c r="R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S834" s="551" t="s">
        <v>20</v>
      </c>
      <c r="T834" s="402">
        <v>100</v>
      </c>
      <c r="U834" s="25" t="s">
        <v>1001</v>
      </c>
      <c r="V834" s="25" t="s">
        <v>1001</v>
      </c>
      <c r="W834" s="206"/>
    </row>
    <row r="835" spans="1:23" customFormat="1" ht="41.25" hidden="1"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43" t="s">
        <v>523</v>
      </c>
      <c r="P835" s="532">
        <v>243</v>
      </c>
      <c r="Q835" s="577"/>
      <c r="R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S835" s="261" t="s">
        <v>20</v>
      </c>
      <c r="T835" s="578">
        <v>100</v>
      </c>
      <c r="U835" s="25" t="s">
        <v>1001</v>
      </c>
      <c r="V835" s="25" t="s">
        <v>1001</v>
      </c>
      <c r="W835" s="206"/>
    </row>
    <row r="836" spans="1:23" customFormat="1" ht="41.25" hidden="1"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543" t="s">
        <v>523</v>
      </c>
      <c r="P836" s="13">
        <v>243</v>
      </c>
      <c r="Q836" s="254"/>
      <c r="R836" s="32"/>
      <c r="S836" s="370"/>
      <c r="T836" s="591"/>
      <c r="U836" s="25" t="s">
        <v>1001</v>
      </c>
      <c r="V836" s="25"/>
      <c r="W836" s="206"/>
    </row>
    <row r="837" spans="1:23" customFormat="1" ht="41.25" hidden="1"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543" t="s">
        <v>523</v>
      </c>
      <c r="P837" s="13">
        <v>243</v>
      </c>
      <c r="Q837" s="254"/>
      <c r="R837" s="32"/>
      <c r="S837" s="370"/>
      <c r="T837" s="591"/>
      <c r="U837" s="25" t="s">
        <v>1001</v>
      </c>
      <c r="V837" s="25"/>
      <c r="W837" s="206"/>
    </row>
    <row r="838" spans="1:23" customFormat="1" ht="41.25" hidden="1"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43" t="s">
        <v>523</v>
      </c>
      <c r="P838" s="582">
        <v>243</v>
      </c>
      <c r="Q838" s="269"/>
      <c r="R838" s="268"/>
      <c r="S838" s="371"/>
      <c r="T838" s="593"/>
      <c r="U838" s="25" t="s">
        <v>1001</v>
      </c>
      <c r="V838" s="25"/>
      <c r="W838" s="206"/>
    </row>
    <row r="839" spans="1:23" customFormat="1" ht="38.25" hidden="1"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43" t="s">
        <v>523</v>
      </c>
      <c r="P839" s="532">
        <v>5254</v>
      </c>
      <c r="Q839" s="577"/>
      <c r="R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S839" s="261" t="s">
        <v>20</v>
      </c>
      <c r="T839" s="578">
        <v>100</v>
      </c>
      <c r="U839" s="25" t="s">
        <v>1001</v>
      </c>
      <c r="V839" s="25" t="s">
        <v>1001</v>
      </c>
      <c r="W839" s="206"/>
    </row>
    <row r="840" spans="1:23" customFormat="1" ht="38.25" hidden="1"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543" t="s">
        <v>523</v>
      </c>
      <c r="P840" s="13">
        <v>5254</v>
      </c>
      <c r="Q840" s="254"/>
      <c r="R840" s="32"/>
      <c r="S840" s="370"/>
      <c r="T840" s="591"/>
      <c r="U840" s="25" t="s">
        <v>1001</v>
      </c>
      <c r="V840" s="25"/>
      <c r="W840" s="206"/>
    </row>
    <row r="841" spans="1:23" customFormat="1" ht="38.25" hidden="1"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543" t="s">
        <v>523</v>
      </c>
      <c r="P841" s="13">
        <v>5254</v>
      </c>
      <c r="Q841" s="254"/>
      <c r="R841" s="32"/>
      <c r="S841" s="370"/>
      <c r="T841" s="591"/>
      <c r="U841" s="25" t="s">
        <v>1001</v>
      </c>
      <c r="V841" s="25"/>
      <c r="W841" s="206"/>
    </row>
    <row r="842" spans="1:23" customFormat="1" ht="38.25" hidden="1"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43" t="s">
        <v>523</v>
      </c>
      <c r="P842" s="582">
        <v>5254</v>
      </c>
      <c r="Q842" s="269"/>
      <c r="R842" s="268"/>
      <c r="S842" s="371"/>
      <c r="T842" s="593"/>
      <c r="U842" s="25" t="s">
        <v>1001</v>
      </c>
      <c r="V842" s="25"/>
      <c r="W842" s="206"/>
    </row>
    <row r="843" spans="1:23" customFormat="1" ht="28.5" hidden="1"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543" t="s">
        <v>523</v>
      </c>
      <c r="P843" s="450">
        <v>243</v>
      </c>
      <c r="Q843" s="575"/>
      <c r="R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S843" s="429" t="s">
        <v>20</v>
      </c>
      <c r="T843" s="450">
        <v>100</v>
      </c>
      <c r="U843" s="25" t="s">
        <v>1001</v>
      </c>
      <c r="V843" s="25" t="s">
        <v>1001</v>
      </c>
      <c r="W843" s="206"/>
    </row>
    <row r="844" spans="1:23" customFormat="1" ht="28.5" hidden="1"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543" t="s">
        <v>523</v>
      </c>
      <c r="P844" s="13">
        <v>5254</v>
      </c>
      <c r="Q844" s="254"/>
      <c r="R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S844" s="18" t="s">
        <v>20</v>
      </c>
      <c r="T844" s="13">
        <v>100</v>
      </c>
      <c r="U844" s="25" t="s">
        <v>1001</v>
      </c>
      <c r="V844" s="25" t="s">
        <v>1001</v>
      </c>
      <c r="W844" s="206"/>
    </row>
    <row r="845" spans="1:23" customFormat="1" ht="30"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368" t="s">
        <v>42</v>
      </c>
      <c r="Q845" s="254"/>
      <c r="R845" s="32"/>
      <c r="S845" s="368" t="s">
        <v>42</v>
      </c>
      <c r="T845" s="368" t="s">
        <v>42</v>
      </c>
      <c r="U845" s="368" t="s">
        <v>42</v>
      </c>
      <c r="V845" s="378" t="s">
        <v>41</v>
      </c>
      <c r="W845" s="206"/>
    </row>
    <row r="846" spans="1:23" customFormat="1" ht="28.5" hidden="1"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543" t="s">
        <v>523</v>
      </c>
      <c r="P846" s="24">
        <v>243</v>
      </c>
      <c r="Q846" s="252"/>
      <c r="R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S846" s="18" t="s">
        <v>20</v>
      </c>
      <c r="T846" s="24">
        <v>100</v>
      </c>
      <c r="U846" s="25" t="s">
        <v>1001</v>
      </c>
      <c r="V846" s="25" t="s">
        <v>1001</v>
      </c>
      <c r="W846" s="206"/>
    </row>
    <row r="847" spans="1:23" customFormat="1" ht="28.5" hidden="1"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543" t="s">
        <v>523</v>
      </c>
      <c r="P847" s="24">
        <v>243</v>
      </c>
      <c r="Q847" s="252"/>
      <c r="R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S847" s="18" t="s">
        <v>20</v>
      </c>
      <c r="T847" s="24">
        <v>100</v>
      </c>
      <c r="U847" s="25" t="s">
        <v>1001</v>
      </c>
      <c r="V847" s="25" t="s">
        <v>1001</v>
      </c>
      <c r="W847" s="206"/>
    </row>
    <row r="848" spans="1:23" customFormat="1" ht="42.75" hidden="1"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543" t="s">
        <v>523</v>
      </c>
      <c r="P848" s="24">
        <v>5254</v>
      </c>
      <c r="Q848" s="252"/>
      <c r="R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S848" s="18" t="s">
        <v>20</v>
      </c>
      <c r="T848" s="24">
        <v>100</v>
      </c>
      <c r="U848" s="25" t="s">
        <v>1001</v>
      </c>
      <c r="V848" s="25" t="s">
        <v>1001</v>
      </c>
      <c r="W848" s="206"/>
    </row>
    <row r="849" spans="1:23" customFormat="1" ht="28.5" hidden="1"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543" t="s">
        <v>523</v>
      </c>
      <c r="P849" s="24">
        <v>243</v>
      </c>
      <c r="Q849" s="252"/>
      <c r="R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S849" s="18" t="s">
        <v>20</v>
      </c>
      <c r="T849" s="24">
        <v>100</v>
      </c>
      <c r="U849" s="25" t="s">
        <v>1001</v>
      </c>
      <c r="V849" s="25" t="s">
        <v>1001</v>
      </c>
      <c r="W849" s="206"/>
    </row>
    <row r="850" spans="1:23" customFormat="1" ht="28.5" hidden="1"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543" t="s">
        <v>523</v>
      </c>
      <c r="P850" s="24">
        <v>454</v>
      </c>
      <c r="Q850" s="252" t="s">
        <v>120</v>
      </c>
      <c r="R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S850" s="18" t="s">
        <v>420</v>
      </c>
      <c r="T850" s="24">
        <v>100</v>
      </c>
      <c r="U850" s="25" t="s">
        <v>1001</v>
      </c>
      <c r="V850" s="25" t="s">
        <v>1001</v>
      </c>
      <c r="W850" s="206"/>
    </row>
    <row r="851" spans="1:23" customFormat="1" ht="42.75" hidden="1"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543" t="s">
        <v>523</v>
      </c>
      <c r="P851" s="24">
        <v>219</v>
      </c>
      <c r="Q851" s="252"/>
      <c r="R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S851" s="18" t="s">
        <v>20</v>
      </c>
      <c r="T851" s="24">
        <v>100</v>
      </c>
      <c r="U851" s="25" t="s">
        <v>1001</v>
      </c>
      <c r="V851" s="25" t="s">
        <v>1001</v>
      </c>
      <c r="W851" s="206"/>
    </row>
    <row r="852" spans="1:23" customFormat="1" ht="28.5" hidden="1"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543" t="s">
        <v>523</v>
      </c>
      <c r="P852" s="24">
        <v>239</v>
      </c>
      <c r="Q852" s="252"/>
      <c r="R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S852" s="18" t="s">
        <v>20</v>
      </c>
      <c r="T852" s="24">
        <v>100</v>
      </c>
      <c r="U852" s="25"/>
      <c r="V852" s="25"/>
      <c r="W852" s="206"/>
    </row>
    <row r="853" spans="1:23" customFormat="1" ht="30" hidden="1"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543" t="s">
        <v>523</v>
      </c>
      <c r="P853" s="24">
        <v>239</v>
      </c>
      <c r="Q853" s="418"/>
      <c r="R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S853" s="18" t="s">
        <v>20</v>
      </c>
      <c r="T853" s="24">
        <v>100</v>
      </c>
      <c r="U853" s="25" t="s">
        <v>1001</v>
      </c>
      <c r="V853" s="25" t="s">
        <v>1001</v>
      </c>
      <c r="W853" s="206"/>
    </row>
    <row r="854" spans="1:23" customFormat="1" ht="28.5" hidden="1"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543" t="s">
        <v>523</v>
      </c>
      <c r="P854" s="13">
        <v>239</v>
      </c>
      <c r="Q854" s="419"/>
      <c r="R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S854" s="18" t="s">
        <v>20</v>
      </c>
      <c r="T854" s="13">
        <v>100</v>
      </c>
      <c r="U854" s="25" t="s">
        <v>1001</v>
      </c>
      <c r="V854" s="25" t="s">
        <v>1001</v>
      </c>
      <c r="W854" s="206"/>
    </row>
    <row r="855" spans="1:23" customFormat="1" ht="28.5" hidden="1"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543" t="s">
        <v>523</v>
      </c>
      <c r="P855" s="13">
        <v>239</v>
      </c>
      <c r="Q855" s="419"/>
      <c r="R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S855" s="18" t="s">
        <v>290</v>
      </c>
      <c r="T855" s="13">
        <v>100</v>
      </c>
      <c r="U855" s="25" t="s">
        <v>1001</v>
      </c>
      <c r="V855" s="25" t="s">
        <v>1001</v>
      </c>
      <c r="W855" s="206"/>
    </row>
    <row r="856" spans="1:23" customFormat="1" ht="28.5" hidden="1"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543" t="s">
        <v>523</v>
      </c>
      <c r="P856" s="13">
        <v>239</v>
      </c>
      <c r="Q856" s="419"/>
      <c r="R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S856" s="18" t="s">
        <v>20</v>
      </c>
      <c r="T856" s="13">
        <v>100</v>
      </c>
      <c r="U856" s="25" t="s">
        <v>1001</v>
      </c>
      <c r="V856" s="25" t="s">
        <v>1001</v>
      </c>
      <c r="W856" s="206"/>
    </row>
    <row r="857" spans="1:23" customFormat="1" ht="28.5" hidden="1"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543" t="s">
        <v>523</v>
      </c>
      <c r="P857" s="13">
        <v>239</v>
      </c>
      <c r="Q857" s="419"/>
      <c r="R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S857" s="18" t="s">
        <v>20</v>
      </c>
      <c r="T857" s="13">
        <v>100</v>
      </c>
      <c r="U857" s="25" t="s">
        <v>1001</v>
      </c>
      <c r="V857" s="25" t="s">
        <v>1001</v>
      </c>
      <c r="W857" s="206"/>
    </row>
    <row r="858" spans="1:23" customFormat="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251" t="s">
        <v>42</v>
      </c>
      <c r="Q858" s="419"/>
      <c r="R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S858" s="251" t="s">
        <v>42</v>
      </c>
      <c r="T858" s="251" t="s">
        <v>42</v>
      </c>
      <c r="U858" s="251" t="s">
        <v>42</v>
      </c>
      <c r="V858" s="378" t="s">
        <v>41</v>
      </c>
      <c r="W858" s="206"/>
    </row>
    <row r="859" spans="1:23" customFormat="1" ht="28.5" hidden="1"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543" t="s">
        <v>523</v>
      </c>
      <c r="P859" s="13">
        <v>1807</v>
      </c>
      <c r="Q859" s="419" t="s">
        <v>120</v>
      </c>
      <c r="R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S859" s="18" t="s">
        <v>725</v>
      </c>
      <c r="T859" s="13">
        <v>100</v>
      </c>
      <c r="U859" s="25" t="s">
        <v>1001</v>
      </c>
      <c r="V859" s="25" t="s">
        <v>1001</v>
      </c>
      <c r="W859" s="206"/>
    </row>
    <row r="860" spans="1:23" customFormat="1" ht="42.75" hidden="1"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543" t="s">
        <v>523</v>
      </c>
      <c r="P860" s="13">
        <v>1807</v>
      </c>
      <c r="Q860" s="420" t="e">
        <f>+#REF!-#REF!</f>
        <v>#REF!</v>
      </c>
      <c r="R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S860" s="18" t="s">
        <v>725</v>
      </c>
      <c r="T860" s="13">
        <v>100</v>
      </c>
      <c r="U860" s="25" t="s">
        <v>1001</v>
      </c>
      <c r="V860" s="25" t="s">
        <v>1001</v>
      </c>
      <c r="W860" s="206"/>
    </row>
    <row r="861" spans="1:23" customFormat="1" ht="42.75" hidden="1"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543" t="s">
        <v>523</v>
      </c>
      <c r="P861" s="13">
        <v>1807</v>
      </c>
      <c r="Q861" s="420" t="e">
        <f>+#REF!-#REF!</f>
        <v>#REF!</v>
      </c>
      <c r="R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S861" s="18" t="s">
        <v>725</v>
      </c>
      <c r="T861" s="13">
        <v>100</v>
      </c>
      <c r="U861" s="25" t="s">
        <v>1001</v>
      </c>
      <c r="V861" s="25" t="s">
        <v>1001</v>
      </c>
      <c r="W861" s="206"/>
    </row>
    <row r="862" spans="1:23" customFormat="1" ht="42.75" hidden="1"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543" t="s">
        <v>523</v>
      </c>
      <c r="P862" s="13">
        <v>1807</v>
      </c>
      <c r="Q862" s="420"/>
      <c r="R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S862" s="18" t="s">
        <v>725</v>
      </c>
      <c r="T862" s="13">
        <v>100</v>
      </c>
      <c r="U862" s="25" t="s">
        <v>1001</v>
      </c>
      <c r="V862" s="25" t="s">
        <v>1001</v>
      </c>
      <c r="W862" s="206"/>
    </row>
    <row r="863" spans="1:23" customFormat="1" ht="42.75" hidden="1"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543" t="s">
        <v>523</v>
      </c>
      <c r="P863" s="13">
        <v>1807</v>
      </c>
      <c r="Q863" s="419"/>
      <c r="R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S863" s="18" t="s">
        <v>725</v>
      </c>
      <c r="T863" s="13">
        <v>100</v>
      </c>
      <c r="U863" s="25" t="s">
        <v>1001</v>
      </c>
      <c r="V863" s="25" t="s">
        <v>1001</v>
      </c>
      <c r="W863" s="206"/>
    </row>
    <row r="864" spans="1:23" customFormat="1" ht="42.75" hidden="1"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543" t="s">
        <v>523</v>
      </c>
      <c r="P864" s="13">
        <v>1807</v>
      </c>
      <c r="Q864" s="419"/>
      <c r="R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S864" s="18" t="s">
        <v>725</v>
      </c>
      <c r="T864" s="13">
        <v>100</v>
      </c>
      <c r="U864" s="25" t="s">
        <v>1001</v>
      </c>
      <c r="V864" s="25" t="s">
        <v>1001</v>
      </c>
      <c r="W864" s="206"/>
    </row>
    <row r="865" spans="1:23" customFormat="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251" t="s">
        <v>42</v>
      </c>
      <c r="Q865" s="419"/>
      <c r="R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S865" s="251" t="s">
        <v>42</v>
      </c>
      <c r="T865" s="251" t="s">
        <v>42</v>
      </c>
      <c r="U865" s="251" t="s">
        <v>42</v>
      </c>
      <c r="V865" s="378" t="s">
        <v>41</v>
      </c>
      <c r="W865" s="206"/>
    </row>
    <row r="866" spans="1:23" customFormat="1" ht="28.5" hidden="1"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543" t="s">
        <v>523</v>
      </c>
      <c r="P866" s="13">
        <v>504</v>
      </c>
      <c r="Q866" s="419"/>
      <c r="R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S866" s="18" t="s">
        <v>419</v>
      </c>
      <c r="T866" s="13">
        <v>100</v>
      </c>
      <c r="U866" s="25" t="s">
        <v>1001</v>
      </c>
      <c r="V866" s="25" t="s">
        <v>1001</v>
      </c>
      <c r="W866" s="206"/>
    </row>
    <row r="867" spans="1:23" customFormat="1" ht="27.75" customHeight="1" thickBot="1" x14ac:dyDescent="0.3">
      <c r="A867" s="1"/>
      <c r="B867" s="64">
        <v>4053</v>
      </c>
      <c r="C867" s="150">
        <v>4053</v>
      </c>
      <c r="D867" s="823" t="s">
        <v>739</v>
      </c>
      <c r="E867" s="824"/>
      <c r="F867" s="824"/>
      <c r="G867" s="198"/>
      <c r="H867" s="681"/>
      <c r="I867" s="137"/>
      <c r="J867" s="12"/>
      <c r="K867" s="16">
        <v>0</v>
      </c>
      <c r="L867" s="251" t="s">
        <v>42</v>
      </c>
      <c r="M867" s="251" t="s">
        <v>42</v>
      </c>
      <c r="N867" s="251" t="s">
        <v>42</v>
      </c>
      <c r="O867" s="251" t="s">
        <v>42</v>
      </c>
      <c r="P867" s="251" t="s">
        <v>42</v>
      </c>
      <c r="Q867" s="419"/>
      <c r="R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S867" s="251" t="s">
        <v>42</v>
      </c>
      <c r="T867" s="251" t="s">
        <v>42</v>
      </c>
      <c r="U867" s="251" t="s">
        <v>42</v>
      </c>
      <c r="V867" s="378" t="s">
        <v>41</v>
      </c>
      <c r="W867" s="206"/>
    </row>
    <row r="868" spans="1:23" customFormat="1" ht="29.25" hidden="1" thickBot="1" x14ac:dyDescent="0.3">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40" t="s">
        <v>1016</v>
      </c>
      <c r="P868" s="13">
        <v>790</v>
      </c>
      <c r="Q868" s="419"/>
      <c r="R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S868" s="26" t="s">
        <v>602</v>
      </c>
      <c r="T868" s="13">
        <v>100</v>
      </c>
      <c r="U868" s="25" t="s">
        <v>1001</v>
      </c>
      <c r="V868" s="25" t="s">
        <v>1001</v>
      </c>
      <c r="W868" s="206"/>
    </row>
    <row r="869" spans="1:23" customFormat="1" ht="29.25" hidden="1" thickBot="1" x14ac:dyDescent="0.3">
      <c r="A869" s="1"/>
      <c r="B869" s="64">
        <v>40532</v>
      </c>
      <c r="C869" s="122" t="s">
        <v>742</v>
      </c>
      <c r="D869" s="124" t="s">
        <v>743</v>
      </c>
      <c r="E869" s="107"/>
      <c r="F869" s="107" t="s">
        <v>19</v>
      </c>
      <c r="G869" s="108">
        <v>2.8</v>
      </c>
      <c r="H869" s="208">
        <v>32346</v>
      </c>
      <c r="I869" s="137"/>
      <c r="J869" s="12"/>
      <c r="K869" s="16">
        <v>0</v>
      </c>
      <c r="L869" s="26" t="s">
        <v>602</v>
      </c>
      <c r="M869" s="13">
        <v>100</v>
      </c>
      <c r="N869" s="40" t="s">
        <v>993</v>
      </c>
      <c r="O869" s="40" t="s">
        <v>1016</v>
      </c>
      <c r="P869" s="13">
        <v>790</v>
      </c>
      <c r="Q869" s="419"/>
      <c r="R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S869" s="26" t="s">
        <v>602</v>
      </c>
      <c r="T869" s="13">
        <v>100</v>
      </c>
      <c r="U869" s="25" t="s">
        <v>1001</v>
      </c>
      <c r="V869" s="25" t="s">
        <v>1001</v>
      </c>
      <c r="W869" s="206"/>
    </row>
    <row r="870" spans="1:23" customFormat="1" ht="29.25" hidden="1" thickBot="1" x14ac:dyDescent="0.3">
      <c r="A870" s="1"/>
      <c r="B870" s="64">
        <v>40535</v>
      </c>
      <c r="C870" s="122" t="s">
        <v>744</v>
      </c>
      <c r="D870" s="124" t="s">
        <v>745</v>
      </c>
      <c r="E870" s="107"/>
      <c r="F870" s="107" t="s">
        <v>19</v>
      </c>
      <c r="G870" s="108">
        <v>4.5</v>
      </c>
      <c r="H870" s="208">
        <v>51984</v>
      </c>
      <c r="I870" s="137"/>
      <c r="J870" s="12"/>
      <c r="K870" s="16">
        <v>0</v>
      </c>
      <c r="L870" s="26" t="s">
        <v>602</v>
      </c>
      <c r="M870" s="13">
        <v>100</v>
      </c>
      <c r="N870" s="40" t="s">
        <v>993</v>
      </c>
      <c r="O870" s="40" t="s">
        <v>1016</v>
      </c>
      <c r="P870" s="13">
        <v>790</v>
      </c>
      <c r="Q870" s="419"/>
      <c r="R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S870" s="26" t="s">
        <v>602</v>
      </c>
      <c r="T870" s="13">
        <v>100</v>
      </c>
      <c r="U870" s="25" t="s">
        <v>1001</v>
      </c>
      <c r="V870" s="25" t="s">
        <v>1001</v>
      </c>
      <c r="W870" s="206"/>
    </row>
    <row r="871" spans="1:23" customFormat="1" ht="29.25" hidden="1" thickBot="1" x14ac:dyDescent="0.3">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40" t="s">
        <v>1016</v>
      </c>
      <c r="P871" s="13">
        <v>790</v>
      </c>
      <c r="Q871" s="419"/>
      <c r="R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S871" s="26" t="s">
        <v>602</v>
      </c>
      <c r="T871" s="13">
        <v>100</v>
      </c>
      <c r="U871" s="25" t="s">
        <v>1001</v>
      </c>
      <c r="V871" s="25" t="s">
        <v>1001</v>
      </c>
      <c r="W871" s="206"/>
    </row>
    <row r="872" spans="1:23" customFormat="1" ht="43.5" hidden="1" thickBot="1" x14ac:dyDescent="0.3">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40" t="s">
        <v>1016</v>
      </c>
      <c r="P872" s="13">
        <v>790</v>
      </c>
      <c r="Q872" s="419"/>
      <c r="R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S872" s="26" t="s">
        <v>602</v>
      </c>
      <c r="T872" s="13">
        <v>100</v>
      </c>
      <c r="U872" s="25" t="s">
        <v>1001</v>
      </c>
      <c r="V872" s="25" t="s">
        <v>1001</v>
      </c>
      <c r="W872" s="206"/>
    </row>
    <row r="873" spans="1:23" customFormat="1" ht="43.5" hidden="1" thickBot="1" x14ac:dyDescent="0.3">
      <c r="A873" s="1"/>
      <c r="B873" s="64">
        <v>40538</v>
      </c>
      <c r="C873" s="122" t="s">
        <v>750</v>
      </c>
      <c r="D873" s="124" t="s">
        <v>751</v>
      </c>
      <c r="E873" s="107"/>
      <c r="F873" s="107" t="s">
        <v>19</v>
      </c>
      <c r="G873" s="108">
        <v>8.4</v>
      </c>
      <c r="H873" s="208">
        <v>97037</v>
      </c>
      <c r="I873" s="137"/>
      <c r="J873" s="12"/>
      <c r="K873" s="16">
        <v>0</v>
      </c>
      <c r="L873" s="26" t="s">
        <v>602</v>
      </c>
      <c r="M873" s="13">
        <v>100</v>
      </c>
      <c r="N873" s="40" t="s">
        <v>993</v>
      </c>
      <c r="O873" s="40" t="s">
        <v>1016</v>
      </c>
      <c r="P873" s="13">
        <v>790</v>
      </c>
      <c r="Q873" s="419"/>
      <c r="R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S873" s="26" t="s">
        <v>602</v>
      </c>
      <c r="T873" s="13">
        <v>100</v>
      </c>
      <c r="U873" s="25" t="s">
        <v>1001</v>
      </c>
      <c r="V873" s="25" t="s">
        <v>1001</v>
      </c>
      <c r="W873" s="206"/>
    </row>
    <row r="874" spans="1:23" customFormat="1" ht="43.5" hidden="1" thickBot="1" x14ac:dyDescent="0.3">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40" t="s">
        <v>1016</v>
      </c>
      <c r="P874" s="13">
        <v>790</v>
      </c>
      <c r="Q874" s="419"/>
      <c r="R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S874" s="26" t="s">
        <v>602</v>
      </c>
      <c r="T874" s="13">
        <v>100</v>
      </c>
      <c r="U874" s="25" t="s">
        <v>1001</v>
      </c>
      <c r="V874" s="25" t="s">
        <v>1001</v>
      </c>
      <c r="W874" s="206"/>
    </row>
    <row r="875" spans="1:23" customFormat="1" ht="43.5" hidden="1" thickBot="1" x14ac:dyDescent="0.3">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 t="s">
        <v>1016</v>
      </c>
      <c r="P875" s="402">
        <v>790</v>
      </c>
      <c r="Q875" s="606"/>
      <c r="R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S875" s="544" t="s">
        <v>602</v>
      </c>
      <c r="T875" s="402">
        <v>100</v>
      </c>
      <c r="U875" s="25" t="s">
        <v>1001</v>
      </c>
      <c r="V875" s="25" t="s">
        <v>1001</v>
      </c>
      <c r="W875" s="206"/>
    </row>
    <row r="876" spans="1:23" customFormat="1" ht="37.5" hidden="1" customHeight="1" x14ac:dyDescent="0.3">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543" t="s">
        <v>523</v>
      </c>
      <c r="P876" s="257">
        <v>5253</v>
      </c>
      <c r="Q876" s="608"/>
      <c r="R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S876" s="261" t="s">
        <v>419</v>
      </c>
      <c r="T876" s="385">
        <v>100</v>
      </c>
      <c r="U876" s="25" t="s">
        <v>1001</v>
      </c>
      <c r="V876" s="25" t="s">
        <v>1001</v>
      </c>
      <c r="W876" s="206"/>
    </row>
    <row r="877" spans="1:23" customFormat="1" ht="33.75" hidden="1" customHeight="1" x14ac:dyDescent="0.3">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543" t="s">
        <v>523</v>
      </c>
      <c r="P877" s="24">
        <v>5253</v>
      </c>
      <c r="Q877" s="419"/>
      <c r="R877" s="32"/>
      <c r="S877" s="370"/>
      <c r="T877" s="591"/>
      <c r="U877" s="25" t="s">
        <v>1001</v>
      </c>
      <c r="V877" s="25"/>
      <c r="W877" s="206"/>
    </row>
    <row r="878" spans="1:23" customFormat="1" ht="34.5" hidden="1"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543" t="s">
        <v>523</v>
      </c>
      <c r="P878" s="265">
        <v>5253</v>
      </c>
      <c r="Q878" s="609"/>
      <c r="R878" s="268"/>
      <c r="S878" s="371"/>
      <c r="T878" s="593"/>
      <c r="U878" s="25" t="s">
        <v>1001</v>
      </c>
      <c r="V878" s="25"/>
      <c r="W878" s="206"/>
    </row>
    <row r="879" spans="1:23" customFormat="1" ht="24"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449" t="s">
        <v>42</v>
      </c>
      <c r="Q879" s="607"/>
      <c r="R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S879" s="449" t="s">
        <v>42</v>
      </c>
      <c r="T879" s="449" t="s">
        <v>42</v>
      </c>
      <c r="U879" s="449" t="s">
        <v>42</v>
      </c>
      <c r="V879" s="378" t="s">
        <v>41</v>
      </c>
      <c r="W879" s="206"/>
    </row>
    <row r="880" spans="1:23" customFormat="1" ht="42.75" hidden="1"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543" t="s">
        <v>523</v>
      </c>
      <c r="P880" s="13">
        <v>1807</v>
      </c>
      <c r="Q880" s="419"/>
      <c r="R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S880" s="18" t="s">
        <v>725</v>
      </c>
      <c r="T880" s="13">
        <v>100</v>
      </c>
      <c r="U880" s="25" t="s">
        <v>1001</v>
      </c>
      <c r="V880" s="25" t="s">
        <v>1001</v>
      </c>
      <c r="W880" s="206"/>
    </row>
    <row r="881" spans="1:23" customFormat="1" ht="42.75" hidden="1"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543" t="s">
        <v>523</v>
      </c>
      <c r="P881" s="13">
        <v>1807</v>
      </c>
      <c r="Q881" s="419"/>
      <c r="R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S881" s="18" t="s">
        <v>725</v>
      </c>
      <c r="T881" s="13">
        <v>100</v>
      </c>
      <c r="U881" s="25" t="s">
        <v>1001</v>
      </c>
      <c r="V881" s="25" t="s">
        <v>1001</v>
      </c>
      <c r="W881" s="206"/>
    </row>
    <row r="882" spans="1:23" customFormat="1" ht="42.75" hidden="1"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543" t="s">
        <v>523</v>
      </c>
      <c r="P882" s="13">
        <v>1807</v>
      </c>
      <c r="Q882" s="419"/>
      <c r="R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S882" s="18" t="s">
        <v>725</v>
      </c>
      <c r="T882" s="13">
        <v>100</v>
      </c>
      <c r="U882" s="25" t="s">
        <v>1001</v>
      </c>
      <c r="V882" s="25" t="s">
        <v>1001</v>
      </c>
      <c r="W882" s="206"/>
    </row>
    <row r="883" spans="1:23" customFormat="1" ht="42.75" hidden="1"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543" t="s">
        <v>523</v>
      </c>
      <c r="P883" s="13">
        <v>1807</v>
      </c>
      <c r="Q883" s="419"/>
      <c r="R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S883" s="18" t="s">
        <v>725</v>
      </c>
      <c r="T883" s="13">
        <v>100</v>
      </c>
      <c r="U883" s="25" t="s">
        <v>1001</v>
      </c>
      <c r="V883" s="25" t="s">
        <v>1001</v>
      </c>
      <c r="W883" s="206"/>
    </row>
    <row r="884" spans="1:23" customFormat="1" ht="36"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251" t="s">
        <v>42</v>
      </c>
      <c r="Q884" s="419"/>
      <c r="R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S884" s="251" t="s">
        <v>42</v>
      </c>
      <c r="T884" s="251" t="s">
        <v>42</v>
      </c>
      <c r="U884" s="251" t="s">
        <v>42</v>
      </c>
      <c r="V884" s="378" t="s">
        <v>41</v>
      </c>
      <c r="W884" s="206"/>
    </row>
    <row r="885" spans="1:23" customFormat="1" ht="42.75" hidden="1"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543" t="s">
        <v>523</v>
      </c>
      <c r="P885" s="13">
        <v>1807</v>
      </c>
      <c r="Q885" s="419"/>
      <c r="R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S885" s="18" t="s">
        <v>725</v>
      </c>
      <c r="T885" s="13">
        <v>100</v>
      </c>
      <c r="U885" s="25" t="s">
        <v>1001</v>
      </c>
      <c r="V885" s="25" t="s">
        <v>1001</v>
      </c>
      <c r="W885" s="206"/>
    </row>
    <row r="886" spans="1:23" customFormat="1" ht="42.75" hidden="1"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543" t="s">
        <v>523</v>
      </c>
      <c r="P886" s="13">
        <v>1807</v>
      </c>
      <c r="Q886" s="419"/>
      <c r="R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S886" s="18" t="s">
        <v>725</v>
      </c>
      <c r="T886" s="13">
        <v>100</v>
      </c>
      <c r="U886" s="25" t="s">
        <v>1001</v>
      </c>
      <c r="V886" s="25" t="s">
        <v>1001</v>
      </c>
      <c r="W886" s="206"/>
    </row>
    <row r="887" spans="1:23" customFormat="1" ht="42.75" hidden="1"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543" t="s">
        <v>523</v>
      </c>
      <c r="P887" s="13">
        <v>1807</v>
      </c>
      <c r="Q887" s="419"/>
      <c r="R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S887" s="18" t="s">
        <v>725</v>
      </c>
      <c r="T887" s="13">
        <v>100</v>
      </c>
      <c r="U887" s="25" t="s">
        <v>1001</v>
      </c>
      <c r="V887" s="25" t="s">
        <v>1001</v>
      </c>
      <c r="W887" s="206"/>
    </row>
    <row r="888" spans="1:23" customFormat="1" ht="42.75" hidden="1"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543" t="s">
        <v>523</v>
      </c>
      <c r="P888" s="13">
        <v>1807</v>
      </c>
      <c r="Q888" s="419"/>
      <c r="R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S888" s="18" t="s">
        <v>725</v>
      </c>
      <c r="T888" s="13">
        <v>100</v>
      </c>
      <c r="U888" s="25" t="s">
        <v>1001</v>
      </c>
      <c r="V888" s="25" t="s">
        <v>1001</v>
      </c>
      <c r="W888" s="206"/>
    </row>
    <row r="889" spans="1:23" customFormat="1" ht="28.5" hidden="1" x14ac:dyDescent="0.25">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543" t="s">
        <v>523</v>
      </c>
      <c r="P889" s="402">
        <v>5256</v>
      </c>
      <c r="Q889" s="606"/>
      <c r="R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S889" s="551" t="s">
        <v>20</v>
      </c>
      <c r="T889" s="402">
        <v>100</v>
      </c>
      <c r="U889" s="25" t="s">
        <v>1001</v>
      </c>
      <c r="V889" s="25" t="s">
        <v>1001</v>
      </c>
      <c r="W889" s="206"/>
    </row>
    <row r="890" spans="1:23" customFormat="1" ht="37.5" hidden="1"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43" t="s">
        <v>523</v>
      </c>
      <c r="P890" s="532">
        <v>243</v>
      </c>
      <c r="Q890" s="577"/>
      <c r="R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S890" s="261" t="s">
        <v>20</v>
      </c>
      <c r="T890" s="578">
        <v>100</v>
      </c>
      <c r="U890" s="25" t="s">
        <v>1001</v>
      </c>
      <c r="V890" s="25" t="s">
        <v>1001</v>
      </c>
      <c r="W890" s="206"/>
    </row>
    <row r="891" spans="1:23" customFormat="1" ht="33" hidden="1"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543" t="s">
        <v>523</v>
      </c>
      <c r="P891" s="13">
        <v>243</v>
      </c>
      <c r="Q891" s="254"/>
      <c r="R891" s="32"/>
      <c r="S891" s="370"/>
      <c r="T891" s="591"/>
      <c r="U891" s="25" t="s">
        <v>1001</v>
      </c>
      <c r="V891" s="25"/>
      <c r="W891" s="206"/>
    </row>
    <row r="892" spans="1:23" customFormat="1" ht="36" hidden="1"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43" t="s">
        <v>523</v>
      </c>
      <c r="P892" s="582">
        <v>243</v>
      </c>
      <c r="Q892" s="269"/>
      <c r="R892" s="268"/>
      <c r="S892" s="371"/>
      <c r="T892" s="593"/>
      <c r="U892" s="25" t="s">
        <v>1001</v>
      </c>
      <c r="V892" s="25"/>
      <c r="W892" s="206"/>
    </row>
    <row r="893" spans="1:23" customFormat="1" ht="30" hidden="1"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43" t="s">
        <v>523</v>
      </c>
      <c r="P893" s="532">
        <v>5254</v>
      </c>
      <c r="Q893" s="577"/>
      <c r="R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S893" s="261" t="s">
        <v>20</v>
      </c>
      <c r="T893" s="578">
        <v>100</v>
      </c>
      <c r="U893" s="25" t="s">
        <v>1001</v>
      </c>
      <c r="V893" s="25" t="s">
        <v>1001</v>
      </c>
      <c r="W893" s="206"/>
    </row>
    <row r="894" spans="1:23" customFormat="1" ht="30" hidden="1"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543" t="s">
        <v>523</v>
      </c>
      <c r="P894" s="13">
        <v>5254</v>
      </c>
      <c r="Q894" s="254"/>
      <c r="R894" s="32"/>
      <c r="S894" s="370"/>
      <c r="T894" s="591"/>
      <c r="U894" s="25" t="s">
        <v>1001</v>
      </c>
      <c r="V894" s="25"/>
      <c r="W894" s="206"/>
    </row>
    <row r="895" spans="1:23" customFormat="1" ht="30" hidden="1"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43" t="s">
        <v>523</v>
      </c>
      <c r="P895" s="582">
        <v>5254</v>
      </c>
      <c r="Q895" s="269"/>
      <c r="R895" s="268"/>
      <c r="S895" s="371"/>
      <c r="T895" s="593"/>
      <c r="U895" s="25" t="s">
        <v>1001</v>
      </c>
      <c r="V895" s="25"/>
      <c r="W895" s="206"/>
    </row>
    <row r="896" spans="1:23" customFormat="1" ht="42.75" hidden="1"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543" t="s">
        <v>523</v>
      </c>
      <c r="P896" s="344">
        <v>424</v>
      </c>
      <c r="Q896" s="427"/>
      <c r="R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S896" s="429" t="s">
        <v>290</v>
      </c>
      <c r="T896" s="344">
        <v>100</v>
      </c>
      <c r="U896" s="25" t="s">
        <v>1001</v>
      </c>
      <c r="V896" s="25" t="s">
        <v>1001</v>
      </c>
      <c r="W896" s="206"/>
    </row>
    <row r="897" spans="1:23" customFormat="1" ht="28.5" hidden="1"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543" t="s">
        <v>523</v>
      </c>
      <c r="P897" s="24">
        <v>225</v>
      </c>
      <c r="Q897" s="252"/>
      <c r="R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S897" s="18" t="s">
        <v>20</v>
      </c>
      <c r="T897" s="24">
        <v>100</v>
      </c>
      <c r="U897" s="25" t="s">
        <v>1001</v>
      </c>
      <c r="V897" s="25" t="s">
        <v>1001</v>
      </c>
      <c r="W897" s="206"/>
    </row>
    <row r="898" spans="1:23" customFormat="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1" t="s">
        <v>42</v>
      </c>
      <c r="Q898" s="252"/>
      <c r="R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S898" s="251" t="s">
        <v>42</v>
      </c>
      <c r="T898" s="251" t="s">
        <v>42</v>
      </c>
      <c r="U898" s="251" t="s">
        <v>42</v>
      </c>
      <c r="V898" s="378" t="s">
        <v>41</v>
      </c>
      <c r="W898" s="206"/>
    </row>
    <row r="899" spans="1:23" customFormat="1" ht="28.5" hidden="1"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t="s">
        <v>1016</v>
      </c>
      <c r="P899" s="24">
        <v>5257</v>
      </c>
      <c r="Q899" s="252"/>
      <c r="R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S899" s="26" t="s">
        <v>602</v>
      </c>
      <c r="T899" s="24">
        <v>100</v>
      </c>
      <c r="U899" s="25" t="s">
        <v>1001</v>
      </c>
      <c r="V899" s="25" t="s">
        <v>1001</v>
      </c>
      <c r="W899" s="206"/>
    </row>
    <row r="900" spans="1:23" customFormat="1" ht="28.5" hidden="1"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t="s">
        <v>1016</v>
      </c>
      <c r="P900" s="24">
        <v>5257</v>
      </c>
      <c r="Q900" s="252"/>
      <c r="R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S900" s="26" t="s">
        <v>602</v>
      </c>
      <c r="T900" s="24">
        <v>100</v>
      </c>
      <c r="U900" s="25" t="s">
        <v>1001</v>
      </c>
      <c r="V900" s="25" t="s">
        <v>1001</v>
      </c>
      <c r="W900" s="206"/>
    </row>
    <row r="901" spans="1:23" customFormat="1" ht="28.5" hidden="1"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t="s">
        <v>1016</v>
      </c>
      <c r="P901" s="24">
        <v>5257</v>
      </c>
      <c r="Q901" s="252"/>
      <c r="R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S901" s="26" t="s">
        <v>602</v>
      </c>
      <c r="T901" s="24">
        <v>100</v>
      </c>
      <c r="U901" s="25" t="s">
        <v>1001</v>
      </c>
      <c r="V901" s="25" t="s">
        <v>1001</v>
      </c>
      <c r="W901" s="206"/>
    </row>
    <row r="902" spans="1:23" customFormat="1" ht="28.5" hidden="1"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t="s">
        <v>1016</v>
      </c>
      <c r="P902" s="24">
        <v>5257</v>
      </c>
      <c r="Q902" s="252"/>
      <c r="R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S902" s="26" t="s">
        <v>602</v>
      </c>
      <c r="T902" s="24">
        <v>100</v>
      </c>
      <c r="U902" s="25" t="s">
        <v>1001</v>
      </c>
      <c r="V902" s="25" t="s">
        <v>1001</v>
      </c>
      <c r="W902" s="206"/>
    </row>
    <row r="903" spans="1:23" customFormat="1" ht="28.5" hidden="1"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t="s">
        <v>1016</v>
      </c>
      <c r="P903" s="24">
        <v>5257</v>
      </c>
      <c r="Q903" s="252"/>
      <c r="R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S903" s="26" t="s">
        <v>602</v>
      </c>
      <c r="T903" s="24">
        <v>100</v>
      </c>
      <c r="U903" s="25" t="s">
        <v>1001</v>
      </c>
      <c r="V903" s="25" t="s">
        <v>1001</v>
      </c>
      <c r="W903" s="206"/>
    </row>
    <row r="904" spans="1:23" customFormat="1" ht="28.5" hidden="1"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t="s">
        <v>1016</v>
      </c>
      <c r="P904" s="24">
        <v>5257</v>
      </c>
      <c r="Q904" s="252"/>
      <c r="R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S904" s="26" t="s">
        <v>602</v>
      </c>
      <c r="T904" s="24">
        <v>100</v>
      </c>
      <c r="U904" s="25" t="s">
        <v>1001</v>
      </c>
      <c r="V904" s="25" t="s">
        <v>1001</v>
      </c>
      <c r="W904" s="206"/>
    </row>
    <row r="905" spans="1:23" customFormat="1" ht="28.5" hidden="1"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t="s">
        <v>1016</v>
      </c>
      <c r="P905" s="24">
        <v>5257</v>
      </c>
      <c r="Q905" s="252"/>
      <c r="R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S905" s="26" t="s">
        <v>602</v>
      </c>
      <c r="T905" s="24">
        <v>100</v>
      </c>
      <c r="U905" s="25" t="s">
        <v>1001</v>
      </c>
      <c r="V905" s="25" t="s">
        <v>1001</v>
      </c>
      <c r="W905" s="206"/>
    </row>
    <row r="906" spans="1:23" customFormat="1" ht="28.5" hidden="1"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t="s">
        <v>1016</v>
      </c>
      <c r="P906" s="24">
        <v>5257</v>
      </c>
      <c r="Q906" s="252"/>
      <c r="R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S906" s="26" t="s">
        <v>602</v>
      </c>
      <c r="T906" s="24">
        <v>100</v>
      </c>
      <c r="U906" s="25" t="s">
        <v>1001</v>
      </c>
      <c r="V906" s="25" t="s">
        <v>1001</v>
      </c>
      <c r="W906" s="206"/>
    </row>
    <row r="907" spans="1:23" customFormat="1" ht="42.75" hidden="1"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t="s">
        <v>1016</v>
      </c>
      <c r="P907" s="24">
        <v>1807</v>
      </c>
      <c r="Q907" s="252"/>
      <c r="R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S907" s="26" t="s">
        <v>602</v>
      </c>
      <c r="T907" s="24">
        <v>100</v>
      </c>
      <c r="U907" s="25" t="s">
        <v>1001</v>
      </c>
      <c r="V907" s="25" t="s">
        <v>1001</v>
      </c>
      <c r="W907" s="206"/>
    </row>
    <row r="908" spans="1:23" customFormat="1" ht="54"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1" t="s">
        <v>42</v>
      </c>
      <c r="Q908" s="252"/>
      <c r="R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S908" s="251" t="s">
        <v>42</v>
      </c>
      <c r="T908" s="251" t="s">
        <v>42</v>
      </c>
      <c r="U908" s="251" t="s">
        <v>42</v>
      </c>
      <c r="V908" s="378" t="s">
        <v>41</v>
      </c>
      <c r="W908" s="206"/>
    </row>
    <row r="909" spans="1:23" customFormat="1" ht="57.75" hidden="1"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543" t="s">
        <v>523</v>
      </c>
      <c r="P909" s="24">
        <v>1807</v>
      </c>
      <c r="Q909" s="252"/>
      <c r="R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S909" s="18" t="s">
        <v>725</v>
      </c>
      <c r="T909" s="24">
        <v>100</v>
      </c>
      <c r="U909" s="25" t="s">
        <v>1001</v>
      </c>
      <c r="V909" s="25" t="s">
        <v>1001</v>
      </c>
      <c r="W909" s="206"/>
    </row>
    <row r="910" spans="1:23" customFormat="1" ht="69.75" hidden="1"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543" t="s">
        <v>523</v>
      </c>
      <c r="P910" s="24">
        <v>1807</v>
      </c>
      <c r="Q910" s="252"/>
      <c r="R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S910" s="18" t="s">
        <v>725</v>
      </c>
      <c r="T910" s="24">
        <v>100</v>
      </c>
      <c r="U910" s="25" t="s">
        <v>1001</v>
      </c>
      <c r="V910" s="25" t="s">
        <v>1001</v>
      </c>
      <c r="W910" s="206"/>
    </row>
    <row r="911" spans="1:23" customFormat="1" ht="71.25" hidden="1"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543" t="s">
        <v>523</v>
      </c>
      <c r="P911" s="24">
        <v>1807</v>
      </c>
      <c r="Q911" s="252"/>
      <c r="R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S911" s="18" t="s">
        <v>725</v>
      </c>
      <c r="T911" s="24">
        <v>100</v>
      </c>
      <c r="U911" s="25" t="s">
        <v>1001</v>
      </c>
      <c r="V911" s="25" t="s">
        <v>1001</v>
      </c>
      <c r="W911" s="206"/>
    </row>
    <row r="912" spans="1:23" customFormat="1" ht="75" hidden="1"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543" t="s">
        <v>523</v>
      </c>
      <c r="P912" s="24">
        <v>1807</v>
      </c>
      <c r="Q912" s="252"/>
      <c r="R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S912" s="18" t="s">
        <v>725</v>
      </c>
      <c r="T912" s="24">
        <v>100</v>
      </c>
      <c r="U912" s="25" t="s">
        <v>1001</v>
      </c>
      <c r="V912" s="25" t="s">
        <v>1001</v>
      </c>
      <c r="W912" s="206"/>
    </row>
    <row r="913" spans="1:23" customFormat="1" ht="75.75" hidden="1"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543" t="s">
        <v>523</v>
      </c>
      <c r="P913" s="24">
        <v>1807</v>
      </c>
      <c r="Q913" s="252"/>
      <c r="R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S913" s="18" t="s">
        <v>725</v>
      </c>
      <c r="T913" s="24">
        <v>100</v>
      </c>
      <c r="U913" s="25" t="s">
        <v>1001</v>
      </c>
      <c r="V913" s="25" t="s">
        <v>1001</v>
      </c>
      <c r="W913" s="206"/>
    </row>
    <row r="914" spans="1:23" customFormat="1" ht="77.25" hidden="1"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543" t="s">
        <v>523</v>
      </c>
      <c r="P914" s="24">
        <v>1807</v>
      </c>
      <c r="Q914" s="252"/>
      <c r="R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S914" s="18" t="s">
        <v>725</v>
      </c>
      <c r="T914" s="24">
        <v>100</v>
      </c>
      <c r="U914" s="25" t="s">
        <v>1001</v>
      </c>
      <c r="V914" s="25" t="s">
        <v>1001</v>
      </c>
      <c r="W914" s="206"/>
    </row>
    <row r="915" spans="1:23" customFormat="1" ht="28.5" hidden="1"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543" t="s">
        <v>523</v>
      </c>
      <c r="P915" s="24">
        <v>239</v>
      </c>
      <c r="Q915" s="252"/>
      <c r="R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S915" s="18" t="s">
        <v>419</v>
      </c>
      <c r="T915" s="24">
        <v>100</v>
      </c>
      <c r="U915" s="25" t="s">
        <v>1001</v>
      </c>
      <c r="V915" s="25" t="s">
        <v>1001</v>
      </c>
      <c r="W915" s="206"/>
    </row>
    <row r="916" spans="1:23" customFormat="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1" t="s">
        <v>42</v>
      </c>
      <c r="Q916" s="252"/>
      <c r="R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S916" s="251" t="s">
        <v>42</v>
      </c>
      <c r="T916" s="251" t="s">
        <v>42</v>
      </c>
      <c r="U916" s="251" t="s">
        <v>42</v>
      </c>
      <c r="V916" s="378" t="s">
        <v>41</v>
      </c>
      <c r="W916" s="206"/>
    </row>
    <row r="917" spans="1:23" customFormat="1" ht="28.5" hidden="1"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543" t="s">
        <v>523</v>
      </c>
      <c r="P917" s="24">
        <v>239</v>
      </c>
      <c r="Q917" s="252"/>
      <c r="R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S917" s="18" t="s">
        <v>20</v>
      </c>
      <c r="T917" s="24">
        <v>100</v>
      </c>
      <c r="U917" s="25" t="s">
        <v>1001</v>
      </c>
      <c r="V917" s="25" t="s">
        <v>1001</v>
      </c>
      <c r="W917" s="206"/>
    </row>
    <row r="918" spans="1:23" customFormat="1" ht="28.5" hidden="1"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543" t="s">
        <v>523</v>
      </c>
      <c r="P918" s="24">
        <v>239</v>
      </c>
      <c r="Q918" s="252"/>
      <c r="R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S918" s="18" t="s">
        <v>20</v>
      </c>
      <c r="T918" s="24">
        <v>100</v>
      </c>
      <c r="U918" s="25" t="s">
        <v>1001</v>
      </c>
      <c r="V918" s="25" t="s">
        <v>1001</v>
      </c>
      <c r="W918" s="206"/>
    </row>
    <row r="919" spans="1:23" customFormat="1" ht="28.5" hidden="1"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543" t="s">
        <v>523</v>
      </c>
      <c r="P919" s="24">
        <v>239</v>
      </c>
      <c r="Q919" s="252"/>
      <c r="R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S919" s="18" t="s">
        <v>20</v>
      </c>
      <c r="T919" s="24">
        <v>100</v>
      </c>
      <c r="U919" s="25" t="s">
        <v>1001</v>
      </c>
      <c r="V919" s="25" t="s">
        <v>1001</v>
      </c>
      <c r="W919" s="206"/>
    </row>
    <row r="920" spans="1:23" customFormat="1" ht="44.25"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51" t="s">
        <v>42</v>
      </c>
      <c r="Q920" s="424"/>
      <c r="R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S920" s="451" t="s">
        <v>42</v>
      </c>
      <c r="T920" s="451" t="s">
        <v>42</v>
      </c>
      <c r="U920" s="251" t="s">
        <v>42</v>
      </c>
      <c r="V920" s="378" t="s">
        <v>41</v>
      </c>
      <c r="W920" s="206"/>
    </row>
    <row r="921" spans="1:23" customFormat="1" ht="41.25" hidden="1"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543" t="s">
        <v>523</v>
      </c>
      <c r="P921" s="257">
        <v>419</v>
      </c>
      <c r="Q921" s="259"/>
      <c r="R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S921" s="261" t="s">
        <v>419</v>
      </c>
      <c r="T921" s="385">
        <v>100</v>
      </c>
      <c r="U921" s="25" t="s">
        <v>1001</v>
      </c>
      <c r="V921" s="25" t="s">
        <v>1001</v>
      </c>
      <c r="W921" s="206"/>
    </row>
    <row r="922" spans="1:23" customFormat="1" ht="44.25" hidden="1"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543" t="s">
        <v>523</v>
      </c>
      <c r="P922" s="265">
        <v>419</v>
      </c>
      <c r="Q922" s="267"/>
      <c r="R922" s="268"/>
      <c r="S922" s="371"/>
      <c r="T922" s="593"/>
      <c r="U922" s="25" t="s">
        <v>1001</v>
      </c>
      <c r="V922" s="25"/>
      <c r="W922" s="206"/>
    </row>
    <row r="923" spans="1:23" customFormat="1" ht="57" hidden="1"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543" t="s">
        <v>523</v>
      </c>
      <c r="P923" s="344">
        <v>419</v>
      </c>
      <c r="Q923" s="427"/>
      <c r="R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S923" s="429" t="s">
        <v>419</v>
      </c>
      <c r="T923" s="344">
        <v>100</v>
      </c>
      <c r="U923" s="25" t="s">
        <v>1001</v>
      </c>
      <c r="V923" s="25" t="s">
        <v>1001</v>
      </c>
      <c r="W923" s="206"/>
    </row>
    <row r="924" spans="1:23" customFormat="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1" t="s">
        <v>42</v>
      </c>
      <c r="Q924" s="252"/>
      <c r="R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S924" s="251" t="s">
        <v>42</v>
      </c>
      <c r="T924" s="251" t="s">
        <v>42</v>
      </c>
      <c r="U924" s="251" t="s">
        <v>42</v>
      </c>
      <c r="V924" s="378" t="s">
        <v>41</v>
      </c>
      <c r="W924" s="206"/>
    </row>
    <row r="925" spans="1:23" customFormat="1" ht="42.75" hidden="1"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543" t="s">
        <v>523</v>
      </c>
      <c r="P925" s="24">
        <v>1807</v>
      </c>
      <c r="Q925" s="252"/>
      <c r="R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S925" s="18" t="s">
        <v>725</v>
      </c>
      <c r="T925" s="24">
        <v>100</v>
      </c>
      <c r="U925" s="25" t="s">
        <v>1001</v>
      </c>
      <c r="V925" s="25" t="s">
        <v>1001</v>
      </c>
      <c r="W925" s="206"/>
    </row>
    <row r="926" spans="1:23" customFormat="1" ht="42.75" hidden="1"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543" t="s">
        <v>523</v>
      </c>
      <c r="P926" s="24">
        <v>1807</v>
      </c>
      <c r="Q926" s="252"/>
      <c r="R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S926" s="18" t="s">
        <v>725</v>
      </c>
      <c r="T926" s="24">
        <v>100</v>
      </c>
      <c r="U926" s="25" t="s">
        <v>1001</v>
      </c>
      <c r="V926" s="25" t="s">
        <v>1001</v>
      </c>
      <c r="W926" s="206"/>
    </row>
    <row r="927" spans="1:23" customFormat="1" ht="42.75" hidden="1"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543" t="s">
        <v>523</v>
      </c>
      <c r="P927" s="24">
        <v>419</v>
      </c>
      <c r="Q927" s="252"/>
      <c r="R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S927" s="18" t="s">
        <v>419</v>
      </c>
      <c r="T927" s="24">
        <v>100</v>
      </c>
      <c r="U927" s="25" t="s">
        <v>1001</v>
      </c>
      <c r="V927" s="25" t="s">
        <v>1001</v>
      </c>
      <c r="W927" s="206"/>
    </row>
    <row r="928" spans="1:23" customFormat="1" ht="30"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1" t="s">
        <v>42</v>
      </c>
      <c r="Q928" s="252"/>
      <c r="R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S928" s="251" t="s">
        <v>42</v>
      </c>
      <c r="T928" s="251" t="s">
        <v>42</v>
      </c>
      <c r="U928" s="251" t="s">
        <v>42</v>
      </c>
      <c r="V928" s="378" t="s">
        <v>41</v>
      </c>
      <c r="W928" s="206"/>
    </row>
    <row r="929" spans="1:25" customFormat="1" ht="42.75" hidden="1"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543" t="s">
        <v>523</v>
      </c>
      <c r="P929" s="24">
        <v>419</v>
      </c>
      <c r="Q929" s="252"/>
      <c r="R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S929" s="18" t="s">
        <v>419</v>
      </c>
      <c r="T929" s="24">
        <v>100</v>
      </c>
      <c r="U929" s="25" t="s">
        <v>1001</v>
      </c>
      <c r="V929" s="25" t="s">
        <v>1001</v>
      </c>
      <c r="W929" s="206"/>
    </row>
    <row r="930" spans="1:25" customFormat="1" ht="28.5" hidden="1"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543" t="s">
        <v>523</v>
      </c>
      <c r="P930" s="24">
        <v>419</v>
      </c>
      <c r="Q930" s="252"/>
      <c r="R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S930" s="18" t="s">
        <v>419</v>
      </c>
      <c r="T930" s="24">
        <v>100</v>
      </c>
      <c r="U930" s="25" t="s">
        <v>1001</v>
      </c>
      <c r="V930" s="25" t="s">
        <v>1001</v>
      </c>
      <c r="W930" s="206"/>
    </row>
    <row r="931" spans="1:25" customFormat="1" ht="128.25" hidden="1"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543" t="s">
        <v>523</v>
      </c>
      <c r="P931" s="24">
        <v>454</v>
      </c>
      <c r="Q931" s="252"/>
      <c r="R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S931" s="18" t="s">
        <v>419</v>
      </c>
      <c r="T931" s="24">
        <v>100</v>
      </c>
      <c r="U931" s="25" t="s">
        <v>1001</v>
      </c>
      <c r="V931" s="25" t="s">
        <v>1001</v>
      </c>
      <c r="W931" s="206"/>
    </row>
    <row r="932" spans="1:25" ht="28.5" hidden="1"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543" t="s">
        <v>523</v>
      </c>
      <c r="P932" s="24" t="s">
        <v>995</v>
      </c>
      <c r="Q932" s="252"/>
      <c r="R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S932" s="18" t="s">
        <v>20</v>
      </c>
      <c r="T932" s="24">
        <v>100</v>
      </c>
      <c r="U932" s="25" t="s">
        <v>1001</v>
      </c>
      <c r="V932" s="25" t="s">
        <v>1001</v>
      </c>
      <c r="W932" s="626"/>
    </row>
    <row r="933" spans="1:25" customFormat="1" ht="28.5" hidden="1"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543" t="s">
        <v>523</v>
      </c>
      <c r="P933" s="24">
        <v>225</v>
      </c>
      <c r="Q933" s="252"/>
      <c r="R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S933" s="18" t="s">
        <v>20</v>
      </c>
      <c r="T933" s="24">
        <v>100</v>
      </c>
      <c r="U933" s="25" t="s">
        <v>1001</v>
      </c>
      <c r="V933" s="25" t="s">
        <v>1001</v>
      </c>
      <c r="W933" s="206"/>
    </row>
    <row r="934" spans="1:25" customFormat="1" ht="31.5" hidden="1"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543" t="s">
        <v>523</v>
      </c>
      <c r="P934" s="24">
        <v>225</v>
      </c>
      <c r="Q934" s="252"/>
      <c r="R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S934" s="18" t="s">
        <v>20</v>
      </c>
      <c r="T934" s="24">
        <v>100</v>
      </c>
      <c r="U934" s="25" t="s">
        <v>1001</v>
      </c>
      <c r="V934" s="25" t="s">
        <v>1001</v>
      </c>
      <c r="W934" s="206"/>
    </row>
    <row r="935" spans="1:25" customFormat="1" ht="28.5" hidden="1"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543" t="s">
        <v>523</v>
      </c>
      <c r="P935" s="24">
        <v>225</v>
      </c>
      <c r="Q935" s="252"/>
      <c r="R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S935" s="18" t="s">
        <v>290</v>
      </c>
      <c r="T935" s="24">
        <v>100</v>
      </c>
      <c r="U935" s="25" t="s">
        <v>1001</v>
      </c>
      <c r="V935" s="25" t="s">
        <v>1001</v>
      </c>
      <c r="W935" s="206"/>
    </row>
    <row r="936" spans="1:25" customFormat="1" ht="28.5" hidden="1"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543" t="s">
        <v>523</v>
      </c>
      <c r="P936" s="24">
        <v>225</v>
      </c>
      <c r="Q936" s="252"/>
      <c r="R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S936" s="18" t="s">
        <v>290</v>
      </c>
      <c r="T936" s="24">
        <v>100</v>
      </c>
      <c r="U936" s="25" t="s">
        <v>1001</v>
      </c>
      <c r="V936" s="25" t="s">
        <v>1001</v>
      </c>
      <c r="W936" s="206"/>
    </row>
    <row r="937" spans="1:25" customFormat="1" ht="28.5"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339" t="s">
        <v>1008</v>
      </c>
      <c r="P937" s="24">
        <v>225</v>
      </c>
      <c r="Q937" s="252"/>
      <c r="R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S937" s="18" t="s">
        <v>20</v>
      </c>
      <c r="T937" s="24">
        <v>100</v>
      </c>
      <c r="U937" s="25" t="s">
        <v>1001</v>
      </c>
      <c r="V937" s="25" t="s">
        <v>1001</v>
      </c>
      <c r="W937" s="206"/>
    </row>
    <row r="938" spans="1:25" ht="28.5"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339" t="s">
        <v>1008</v>
      </c>
      <c r="P938" s="24" t="s">
        <v>995</v>
      </c>
      <c r="Q938" s="252"/>
      <c r="R938" s="32"/>
      <c r="S938" s="18" t="s">
        <v>20</v>
      </c>
      <c r="T938" s="24">
        <v>100</v>
      </c>
      <c r="U938" s="25" t="s">
        <v>1001</v>
      </c>
      <c r="V938" s="25" t="s">
        <v>1001</v>
      </c>
      <c r="W938" s="626"/>
      <c r="X938" s="628"/>
      <c r="Y938" s="630"/>
    </row>
    <row r="939" spans="1:25" ht="28.5"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339" t="s">
        <v>1008</v>
      </c>
      <c r="P939" s="24" t="s">
        <v>995</v>
      </c>
      <c r="Q939" s="252"/>
      <c r="R939" s="32"/>
      <c r="S939" s="18" t="s">
        <v>20</v>
      </c>
      <c r="T939" s="24">
        <v>100</v>
      </c>
      <c r="U939" s="25" t="s">
        <v>1001</v>
      </c>
      <c r="V939" s="25" t="s">
        <v>1001</v>
      </c>
      <c r="W939" s="626"/>
      <c r="X939" s="628"/>
    </row>
    <row r="940" spans="1:25" customFormat="1" ht="28.5" hidden="1"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543" t="s">
        <v>523</v>
      </c>
      <c r="P940" s="24">
        <v>225</v>
      </c>
      <c r="Q940" s="252"/>
      <c r="R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S940" s="18" t="s">
        <v>20</v>
      </c>
      <c r="T940" s="24">
        <v>100</v>
      </c>
      <c r="U940" s="25" t="s">
        <v>1001</v>
      </c>
      <c r="V940" s="25" t="s">
        <v>1001</v>
      </c>
      <c r="W940" s="206"/>
    </row>
    <row r="941" spans="1:25" customFormat="1" ht="33.75" hidden="1"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543" t="s">
        <v>523</v>
      </c>
      <c r="P941" s="24">
        <v>225</v>
      </c>
      <c r="Q941" s="252"/>
      <c r="R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S941" s="18" t="s">
        <v>290</v>
      </c>
      <c r="T941" s="24">
        <v>100</v>
      </c>
      <c r="U941" s="25" t="s">
        <v>1001</v>
      </c>
      <c r="V941" s="25" t="s">
        <v>1001</v>
      </c>
      <c r="W941" s="206"/>
    </row>
    <row r="942" spans="1:25" customFormat="1" ht="26.25" hidden="1"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543" t="s">
        <v>523</v>
      </c>
      <c r="P942" s="24">
        <v>1716</v>
      </c>
      <c r="Q942" s="252"/>
      <c r="R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S942" s="18" t="s">
        <v>290</v>
      </c>
      <c r="T942" s="24">
        <v>100</v>
      </c>
      <c r="U942" s="25" t="s">
        <v>1001</v>
      </c>
      <c r="V942" s="25" t="s">
        <v>1001</v>
      </c>
      <c r="W942" s="206"/>
    </row>
    <row r="943" spans="1:25" customFormat="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1" t="s">
        <v>42</v>
      </c>
      <c r="Q943" s="252"/>
      <c r="R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S943" s="251" t="s">
        <v>42</v>
      </c>
      <c r="T943" s="251" t="s">
        <v>42</v>
      </c>
      <c r="U943" s="251" t="s">
        <v>42</v>
      </c>
      <c r="V943" s="378" t="s">
        <v>41</v>
      </c>
      <c r="W943" s="206"/>
    </row>
    <row r="944" spans="1:25" customFormat="1" ht="42.75" hidden="1"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360" t="s">
        <v>1015</v>
      </c>
      <c r="P944" s="24">
        <v>975</v>
      </c>
      <c r="Q944" s="252"/>
      <c r="R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S944" s="18" t="s">
        <v>239</v>
      </c>
      <c r="T944" s="24">
        <v>100</v>
      </c>
      <c r="U944" s="25" t="s">
        <v>1001</v>
      </c>
      <c r="V944" s="25" t="s">
        <v>1001</v>
      </c>
      <c r="W944" s="206"/>
    </row>
    <row r="945" spans="1:23" customFormat="1" ht="31.5" hidden="1"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360" t="s">
        <v>1015</v>
      </c>
      <c r="P945" s="24">
        <v>975</v>
      </c>
      <c r="Q945" s="252"/>
      <c r="R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S945" s="18" t="s">
        <v>239</v>
      </c>
      <c r="T945" s="24">
        <v>100</v>
      </c>
      <c r="U945" s="25" t="s">
        <v>1001</v>
      </c>
      <c r="V945" s="25" t="s">
        <v>1001</v>
      </c>
      <c r="W945" s="206"/>
    </row>
    <row r="946" spans="1:23" customFormat="1" ht="42.75" hidden="1"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360" t="s">
        <v>1015</v>
      </c>
      <c r="P946" s="24">
        <v>975</v>
      </c>
      <c r="Q946" s="254"/>
      <c r="R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S946" s="18" t="s">
        <v>239</v>
      </c>
      <c r="T946" s="24">
        <v>100</v>
      </c>
      <c r="U946" s="25" t="s">
        <v>1001</v>
      </c>
      <c r="V946" s="25" t="s">
        <v>1001</v>
      </c>
      <c r="W946" s="206"/>
    </row>
    <row r="947" spans="1:23" customFormat="1" ht="31.5" hidden="1"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360" t="s">
        <v>1015</v>
      </c>
      <c r="P947" s="24">
        <v>975</v>
      </c>
      <c r="Q947" s="254"/>
      <c r="R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S947" s="18" t="s">
        <v>239</v>
      </c>
      <c r="T947" s="24">
        <v>100</v>
      </c>
      <c r="U947" s="25" t="s">
        <v>1001</v>
      </c>
      <c r="V947" s="25" t="s">
        <v>1001</v>
      </c>
      <c r="W947" s="206"/>
    </row>
    <row r="948" spans="1:23" customFormat="1" ht="42.75" hidden="1"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360" t="s">
        <v>1015</v>
      </c>
      <c r="P948" s="24">
        <v>975</v>
      </c>
      <c r="Q948" s="254"/>
      <c r="R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S948" s="18" t="s">
        <v>239</v>
      </c>
      <c r="T948" s="24">
        <v>100</v>
      </c>
      <c r="U948" s="25" t="s">
        <v>1001</v>
      </c>
      <c r="V948" s="25" t="s">
        <v>1001</v>
      </c>
      <c r="W948" s="206"/>
    </row>
    <row r="949" spans="1:23" customFormat="1" ht="21.75"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1" t="s">
        <v>42</v>
      </c>
      <c r="Q949" s="254"/>
      <c r="R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S949" s="251" t="s">
        <v>42</v>
      </c>
      <c r="T949" s="251" t="s">
        <v>42</v>
      </c>
      <c r="U949" s="251" t="s">
        <v>42</v>
      </c>
      <c r="V949" s="378" t="s">
        <v>41</v>
      </c>
      <c r="W949" s="206"/>
    </row>
    <row r="950" spans="1:23" customFormat="1" ht="31.5" hidden="1"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360" t="s">
        <v>1015</v>
      </c>
      <c r="P950" s="13">
        <v>975</v>
      </c>
      <c r="Q950" s="254"/>
      <c r="R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S950" s="18" t="s">
        <v>239</v>
      </c>
      <c r="T950" s="13">
        <v>100</v>
      </c>
      <c r="U950" s="25" t="s">
        <v>1001</v>
      </c>
      <c r="V950" s="25" t="s">
        <v>1001</v>
      </c>
      <c r="W950" s="206"/>
    </row>
    <row r="951" spans="1:23" customFormat="1" ht="31.5" hidden="1"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360" t="s">
        <v>1015</v>
      </c>
      <c r="P951" s="13">
        <v>975</v>
      </c>
      <c r="Q951" s="254"/>
      <c r="R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S951" s="18" t="s">
        <v>239</v>
      </c>
      <c r="T951" s="13">
        <v>100</v>
      </c>
      <c r="U951" s="25" t="s">
        <v>1001</v>
      </c>
      <c r="V951" s="25" t="s">
        <v>1001</v>
      </c>
      <c r="W951" s="206"/>
    </row>
    <row r="952" spans="1:23" customFormat="1" ht="31.5" hidden="1"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360" t="s">
        <v>1015</v>
      </c>
      <c r="P952" s="13">
        <v>975</v>
      </c>
      <c r="Q952" s="254"/>
      <c r="R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S952" s="18" t="s">
        <v>239</v>
      </c>
      <c r="T952" s="13">
        <v>100</v>
      </c>
      <c r="U952" s="25" t="s">
        <v>1001</v>
      </c>
      <c r="V952" s="25" t="s">
        <v>1001</v>
      </c>
      <c r="W952" s="206"/>
    </row>
    <row r="953" spans="1:23" customFormat="1" ht="31.5" hidden="1"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360" t="s">
        <v>1015</v>
      </c>
      <c r="P953" s="13">
        <v>975</v>
      </c>
      <c r="Q953" s="254"/>
      <c r="R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S953" s="18" t="s">
        <v>239</v>
      </c>
      <c r="T953" s="13">
        <v>100</v>
      </c>
      <c r="U953" s="25" t="s">
        <v>1001</v>
      </c>
      <c r="V953" s="25" t="s">
        <v>1001</v>
      </c>
      <c r="W953" s="206"/>
    </row>
    <row r="954" spans="1:23" customFormat="1" ht="42.75" hidden="1"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543" t="s">
        <v>523</v>
      </c>
      <c r="P954" s="13">
        <v>414</v>
      </c>
      <c r="Q954" s="254"/>
      <c r="R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S954" s="18" t="s">
        <v>20</v>
      </c>
      <c r="T954" s="13">
        <v>100</v>
      </c>
      <c r="U954" s="25" t="s">
        <v>1001</v>
      </c>
      <c r="V954" s="25" t="s">
        <v>1001</v>
      </c>
      <c r="W954" s="206"/>
    </row>
    <row r="955" spans="1:23" customFormat="1" ht="106.5" hidden="1" customHeight="1" thickBot="1" x14ac:dyDescent="0.25">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543" t="s">
        <v>523</v>
      </c>
      <c r="P955" s="402">
        <v>414</v>
      </c>
      <c r="Q955" s="403"/>
      <c r="R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S955" s="551" t="s">
        <v>20</v>
      </c>
      <c r="T955" s="402">
        <v>100</v>
      </c>
      <c r="U955" s="25" t="s">
        <v>1001</v>
      </c>
      <c r="V955" s="25" t="s">
        <v>1001</v>
      </c>
      <c r="W955" s="206"/>
    </row>
    <row r="956" spans="1:23" customFormat="1" ht="33" hidden="1"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543" t="s">
        <v>523</v>
      </c>
      <c r="P956" s="257">
        <v>243</v>
      </c>
      <c r="Q956" s="577"/>
      <c r="R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S956" s="261" t="s">
        <v>20</v>
      </c>
      <c r="T956" s="578">
        <v>100</v>
      </c>
      <c r="U956" s="25" t="s">
        <v>1001</v>
      </c>
      <c r="V956" s="25" t="s">
        <v>1001</v>
      </c>
      <c r="W956" s="206"/>
    </row>
    <row r="957" spans="1:23" customFormat="1" ht="33" hidden="1"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543" t="s">
        <v>523</v>
      </c>
      <c r="P957" s="24">
        <v>243</v>
      </c>
      <c r="Q957" s="254"/>
      <c r="R957" s="32"/>
      <c r="S957" s="370"/>
      <c r="T957" s="591"/>
      <c r="U957" s="25" t="s">
        <v>1001</v>
      </c>
      <c r="V957" s="25"/>
      <c r="W957" s="652"/>
    </row>
    <row r="958" spans="1:23" customFormat="1" ht="33" hidden="1"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543" t="s">
        <v>523</v>
      </c>
      <c r="P958" s="265">
        <v>243</v>
      </c>
      <c r="Q958" s="269"/>
      <c r="R958" s="268"/>
      <c r="S958" s="371"/>
      <c r="T958" s="593"/>
      <c r="U958" s="25" t="s">
        <v>1001</v>
      </c>
      <c r="V958" s="25"/>
      <c r="W958" s="652"/>
    </row>
    <row r="959" spans="1:23" customFormat="1" ht="28.5" hidden="1"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543" t="s">
        <v>523</v>
      </c>
      <c r="P959" s="344">
        <v>243</v>
      </c>
      <c r="Q959" s="575"/>
      <c r="R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S959" s="429" t="s">
        <v>20</v>
      </c>
      <c r="T959" s="450">
        <v>100</v>
      </c>
      <c r="U959" s="25" t="s">
        <v>1001</v>
      </c>
      <c r="V959" s="25" t="s">
        <v>1001</v>
      </c>
      <c r="W959" s="206" t="s">
        <v>998</v>
      </c>
    </row>
    <row r="960" spans="1:23" customFormat="1" ht="15.75"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586" t="s">
        <v>42</v>
      </c>
      <c r="Q960" s="403"/>
      <c r="R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S960" s="586" t="s">
        <v>42</v>
      </c>
      <c r="T960" s="586" t="s">
        <v>42</v>
      </c>
      <c r="U960" s="586" t="s">
        <v>42</v>
      </c>
      <c r="V960" s="378" t="s">
        <v>41</v>
      </c>
      <c r="W960" s="206"/>
    </row>
    <row r="961" spans="1:23" customFormat="1" ht="27.75" hidden="1" customHeight="1" x14ac:dyDescent="0.3">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43" t="s">
        <v>523</v>
      </c>
      <c r="P961" s="532">
        <v>243</v>
      </c>
      <c r="Q961" s="577"/>
      <c r="R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S961" s="261" t="s">
        <v>20</v>
      </c>
      <c r="T961" s="578">
        <v>100</v>
      </c>
      <c r="U961" s="25" t="s">
        <v>1001</v>
      </c>
      <c r="V961" s="25" t="s">
        <v>1001</v>
      </c>
      <c r="W961" s="206"/>
    </row>
    <row r="962" spans="1:23" customFormat="1" ht="34.5" hidden="1" customHeight="1" x14ac:dyDescent="0.3">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543" t="s">
        <v>523</v>
      </c>
      <c r="P962" s="13">
        <v>243</v>
      </c>
      <c r="Q962" s="254"/>
      <c r="R962" s="32"/>
      <c r="S962" s="370"/>
      <c r="T962" s="591"/>
      <c r="U962" s="25" t="s">
        <v>1001</v>
      </c>
      <c r="V962" s="25"/>
      <c r="W962" s="206"/>
    </row>
    <row r="963" spans="1:23" customFormat="1" ht="38.25" hidden="1" customHeight="1" x14ac:dyDescent="0.3">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543" t="s">
        <v>523</v>
      </c>
      <c r="P963" s="13">
        <v>243</v>
      </c>
      <c r="Q963" s="254"/>
      <c r="R963" s="32"/>
      <c r="S963" s="370"/>
      <c r="T963" s="591"/>
      <c r="U963" s="25" t="s">
        <v>1001</v>
      </c>
      <c r="V963" s="25"/>
      <c r="W963" s="206"/>
    </row>
    <row r="964" spans="1:23" customFormat="1" ht="36" hidden="1"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43" t="s">
        <v>523</v>
      </c>
      <c r="P964" s="582">
        <v>243</v>
      </c>
      <c r="Q964" s="269"/>
      <c r="R964" s="268"/>
      <c r="S964" s="371"/>
      <c r="T964" s="593"/>
      <c r="U964" s="25" t="s">
        <v>1001</v>
      </c>
      <c r="V964" s="25"/>
      <c r="W964" s="206"/>
    </row>
    <row r="965" spans="1:23" customFormat="1" ht="35.25" hidden="1" customHeight="1" x14ac:dyDescent="0.3">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543" t="s">
        <v>523</v>
      </c>
      <c r="P965" s="612" t="s">
        <v>892</v>
      </c>
      <c r="Q965" s="577"/>
      <c r="R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S965" s="261" t="s">
        <v>20</v>
      </c>
      <c r="T965" s="578">
        <v>100</v>
      </c>
      <c r="U965" s="25" t="s">
        <v>1001</v>
      </c>
      <c r="V965" s="25" t="s">
        <v>1001</v>
      </c>
      <c r="W965" s="206"/>
    </row>
    <row r="966" spans="1:23" customFormat="1" ht="35.25" hidden="1" customHeight="1" x14ac:dyDescent="0.3">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543" t="s">
        <v>523</v>
      </c>
      <c r="P966" s="19" t="s">
        <v>892</v>
      </c>
      <c r="Q966" s="254"/>
      <c r="R966" s="32"/>
      <c r="S966" s="370"/>
      <c r="T966" s="591"/>
      <c r="U966" s="25" t="s">
        <v>1001</v>
      </c>
      <c r="V966" s="25"/>
      <c r="W966" s="206"/>
    </row>
    <row r="967" spans="1:23" customFormat="1" ht="35.25" hidden="1" customHeight="1" x14ac:dyDescent="0.3">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543" t="s">
        <v>523</v>
      </c>
      <c r="P967" s="19" t="s">
        <v>892</v>
      </c>
      <c r="Q967" s="254"/>
      <c r="R967" s="32"/>
      <c r="S967" s="370"/>
      <c r="T967" s="591"/>
      <c r="U967" s="25" t="s">
        <v>1001</v>
      </c>
      <c r="V967" s="25"/>
      <c r="W967" s="206"/>
    </row>
    <row r="968" spans="1:23" customFormat="1" ht="39" hidden="1"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543" t="s">
        <v>523</v>
      </c>
      <c r="P968" s="613" t="s">
        <v>892</v>
      </c>
      <c r="Q968" s="269"/>
      <c r="R968" s="268"/>
      <c r="S968" s="371"/>
      <c r="T968" s="593"/>
      <c r="U968" s="25" t="s">
        <v>1001</v>
      </c>
      <c r="V968" s="25"/>
      <c r="W968" s="206"/>
    </row>
    <row r="969" spans="1:23" customFormat="1" ht="36" hidden="1" customHeight="1" x14ac:dyDescent="0.3">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43" t="s">
        <v>523</v>
      </c>
      <c r="P969" s="532">
        <v>243</v>
      </c>
      <c r="Q969" s="577"/>
      <c r="R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S969" s="261" t="s">
        <v>20</v>
      </c>
      <c r="T969" s="578">
        <v>100</v>
      </c>
      <c r="U969" s="25" t="s">
        <v>1001</v>
      </c>
      <c r="V969" s="25" t="s">
        <v>1001</v>
      </c>
      <c r="W969" s="206"/>
    </row>
    <row r="970" spans="1:23" customFormat="1" ht="36" hidden="1" customHeight="1" x14ac:dyDescent="0.3">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543" t="s">
        <v>523</v>
      </c>
      <c r="P970" s="13">
        <v>243</v>
      </c>
      <c r="Q970" s="254"/>
      <c r="R970" s="32"/>
      <c r="S970" s="370"/>
      <c r="T970" s="591"/>
      <c r="U970" s="25" t="s">
        <v>1001</v>
      </c>
      <c r="V970" s="25"/>
      <c r="W970" s="206"/>
    </row>
    <row r="971" spans="1:23" customFormat="1" ht="36" hidden="1" customHeight="1" x14ac:dyDescent="0.3">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543" t="s">
        <v>523</v>
      </c>
      <c r="P971" s="13">
        <v>243</v>
      </c>
      <c r="Q971" s="254"/>
      <c r="R971" s="32"/>
      <c r="S971" s="370"/>
      <c r="T971" s="591"/>
      <c r="U971" s="25" t="s">
        <v>1001</v>
      </c>
      <c r="V971" s="25"/>
      <c r="W971" s="206"/>
    </row>
    <row r="972" spans="1:23" customFormat="1" ht="36" hidden="1"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43" t="s">
        <v>523</v>
      </c>
      <c r="P972" s="582">
        <v>243</v>
      </c>
      <c r="Q972" s="269"/>
      <c r="R972" s="268"/>
      <c r="S972" s="371"/>
      <c r="T972" s="593"/>
      <c r="U972" s="25" t="s">
        <v>1001</v>
      </c>
      <c r="V972" s="25"/>
      <c r="W972" s="206"/>
    </row>
    <row r="973" spans="1:23" customFormat="1" ht="34.5"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41</v>
      </c>
      <c r="P973" s="585" t="s">
        <v>42</v>
      </c>
      <c r="Q973" s="575"/>
      <c r="R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S973" s="585" t="s">
        <v>42</v>
      </c>
      <c r="T973" s="585" t="s">
        <v>42</v>
      </c>
      <c r="U973" s="585" t="s">
        <v>42</v>
      </c>
      <c r="V973" s="378" t="s">
        <v>41</v>
      </c>
      <c r="W973" s="206"/>
    </row>
    <row r="974" spans="1:23" customFormat="1" ht="28.5" hidden="1"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543" t="s">
        <v>523</v>
      </c>
      <c r="P974" s="24">
        <v>950</v>
      </c>
      <c r="Q974" s="252"/>
      <c r="R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S974" s="18" t="s">
        <v>419</v>
      </c>
      <c r="T974" s="24">
        <v>100</v>
      </c>
      <c r="U974" s="25" t="s">
        <v>1001</v>
      </c>
      <c r="V974" s="25" t="s">
        <v>1001</v>
      </c>
      <c r="W974" s="206"/>
    </row>
    <row r="975" spans="1:23" customFormat="1" ht="42.75" hidden="1"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543" t="s">
        <v>523</v>
      </c>
      <c r="P975" s="24">
        <v>950</v>
      </c>
      <c r="Q975" s="252"/>
      <c r="R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S975" s="18" t="s">
        <v>419</v>
      </c>
      <c r="T975" s="24">
        <v>100</v>
      </c>
      <c r="U975" s="25" t="s">
        <v>1001</v>
      </c>
      <c r="V975" s="25" t="s">
        <v>1001</v>
      </c>
      <c r="W975" s="206"/>
    </row>
    <row r="976" spans="1:23" customFormat="1" ht="33"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1" t="s">
        <v>42</v>
      </c>
      <c r="Q976" s="252"/>
      <c r="R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S976" s="368" t="s">
        <v>42</v>
      </c>
      <c r="T976" s="368" t="s">
        <v>42</v>
      </c>
      <c r="U976" s="368" t="s">
        <v>42</v>
      </c>
      <c r="V976" s="378" t="s">
        <v>41</v>
      </c>
      <c r="W976" s="206"/>
    </row>
    <row r="977" spans="1:23" customFormat="1" ht="39.75" hidden="1"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24" t="s">
        <v>1016</v>
      </c>
      <c r="P977" s="40" t="s">
        <v>909</v>
      </c>
      <c r="Q977" s="252"/>
      <c r="R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S977" s="26" t="s">
        <v>602</v>
      </c>
      <c r="T977" s="24">
        <v>100</v>
      </c>
      <c r="U977" s="25" t="s">
        <v>1001</v>
      </c>
      <c r="V977" s="25" t="s">
        <v>1001</v>
      </c>
      <c r="W977" s="206"/>
    </row>
    <row r="978" spans="1:23" customFormat="1" ht="39.75" hidden="1"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24" t="s">
        <v>1016</v>
      </c>
      <c r="P978" s="40" t="s">
        <v>909</v>
      </c>
      <c r="Q978" s="252"/>
      <c r="R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S978" s="26" t="s">
        <v>602</v>
      </c>
      <c r="T978" s="24">
        <v>100</v>
      </c>
      <c r="U978" s="25" t="s">
        <v>1001</v>
      </c>
      <c r="V978" s="25" t="s">
        <v>1001</v>
      </c>
      <c r="W978" s="206"/>
    </row>
    <row r="979" spans="1:23" customFormat="1" ht="46.5" hidden="1"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24" t="s">
        <v>1016</v>
      </c>
      <c r="P979" s="19" t="s">
        <v>909</v>
      </c>
      <c r="Q979" s="254"/>
      <c r="R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S979" s="26" t="s">
        <v>602</v>
      </c>
      <c r="T979" s="13">
        <v>100</v>
      </c>
      <c r="U979" s="25" t="s">
        <v>1001</v>
      </c>
      <c r="V979" s="25" t="s">
        <v>1001</v>
      </c>
      <c r="W979" s="206"/>
    </row>
    <row r="980" spans="1:23" customFormat="1" ht="47.25" hidden="1"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24" t="s">
        <v>1016</v>
      </c>
      <c r="P980" s="40" t="s">
        <v>909</v>
      </c>
      <c r="Q980" s="252"/>
      <c r="R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S980" s="26" t="s">
        <v>602</v>
      </c>
      <c r="T980" s="24">
        <v>100</v>
      </c>
      <c r="U980" s="25" t="s">
        <v>1001</v>
      </c>
      <c r="V980" s="25" t="s">
        <v>1001</v>
      </c>
      <c r="W980" s="206"/>
    </row>
    <row r="981" spans="1:23" customFormat="1" ht="28.5" hidden="1"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543" t="s">
        <v>523</v>
      </c>
      <c r="P981" s="24">
        <v>225</v>
      </c>
      <c r="Q981" s="252"/>
      <c r="R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S981" s="18" t="s">
        <v>20</v>
      </c>
      <c r="T981" s="24">
        <v>100</v>
      </c>
      <c r="U981" s="25" t="s">
        <v>1001</v>
      </c>
      <c r="V981" s="25" t="s">
        <v>1001</v>
      </c>
      <c r="W981" s="206"/>
    </row>
    <row r="982" spans="1:23" customFormat="1" ht="28.5" hidden="1" x14ac:dyDescent="0.25">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543" t="s">
        <v>523</v>
      </c>
      <c r="P982" s="378">
        <v>225</v>
      </c>
      <c r="Q982" s="424"/>
      <c r="R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S982" s="551" t="s">
        <v>20</v>
      </c>
      <c r="T982" s="378">
        <v>100</v>
      </c>
      <c r="U982" s="25" t="s">
        <v>1001</v>
      </c>
      <c r="V982" s="25" t="s">
        <v>1001</v>
      </c>
      <c r="W982" s="206"/>
    </row>
    <row r="983" spans="1:23" customFormat="1" ht="26.25" hidden="1"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543" t="s">
        <v>523</v>
      </c>
      <c r="P983" s="257">
        <v>243</v>
      </c>
      <c r="Q983" s="259"/>
      <c r="R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S983" s="261" t="s">
        <v>20</v>
      </c>
      <c r="T983" s="385">
        <v>100</v>
      </c>
      <c r="U983" s="25" t="s">
        <v>1001</v>
      </c>
      <c r="V983" s="25" t="s">
        <v>1001</v>
      </c>
      <c r="W983" s="206"/>
    </row>
    <row r="984" spans="1:23" customFormat="1" ht="26.25" hidden="1"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543" t="s">
        <v>523</v>
      </c>
      <c r="P984" s="24">
        <v>243</v>
      </c>
      <c r="Q984" s="252"/>
      <c r="R984" s="407"/>
      <c r="S984" s="370"/>
      <c r="T984" s="591"/>
      <c r="U984" s="25" t="s">
        <v>1001</v>
      </c>
      <c r="V984" s="25"/>
      <c r="W984" s="206"/>
    </row>
    <row r="985" spans="1:23" customFormat="1" ht="23.25" hidden="1"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543" t="s">
        <v>523</v>
      </c>
      <c r="P985" s="24">
        <v>243</v>
      </c>
      <c r="Q985" s="252"/>
      <c r="R985" s="407"/>
      <c r="S985" s="370"/>
      <c r="T985" s="591"/>
      <c r="U985" s="25" t="s">
        <v>1001</v>
      </c>
      <c r="V985" s="25"/>
      <c r="W985" s="206"/>
    </row>
    <row r="986" spans="1:23" customFormat="1" ht="26.25" hidden="1"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543" t="s">
        <v>523</v>
      </c>
      <c r="P986" s="265">
        <v>243</v>
      </c>
      <c r="Q986" s="267"/>
      <c r="R986" s="472"/>
      <c r="S986" s="371"/>
      <c r="T986" s="593"/>
      <c r="U986" s="25" t="s">
        <v>1001</v>
      </c>
      <c r="V986" s="25"/>
      <c r="W986" s="206"/>
    </row>
    <row r="987" spans="1:23" customFormat="1" ht="42.75" hidden="1"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543" t="s">
        <v>523</v>
      </c>
      <c r="P987" s="344">
        <v>950</v>
      </c>
      <c r="Q987" s="427"/>
      <c r="R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S987" s="449" t="s">
        <v>181</v>
      </c>
      <c r="T987" s="344">
        <v>100</v>
      </c>
      <c r="U987" s="25" t="s">
        <v>1001</v>
      </c>
      <c r="V987" s="25" t="s">
        <v>1001</v>
      </c>
      <c r="W987" s="206"/>
    </row>
    <row r="988" spans="1:23" customFormat="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1" t="s">
        <v>42</v>
      </c>
      <c r="Q988" s="254"/>
      <c r="R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S988" s="251" t="s">
        <v>42</v>
      </c>
      <c r="T988" s="251" t="s">
        <v>42</v>
      </c>
      <c r="U988" s="251" t="s">
        <v>42</v>
      </c>
      <c r="V988" s="378" t="s">
        <v>41</v>
      </c>
      <c r="W988" s="206"/>
    </row>
    <row r="989" spans="1:23" customFormat="1" ht="57" hidden="1"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543" t="s">
        <v>523</v>
      </c>
      <c r="P989" s="24">
        <v>424</v>
      </c>
      <c r="Q989" s="254"/>
      <c r="R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S989" s="18" t="s">
        <v>290</v>
      </c>
      <c r="T989" s="24">
        <v>100</v>
      </c>
      <c r="U989" s="25" t="s">
        <v>1001</v>
      </c>
      <c r="V989" s="25" t="s">
        <v>1001</v>
      </c>
      <c r="W989" s="206"/>
    </row>
    <row r="990" spans="1:23" customFormat="1" ht="28.5" hidden="1"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543" t="s">
        <v>523</v>
      </c>
      <c r="P990" s="13">
        <v>424</v>
      </c>
      <c r="Q990" s="254"/>
      <c r="R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S990" s="18" t="s">
        <v>290</v>
      </c>
      <c r="T990" s="13">
        <v>100</v>
      </c>
      <c r="U990" s="25" t="s">
        <v>1001</v>
      </c>
      <c r="V990" s="25" t="s">
        <v>1001</v>
      </c>
      <c r="W990" s="206"/>
    </row>
    <row r="991" spans="1:23" customFormat="1" ht="28.5" hidden="1"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543" t="s">
        <v>523</v>
      </c>
      <c r="P991" s="24">
        <v>424</v>
      </c>
      <c r="Q991" s="408"/>
      <c r="R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S991" s="18" t="s">
        <v>290</v>
      </c>
      <c r="T991" s="24">
        <v>100</v>
      </c>
      <c r="U991" s="25" t="s">
        <v>1001</v>
      </c>
      <c r="V991" s="25" t="s">
        <v>1001</v>
      </c>
      <c r="W991" s="206"/>
    </row>
    <row r="992" spans="1:23" customFormat="1" ht="28.5" hidden="1"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543" t="s">
        <v>523</v>
      </c>
      <c r="P992" s="24">
        <v>424</v>
      </c>
      <c r="Q992" s="408"/>
      <c r="R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S992" s="18" t="s">
        <v>290</v>
      </c>
      <c r="T992" s="24">
        <v>100</v>
      </c>
      <c r="U992" s="25" t="s">
        <v>1001</v>
      </c>
      <c r="V992" s="25" t="s">
        <v>1001</v>
      </c>
      <c r="W992" s="206"/>
    </row>
    <row r="993" spans="1:24" customFormat="1" ht="57" hidden="1" x14ac:dyDescent="0.25">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543" t="s">
        <v>523</v>
      </c>
      <c r="P993" s="24">
        <v>424</v>
      </c>
      <c r="Q993" s="408"/>
      <c r="R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S993" s="18" t="s">
        <v>290</v>
      </c>
      <c r="T993" s="24">
        <v>100</v>
      </c>
      <c r="U993" s="25" t="s">
        <v>1001</v>
      </c>
      <c r="V993" s="25" t="s">
        <v>1001</v>
      </c>
      <c r="W993" s="206"/>
    </row>
    <row r="994" spans="1:24" customFormat="1" x14ac:dyDescent="0.25">
      <c r="A994" s="1"/>
      <c r="B994" s="64">
        <v>4300</v>
      </c>
      <c r="C994" s="150">
        <v>4300</v>
      </c>
      <c r="D994" s="813" t="s">
        <v>937</v>
      </c>
      <c r="E994" s="814"/>
      <c r="F994" s="814"/>
      <c r="G994" s="198"/>
      <c r="H994" s="681"/>
      <c r="I994" s="137"/>
      <c r="J994" s="22"/>
      <c r="K994" s="16">
        <v>0</v>
      </c>
      <c r="L994" s="251" t="s">
        <v>42</v>
      </c>
      <c r="M994" s="251" t="s">
        <v>42</v>
      </c>
      <c r="N994" s="251" t="s">
        <v>42</v>
      </c>
      <c r="O994" s="251" t="s">
        <v>42</v>
      </c>
      <c r="P994" s="251" t="s">
        <v>42</v>
      </c>
      <c r="Q994" s="254"/>
      <c r="R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S994" s="251" t="s">
        <v>42</v>
      </c>
      <c r="T994" s="251" t="s">
        <v>42</v>
      </c>
      <c r="U994" s="251" t="s">
        <v>42</v>
      </c>
      <c r="V994" s="378" t="s">
        <v>41</v>
      </c>
      <c r="W994" s="206"/>
    </row>
    <row r="995" spans="1:24" ht="28.5" hidden="1" x14ac:dyDescent="0.25">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339" t="s">
        <v>1017</v>
      </c>
      <c r="P995" s="13" t="s">
        <v>995</v>
      </c>
      <c r="Q995" s="254"/>
      <c r="R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S995" s="18" t="s">
        <v>20</v>
      </c>
      <c r="T995" s="13">
        <v>100</v>
      </c>
      <c r="U995" s="25" t="s">
        <v>1001</v>
      </c>
      <c r="V995" s="25" t="s">
        <v>1001</v>
      </c>
      <c r="W995" s="626"/>
    </row>
    <row r="996" spans="1:24" ht="28.5" hidden="1" x14ac:dyDescent="0.25">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339" t="s">
        <v>1017</v>
      </c>
      <c r="P996" s="13" t="s">
        <v>995</v>
      </c>
      <c r="Q996" s="254"/>
      <c r="R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S996" s="18" t="s">
        <v>20</v>
      </c>
      <c r="T996" s="13">
        <v>100</v>
      </c>
      <c r="U996" s="25" t="s">
        <v>1001</v>
      </c>
      <c r="V996" s="25" t="s">
        <v>1001</v>
      </c>
      <c r="W996" s="626"/>
    </row>
    <row r="997" spans="1:24" ht="28.5" hidden="1" x14ac:dyDescent="0.25">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339" t="s">
        <v>1017</v>
      </c>
      <c r="P997" s="13" t="s">
        <v>995</v>
      </c>
      <c r="Q997" s="254"/>
      <c r="R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S997" s="18" t="s">
        <v>20</v>
      </c>
      <c r="T997" s="13">
        <v>100</v>
      </c>
      <c r="U997" s="25" t="s">
        <v>1001</v>
      </c>
      <c r="V997" s="25" t="s">
        <v>1001</v>
      </c>
      <c r="W997" s="626"/>
    </row>
    <row r="998" spans="1:24" ht="28.5" hidden="1" x14ac:dyDescent="0.25">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339" t="s">
        <v>1017</v>
      </c>
      <c r="P998" s="13" t="s">
        <v>995</v>
      </c>
      <c r="Q998" s="254"/>
      <c r="R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S998" s="18" t="s">
        <v>20</v>
      </c>
      <c r="T998" s="13">
        <v>100</v>
      </c>
      <c r="U998" s="25" t="s">
        <v>1001</v>
      </c>
      <c r="V998" s="25" t="s">
        <v>1001</v>
      </c>
      <c r="W998" s="626"/>
    </row>
    <row r="999" spans="1:24" ht="28.5" hidden="1" x14ac:dyDescent="0.25">
      <c r="A999" s="1"/>
      <c r="B999" s="196"/>
      <c r="C999" s="646" t="s">
        <v>946</v>
      </c>
      <c r="D999" s="647" t="s">
        <v>947</v>
      </c>
      <c r="E999" s="15"/>
      <c r="F999" s="20" t="s">
        <v>19</v>
      </c>
      <c r="G999" s="415">
        <v>338.4</v>
      </c>
      <c r="H999" s="633">
        <v>3909197</v>
      </c>
      <c r="I999" s="137"/>
      <c r="J999" s="90"/>
      <c r="K999" s="211">
        <v>0</v>
      </c>
      <c r="L999" s="368" t="s">
        <v>20</v>
      </c>
      <c r="M999" s="13">
        <v>100</v>
      </c>
      <c r="N999" s="339" t="s">
        <v>484</v>
      </c>
      <c r="O999" s="339" t="s">
        <v>1017</v>
      </c>
      <c r="P999" s="13" t="s">
        <v>995</v>
      </c>
      <c r="Q999" s="254"/>
      <c r="R999" s="32"/>
      <c r="S999" s="18" t="s">
        <v>20</v>
      </c>
      <c r="T999" s="13">
        <v>100</v>
      </c>
      <c r="U999" s="25" t="s">
        <v>1001</v>
      </c>
      <c r="V999" s="25" t="s">
        <v>1001</v>
      </c>
      <c r="W999" s="626"/>
    </row>
    <row r="1000" spans="1:24" ht="28.5" hidden="1" x14ac:dyDescent="0.25">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339" t="s">
        <v>1017</v>
      </c>
      <c r="P1000" s="13" t="s">
        <v>995</v>
      </c>
      <c r="Q1000" s="254"/>
      <c r="R1000" s="32"/>
      <c r="S1000" s="18" t="s">
        <v>20</v>
      </c>
      <c r="T1000" s="13">
        <v>100</v>
      </c>
      <c r="U1000" s="25" t="s">
        <v>1001</v>
      </c>
      <c r="V1000" s="25" t="s">
        <v>1001</v>
      </c>
      <c r="W1000" s="626"/>
    </row>
    <row r="1001" spans="1:24" ht="28.5" hidden="1" x14ac:dyDescent="0.25">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339" t="s">
        <v>1017</v>
      </c>
      <c r="P1001" s="402" t="s">
        <v>995</v>
      </c>
      <c r="Q1001" s="403"/>
      <c r="R1001" s="425"/>
      <c r="S1001" s="551" t="s">
        <v>20</v>
      </c>
      <c r="T1001" s="402">
        <v>100</v>
      </c>
      <c r="U1001" s="25" t="s">
        <v>1001</v>
      </c>
      <c r="V1001" s="25" t="s">
        <v>1001</v>
      </c>
      <c r="W1001" s="626"/>
    </row>
    <row r="1002" spans="1:24" customFormat="1" ht="37.5" hidden="1"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543" t="s">
        <v>523</v>
      </c>
      <c r="P1002" s="257">
        <v>243</v>
      </c>
      <c r="Q1002" s="608" t="s">
        <v>120</v>
      </c>
      <c r="R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S1002" s="261" t="s">
        <v>20</v>
      </c>
      <c r="T1002" s="385">
        <v>100</v>
      </c>
      <c r="U1002" s="25" t="s">
        <v>1001</v>
      </c>
      <c r="V1002" s="25" t="s">
        <v>1001</v>
      </c>
      <c r="W1002" s="206"/>
    </row>
    <row r="1003" spans="1:24" customFormat="1" ht="37.5" hidden="1"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543" t="s">
        <v>523</v>
      </c>
      <c r="P1003" s="24">
        <v>243</v>
      </c>
      <c r="Q1003" s="421"/>
      <c r="R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S1003" s="422"/>
      <c r="T1003" s="615"/>
      <c r="U1003" s="25" t="s">
        <v>1001</v>
      </c>
      <c r="V1003" s="25"/>
      <c r="W1003" s="206"/>
      <c r="X1003" s="120"/>
    </row>
    <row r="1004" spans="1:24" customFormat="1" ht="37.5" hidden="1"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543" t="s">
        <v>523</v>
      </c>
      <c r="P1004" s="24">
        <v>243</v>
      </c>
      <c r="Q1004" s="421"/>
      <c r="R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S1004" s="422"/>
      <c r="T1004" s="615"/>
      <c r="U1004" s="25" t="s">
        <v>1001</v>
      </c>
      <c r="V1004" s="25"/>
      <c r="W1004" s="206"/>
      <c r="X1004" s="120"/>
    </row>
    <row r="1005" spans="1:24" customFormat="1" ht="37.5" hidden="1"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543" t="s">
        <v>523</v>
      </c>
      <c r="P1005" s="24">
        <v>243</v>
      </c>
      <c r="Q1005" s="421"/>
      <c r="R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S1005" s="422"/>
      <c r="T1005" s="615"/>
      <c r="U1005" s="25" t="s">
        <v>1001</v>
      </c>
      <c r="V1005" s="25"/>
      <c r="W1005" s="206"/>
      <c r="X1005" s="185"/>
    </row>
    <row r="1006" spans="1:24" customFormat="1" ht="37.5" hidden="1"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543" t="s">
        <v>523</v>
      </c>
      <c r="P1006" s="265">
        <v>243</v>
      </c>
      <c r="Q1006" s="617"/>
      <c r="R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S1006" s="618"/>
      <c r="T1006" s="619"/>
      <c r="U1006" s="25" t="s">
        <v>1001</v>
      </c>
      <c r="V1006" s="25"/>
      <c r="W1006" s="206"/>
      <c r="X1006" s="120"/>
    </row>
    <row r="1009" spans="7:7" x14ac:dyDescent="0.25">
      <c r="G1009" s="625" t="s">
        <v>987</v>
      </c>
    </row>
  </sheetData>
  <sheetProtection algorithmName="SHA-512" hashValue="Guu1ui/D910Rch473vp9q2GIXJ3zO2G7EIrP5zzpm/nFiOfRD141y2ZoD6jBZ7XD/czHbZG14BDLFQN8tt4kfw==" saltValue="kqfjyEfMTuYfp+oCmdUhcQ==" spinCount="100000" sheet="1" objects="1" scenarios="1"/>
  <autoFilter ref="A4:AA1006" xr:uid="{766763FE-D2F7-4927-AEA4-BC899EB2AA35}">
    <filterColumn colId="2" showButton="0"/>
    <filterColumn colId="3" showButton="0"/>
    <filterColumn colId="4" showButton="0"/>
    <filterColumn colId="5" showButton="0"/>
    <filterColumn colId="6" showButton="0"/>
    <filterColumn colId="14">
      <filters>
        <filter val="Modificación"/>
        <filter val="Servicio"/>
        <filter val="Titulo"/>
      </filters>
    </filterColumn>
  </autoFilter>
  <mergeCells count="292">
    <mergeCell ref="C983:C986"/>
    <mergeCell ref="D983:D986"/>
    <mergeCell ref="D994:F994"/>
    <mergeCell ref="C1002:C1006"/>
    <mergeCell ref="D1002:D1006"/>
    <mergeCell ref="C965:C968"/>
    <mergeCell ref="D965:D968"/>
    <mergeCell ref="C969:C972"/>
    <mergeCell ref="D969:D972"/>
    <mergeCell ref="D973:F973"/>
    <mergeCell ref="D976:F976"/>
    <mergeCell ref="D928:F928"/>
    <mergeCell ref="D949:F949"/>
    <mergeCell ref="C956:C958"/>
    <mergeCell ref="D956:D958"/>
    <mergeCell ref="C961:C964"/>
    <mergeCell ref="D961:D964"/>
    <mergeCell ref="C893:C895"/>
    <mergeCell ref="D893:D895"/>
    <mergeCell ref="D908:F908"/>
    <mergeCell ref="D920:F920"/>
    <mergeCell ref="C921:C922"/>
    <mergeCell ref="D921:D922"/>
    <mergeCell ref="D867:F867"/>
    <mergeCell ref="C876:C878"/>
    <mergeCell ref="D876:D878"/>
    <mergeCell ref="D879:F879"/>
    <mergeCell ref="D884:F884"/>
    <mergeCell ref="C890:C892"/>
    <mergeCell ref="D890:D892"/>
    <mergeCell ref="C827:C829"/>
    <mergeCell ref="D827:D829"/>
    <mergeCell ref="C835:C838"/>
    <mergeCell ref="D835:D838"/>
    <mergeCell ref="C839:C842"/>
    <mergeCell ref="D839:D842"/>
    <mergeCell ref="C795:C798"/>
    <mergeCell ref="D795:D798"/>
    <mergeCell ref="C804:C806"/>
    <mergeCell ref="D804:D806"/>
    <mergeCell ref="C824:C826"/>
    <mergeCell ref="D824:D826"/>
    <mergeCell ref="C783:C786"/>
    <mergeCell ref="D783:D786"/>
    <mergeCell ref="C787:C790"/>
    <mergeCell ref="D787:D790"/>
    <mergeCell ref="C791:C794"/>
    <mergeCell ref="D791:D794"/>
    <mergeCell ref="C757:C759"/>
    <mergeCell ref="D757:D759"/>
    <mergeCell ref="C764:C768"/>
    <mergeCell ref="D764:D768"/>
    <mergeCell ref="C779:C781"/>
    <mergeCell ref="D779:D781"/>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F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F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H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AA321:AA323"/>
    <mergeCell ref="C324:C326"/>
    <mergeCell ref="D324:D326"/>
    <mergeCell ref="AA324:AA326"/>
    <mergeCell ref="C312:C314"/>
    <mergeCell ref="D312:D314"/>
    <mergeCell ref="C315:C317"/>
    <mergeCell ref="D315:D317"/>
    <mergeCell ref="AA315:AA317"/>
    <mergeCell ref="C318:C320"/>
    <mergeCell ref="D318:D320"/>
    <mergeCell ref="AA318:AA320"/>
    <mergeCell ref="C306:C308"/>
    <mergeCell ref="D306:D308"/>
    <mergeCell ref="AA306:AA308"/>
    <mergeCell ref="C309:C311"/>
    <mergeCell ref="D309:D311"/>
    <mergeCell ref="AA309:AA311"/>
    <mergeCell ref="C298:F298"/>
    <mergeCell ref="C300:C302"/>
    <mergeCell ref="D300:D302"/>
    <mergeCell ref="AA300:AA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H5"/>
    <mergeCell ref="J6:K6"/>
    <mergeCell ref="C7:F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4204-C774-474D-B2FA-AF6D6D23304F}">
  <sheetPr filterMode="1"/>
  <dimension ref="A1:AB1009"/>
  <sheetViews>
    <sheetView view="pageBreakPreview" topLeftCell="C1" zoomScaleNormal="100" zoomScaleSheetLayoutView="100" workbookViewId="0">
      <pane ySplit="6" topLeftCell="A382" activePane="bottomLeft" state="frozen"/>
      <selection activeCell="C6" sqref="C6"/>
      <selection pane="bottomLeft" activeCell="D384" sqref="D384:D386"/>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5" width="22.28515625" hidden="1" customWidth="1"/>
    <col min="16" max="16" width="21" style="625" hidden="1" customWidth="1"/>
    <col min="17" max="17" width="15.85546875" hidden="1" customWidth="1"/>
    <col min="18" max="18" width="39.28515625" style="188" hidden="1" customWidth="1"/>
    <col min="19" max="19" width="24.85546875" style="372" hidden="1" customWidth="1"/>
    <col min="20" max="21" width="13.85546875" hidden="1" customWidth="1"/>
    <col min="22" max="22" width="21" hidden="1" customWidth="1"/>
    <col min="23" max="23" width="39.28515625" style="625" hidden="1" customWidth="1"/>
    <col min="24" max="24" width="16.5703125" style="625" hidden="1" customWidth="1"/>
    <col min="25" max="25" width="17.85546875" style="625" hidden="1" customWidth="1"/>
    <col min="26" max="26" width="15.5703125" style="625" hidden="1" customWidth="1"/>
    <col min="27" max="27" width="16.42578125" style="625" hidden="1" customWidth="1"/>
    <col min="28" max="28" width="11.42578125" style="625" customWidth="1"/>
    <col min="29" max="16384" width="11.42578125" style="625"/>
  </cols>
  <sheetData>
    <row r="1" spans="1:26" ht="33.75" customHeight="1" x14ac:dyDescent="0.3">
      <c r="A1" s="1"/>
      <c r="B1" s="5"/>
      <c r="C1" s="621"/>
      <c r="D1" s="621"/>
      <c r="E1" s="238"/>
      <c r="F1" s="622"/>
      <c r="G1" s="623"/>
      <c r="H1" s="624"/>
      <c r="I1" s="134"/>
      <c r="J1" s="121"/>
      <c r="K1" s="121"/>
      <c r="L1" s="121"/>
      <c r="M1" s="3"/>
      <c r="N1" s="3"/>
      <c r="O1" s="3"/>
      <c r="P1" s="3"/>
      <c r="Q1" s="4"/>
      <c r="R1" s="85"/>
      <c r="S1" s="369"/>
      <c r="T1" s="2"/>
      <c r="U1" s="2"/>
      <c r="V1" s="2"/>
    </row>
    <row r="2" spans="1:26" ht="28.5" customHeight="1" x14ac:dyDescent="0.3">
      <c r="A2" s="1"/>
      <c r="B2" s="5"/>
      <c r="C2" s="621"/>
      <c r="D2" s="621"/>
      <c r="E2" s="238"/>
      <c r="F2" s="622"/>
      <c r="G2" s="623"/>
      <c r="H2" s="624"/>
      <c r="I2" s="134"/>
      <c r="J2" s="121"/>
      <c r="K2" s="121"/>
      <c r="L2" s="121"/>
      <c r="M2" s="3"/>
      <c r="N2" s="3"/>
      <c r="O2" s="3"/>
      <c r="P2" s="3"/>
      <c r="Q2" s="4"/>
      <c r="R2" s="85"/>
      <c r="S2" s="369"/>
      <c r="T2" s="2"/>
      <c r="U2" s="2"/>
      <c r="V2" s="2"/>
      <c r="W2" s="626"/>
    </row>
    <row r="3" spans="1:26" ht="35.25" customHeight="1" x14ac:dyDescent="0.3">
      <c r="A3" s="1"/>
      <c r="B3" s="5"/>
      <c r="C3" s="621"/>
      <c r="D3" s="621"/>
      <c r="E3" s="238"/>
      <c r="F3" s="622"/>
      <c r="G3" s="623"/>
      <c r="H3" s="624"/>
      <c r="I3" s="134"/>
      <c r="J3" s="121"/>
      <c r="K3" s="121"/>
      <c r="L3" s="121"/>
      <c r="M3" s="3"/>
      <c r="N3" s="3"/>
      <c r="O3" s="3"/>
      <c r="P3" s="3"/>
      <c r="Q3" s="4"/>
      <c r="R3" s="85"/>
      <c r="S3" s="369"/>
      <c r="T3" s="2"/>
      <c r="U3" s="2"/>
      <c r="V3" s="2"/>
      <c r="W3" s="627"/>
      <c r="X3" s="628"/>
    </row>
    <row r="4" spans="1:26" ht="55.5" customHeight="1" thickBot="1" x14ac:dyDescent="0.3">
      <c r="A4" s="1"/>
      <c r="B4" s="5"/>
      <c r="C4" s="815" t="s">
        <v>1007</v>
      </c>
      <c r="D4" s="815"/>
      <c r="E4" s="815"/>
      <c r="F4" s="815"/>
      <c r="G4" s="815"/>
      <c r="H4" s="815"/>
      <c r="I4" s="135"/>
      <c r="J4" s="7"/>
      <c r="K4" s="205"/>
      <c r="L4" s="205"/>
      <c r="M4" s="3"/>
      <c r="N4" s="3"/>
      <c r="O4" s="3"/>
      <c r="P4" s="3"/>
      <c r="Q4" s="4"/>
      <c r="R4" s="85"/>
      <c r="S4" s="369"/>
      <c r="T4" s="2"/>
      <c r="U4" s="2"/>
      <c r="V4" s="2"/>
      <c r="W4" s="271">
        <f>G447*0.4</f>
        <v>270.26799999999997</v>
      </c>
    </row>
    <row r="5" spans="1:26" ht="33.75" hidden="1" customHeight="1" x14ac:dyDescent="0.25">
      <c r="A5" s="1"/>
      <c r="B5" s="5"/>
      <c r="C5" s="816"/>
      <c r="D5" s="816"/>
      <c r="E5" s="816"/>
      <c r="F5" s="816"/>
      <c r="G5" s="816"/>
      <c r="H5" s="816"/>
      <c r="I5" s="135"/>
      <c r="J5" s="6"/>
      <c r="K5" s="6"/>
      <c r="L5" s="6"/>
      <c r="M5" s="3"/>
      <c r="N5" s="402"/>
      <c r="O5" s="402"/>
      <c r="P5" s="402"/>
      <c r="Q5" s="403"/>
      <c r="R5" s="85"/>
      <c r="S5" s="369"/>
      <c r="T5" s="2"/>
      <c r="U5" s="2"/>
      <c r="V5" s="2"/>
      <c r="W5" s="666">
        <v>11552</v>
      </c>
      <c r="Y5" s="628"/>
      <c r="Z5" s="630"/>
    </row>
    <row r="6" spans="1:26" customFormat="1" ht="27" hidden="1" customHeight="1" thickBot="1" x14ac:dyDescent="0.3">
      <c r="A6" s="8" t="s">
        <v>0</v>
      </c>
      <c r="B6" s="8" t="s">
        <v>1</v>
      </c>
      <c r="C6" s="9" t="s">
        <v>1</v>
      </c>
      <c r="D6" s="9" t="s">
        <v>2</v>
      </c>
      <c r="E6" s="9" t="s">
        <v>3</v>
      </c>
      <c r="F6" s="9" t="s">
        <v>4</v>
      </c>
      <c r="G6" s="9" t="s">
        <v>5</v>
      </c>
      <c r="H6" s="209" t="s">
        <v>6</v>
      </c>
      <c r="I6" s="136" t="s">
        <v>7</v>
      </c>
      <c r="J6" s="791" t="s">
        <v>8</v>
      </c>
      <c r="K6" s="792"/>
      <c r="L6" s="404" t="s">
        <v>988</v>
      </c>
      <c r="M6" s="10" t="s">
        <v>10</v>
      </c>
      <c r="N6" s="10" t="s">
        <v>11</v>
      </c>
      <c r="O6" s="10" t="s">
        <v>1009</v>
      </c>
      <c r="P6" s="10" t="s">
        <v>991</v>
      </c>
      <c r="Q6" s="620" t="s">
        <v>996</v>
      </c>
      <c r="R6" s="10" t="s">
        <v>12</v>
      </c>
      <c r="S6" s="10" t="s">
        <v>9</v>
      </c>
      <c r="T6" s="10" t="s">
        <v>10</v>
      </c>
      <c r="U6" s="10" t="s">
        <v>999</v>
      </c>
      <c r="V6" s="10" t="s">
        <v>1002</v>
      </c>
      <c r="W6" s="10"/>
    </row>
    <row r="7" spans="1:26" ht="14.45" hidden="1"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c r="V7" s="362" t="s">
        <v>42</v>
      </c>
    </row>
    <row r="8" spans="1:26" customFormat="1" hidden="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c r="V8" s="362" t="s">
        <v>42</v>
      </c>
    </row>
    <row r="9" spans="1:26" customFormat="1" ht="42.75" hidden="1" x14ac:dyDescent="0.25">
      <c r="A9" s="1"/>
      <c r="B9" s="178">
        <v>11</v>
      </c>
      <c r="C9" s="122" t="s">
        <v>17</v>
      </c>
      <c r="D9" s="113" t="s">
        <v>18</v>
      </c>
      <c r="E9" s="107"/>
      <c r="F9" s="107" t="s">
        <v>19</v>
      </c>
      <c r="G9" s="108">
        <v>533.37</v>
      </c>
      <c r="H9" s="208">
        <v>6161490</v>
      </c>
      <c r="I9" s="137"/>
      <c r="J9" s="16"/>
      <c r="K9" s="16">
        <v>0</v>
      </c>
      <c r="L9" s="17" t="s">
        <v>20</v>
      </c>
      <c r="M9" s="13">
        <v>100</v>
      </c>
      <c r="N9" s="40" t="s">
        <v>484</v>
      </c>
      <c r="O9" s="40" t="s">
        <v>1010</v>
      </c>
      <c r="P9" s="19" t="s">
        <v>22</v>
      </c>
      <c r="Q9" s="254"/>
      <c r="R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S9" s="17" t="s">
        <v>20</v>
      </c>
      <c r="T9" s="18">
        <v>100</v>
      </c>
      <c r="U9" s="2" t="s">
        <v>1001</v>
      </c>
      <c r="V9" s="2" t="s">
        <v>1001</v>
      </c>
      <c r="W9" s="206"/>
    </row>
    <row r="10" spans="1:26" customFormat="1" ht="71.25" hidden="1" x14ac:dyDescent="0.25">
      <c r="A10" s="1"/>
      <c r="B10" s="178">
        <v>90011</v>
      </c>
      <c r="C10" s="107">
        <v>90011</v>
      </c>
      <c r="D10" s="114" t="s">
        <v>23</v>
      </c>
      <c r="E10" s="107"/>
      <c r="F10" s="107" t="s">
        <v>19</v>
      </c>
      <c r="G10" s="108">
        <v>0</v>
      </c>
      <c r="H10" s="208">
        <v>0</v>
      </c>
      <c r="I10" s="137"/>
      <c r="J10" s="16"/>
      <c r="K10" s="16">
        <v>0</v>
      </c>
      <c r="L10" s="17" t="s">
        <v>20</v>
      </c>
      <c r="M10" s="19">
        <v>0</v>
      </c>
      <c r="N10" s="40" t="s">
        <v>484</v>
      </c>
      <c r="O10" s="40" t="s">
        <v>1010</v>
      </c>
      <c r="P10" s="19" t="s">
        <v>22</v>
      </c>
      <c r="Q10" s="254"/>
      <c r="R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S10" s="20" t="s">
        <v>20</v>
      </c>
      <c r="T10" s="18">
        <v>0</v>
      </c>
      <c r="U10" s="2" t="s">
        <v>1001</v>
      </c>
      <c r="V10" s="2" t="s">
        <v>1001</v>
      </c>
      <c r="W10" s="206"/>
    </row>
    <row r="11" spans="1:26" customFormat="1" ht="128.25" hidden="1"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40" t="s">
        <v>1010</v>
      </c>
      <c r="P11" s="19" t="s">
        <v>22</v>
      </c>
      <c r="Q11" s="254"/>
      <c r="R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S11" s="20" t="s">
        <v>20</v>
      </c>
      <c r="T11" s="18">
        <v>40</v>
      </c>
      <c r="U11" s="2" t="s">
        <v>1001</v>
      </c>
      <c r="V11" s="2" t="s">
        <v>1001</v>
      </c>
      <c r="W11" s="206"/>
    </row>
    <row r="12" spans="1:26" customFormat="1" ht="128.25" hidden="1"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40" t="s">
        <v>1010</v>
      </c>
      <c r="P12" s="19" t="s">
        <v>22</v>
      </c>
      <c r="Q12" s="254"/>
      <c r="R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S12" s="20" t="s">
        <v>20</v>
      </c>
      <c r="T12" s="18">
        <v>50</v>
      </c>
      <c r="U12" s="2" t="s">
        <v>1001</v>
      </c>
      <c r="V12" s="2" t="s">
        <v>1001</v>
      </c>
      <c r="W12" s="206"/>
    </row>
    <row r="13" spans="1:26" customFormat="1" ht="135.75" hidden="1"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40" t="s">
        <v>1010</v>
      </c>
      <c r="P13" s="19" t="s">
        <v>22</v>
      </c>
      <c r="Q13" s="254"/>
      <c r="R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S13" s="20" t="s">
        <v>20</v>
      </c>
      <c r="T13" s="18">
        <v>60</v>
      </c>
      <c r="U13" s="2" t="s">
        <v>1001</v>
      </c>
      <c r="V13" s="2" t="s">
        <v>1001</v>
      </c>
      <c r="W13" s="206"/>
    </row>
    <row r="14" spans="1:26" customFormat="1" ht="128.25" hidden="1"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40" t="s">
        <v>1010</v>
      </c>
      <c r="P14" s="19" t="s">
        <v>22</v>
      </c>
      <c r="Q14" s="254"/>
      <c r="R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S14" s="20" t="s">
        <v>20</v>
      </c>
      <c r="T14" s="18">
        <v>70</v>
      </c>
      <c r="U14" s="2" t="s">
        <v>1001</v>
      </c>
      <c r="V14" s="2" t="s">
        <v>1001</v>
      </c>
      <c r="W14" s="206"/>
    </row>
    <row r="15" spans="1:26" customFormat="1" ht="128.25" hidden="1"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40" t="s">
        <v>1010</v>
      </c>
      <c r="P15" s="19" t="s">
        <v>22</v>
      </c>
      <c r="Q15" s="254"/>
      <c r="R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S15" s="20" t="s">
        <v>20</v>
      </c>
      <c r="T15" s="18">
        <v>80</v>
      </c>
      <c r="U15" s="2" t="s">
        <v>1001</v>
      </c>
      <c r="V15" s="2" t="s">
        <v>1001</v>
      </c>
      <c r="W15" s="206"/>
    </row>
    <row r="16" spans="1:26" customFormat="1" ht="128.25" hidden="1"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40" t="s">
        <v>1010</v>
      </c>
      <c r="P16" s="19" t="s">
        <v>22</v>
      </c>
      <c r="Q16" s="254"/>
      <c r="R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S16" s="20" t="s">
        <v>20</v>
      </c>
      <c r="T16" s="18">
        <v>90</v>
      </c>
      <c r="U16" s="2" t="s">
        <v>1001</v>
      </c>
      <c r="V16" s="2" t="s">
        <v>1001</v>
      </c>
      <c r="W16" s="206"/>
    </row>
    <row r="17" spans="1:23" customFormat="1" ht="42.75" hidden="1"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40" t="s">
        <v>1010</v>
      </c>
      <c r="P17" s="19" t="s">
        <v>22</v>
      </c>
      <c r="Q17" s="254"/>
      <c r="R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S17" s="18" t="s">
        <v>20</v>
      </c>
      <c r="T17" s="18">
        <v>100</v>
      </c>
      <c r="U17" s="2" t="s">
        <v>1001</v>
      </c>
      <c r="V17" s="2" t="s">
        <v>1001</v>
      </c>
      <c r="W17" s="206"/>
    </row>
    <row r="18" spans="1:23" customFormat="1" ht="71.25" hidden="1" x14ac:dyDescent="0.25">
      <c r="A18" s="1"/>
      <c r="B18" s="178">
        <v>90037</v>
      </c>
      <c r="C18" s="107">
        <v>90037</v>
      </c>
      <c r="D18" s="114" t="s">
        <v>32</v>
      </c>
      <c r="E18" s="107"/>
      <c r="F18" s="107" t="s">
        <v>19</v>
      </c>
      <c r="G18" s="108">
        <v>0</v>
      </c>
      <c r="H18" s="208">
        <v>0</v>
      </c>
      <c r="I18" s="137"/>
      <c r="J18" s="16"/>
      <c r="K18" s="16">
        <v>0</v>
      </c>
      <c r="L18" s="17" t="s">
        <v>20</v>
      </c>
      <c r="M18" s="19">
        <v>0</v>
      </c>
      <c r="N18" s="40" t="s">
        <v>484</v>
      </c>
      <c r="O18" s="40" t="s">
        <v>1010</v>
      </c>
      <c r="P18" s="19" t="s">
        <v>22</v>
      </c>
      <c r="Q18" s="254"/>
      <c r="R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S18" s="20" t="s">
        <v>20</v>
      </c>
      <c r="T18" s="18">
        <v>0</v>
      </c>
      <c r="U18" s="2" t="s">
        <v>1001</v>
      </c>
      <c r="V18" s="2" t="s">
        <v>1001</v>
      </c>
      <c r="W18" s="206"/>
    </row>
    <row r="19" spans="1:23" customFormat="1" ht="128.25" hidden="1"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40" t="s">
        <v>1010</v>
      </c>
      <c r="P19" s="19" t="s">
        <v>22</v>
      </c>
      <c r="Q19" s="254"/>
      <c r="R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S19" s="20" t="s">
        <v>20</v>
      </c>
      <c r="T19" s="18">
        <v>40</v>
      </c>
      <c r="U19" s="2" t="s">
        <v>1001</v>
      </c>
      <c r="V19" s="2" t="s">
        <v>1001</v>
      </c>
      <c r="W19" s="206"/>
    </row>
    <row r="20" spans="1:23" customFormat="1" ht="128.25" hidden="1"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40" t="s">
        <v>1010</v>
      </c>
      <c r="P20" s="19" t="s">
        <v>22</v>
      </c>
      <c r="Q20" s="254"/>
      <c r="R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S20" s="20" t="s">
        <v>20</v>
      </c>
      <c r="T20" s="18">
        <v>50</v>
      </c>
      <c r="U20" s="2" t="s">
        <v>1001</v>
      </c>
      <c r="V20" s="2" t="s">
        <v>1001</v>
      </c>
      <c r="W20" s="206"/>
    </row>
    <row r="21" spans="1:23" customFormat="1" ht="138.75" hidden="1"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40" t="s">
        <v>1010</v>
      </c>
      <c r="P21" s="19" t="s">
        <v>22</v>
      </c>
      <c r="Q21" s="254"/>
      <c r="R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S21" s="20" t="s">
        <v>20</v>
      </c>
      <c r="T21" s="18">
        <v>60</v>
      </c>
      <c r="U21" s="2" t="s">
        <v>1001</v>
      </c>
      <c r="V21" s="2" t="s">
        <v>1001</v>
      </c>
      <c r="W21" s="206"/>
    </row>
    <row r="22" spans="1:23" customFormat="1" ht="128.25" hidden="1"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40" t="s">
        <v>1010</v>
      </c>
      <c r="P22" s="19" t="s">
        <v>22</v>
      </c>
      <c r="Q22" s="254"/>
      <c r="R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S22" s="20" t="s">
        <v>20</v>
      </c>
      <c r="T22" s="18">
        <v>70</v>
      </c>
      <c r="U22" s="2" t="s">
        <v>1001</v>
      </c>
      <c r="V22" s="2" t="s">
        <v>1001</v>
      </c>
      <c r="W22" s="206"/>
    </row>
    <row r="23" spans="1:23" customFormat="1" ht="128.25" hidden="1"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40" t="s">
        <v>1010</v>
      </c>
      <c r="P23" s="19" t="s">
        <v>22</v>
      </c>
      <c r="Q23" s="254"/>
      <c r="R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S23" s="20" t="s">
        <v>20</v>
      </c>
      <c r="T23" s="18">
        <v>80</v>
      </c>
      <c r="U23" s="2" t="s">
        <v>1001</v>
      </c>
      <c r="V23" s="2" t="s">
        <v>1001</v>
      </c>
      <c r="W23" s="206"/>
    </row>
    <row r="24" spans="1:23" customFormat="1" ht="133.5" hidden="1"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40" t="s">
        <v>1010</v>
      </c>
      <c r="P24" s="19" t="s">
        <v>22</v>
      </c>
      <c r="Q24" s="254"/>
      <c r="R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S24" s="20" t="s">
        <v>20</v>
      </c>
      <c r="T24" s="18">
        <v>90</v>
      </c>
      <c r="U24" s="2" t="s">
        <v>1001</v>
      </c>
      <c r="V24" s="2" t="s">
        <v>1001</v>
      </c>
      <c r="W24" s="206"/>
    </row>
    <row r="25" spans="1:23" customFormat="1" hidden="1" x14ac:dyDescent="0.25">
      <c r="A25" s="1"/>
      <c r="B25" s="178" t="s">
        <v>39</v>
      </c>
      <c r="C25" s="122" t="s">
        <v>39</v>
      </c>
      <c r="D25" s="197" t="s">
        <v>40</v>
      </c>
      <c r="E25" s="198"/>
      <c r="F25" s="198"/>
      <c r="G25" s="198"/>
      <c r="H25" s="208"/>
      <c r="I25" s="137"/>
      <c r="J25" s="22"/>
      <c r="K25" s="16">
        <v>0</v>
      </c>
      <c r="L25" s="251" t="s">
        <v>42</v>
      </c>
      <c r="M25" s="13" t="s">
        <v>42</v>
      </c>
      <c r="N25" s="13" t="s">
        <v>42</v>
      </c>
      <c r="O25" s="362" t="s">
        <v>42</v>
      </c>
      <c r="P25" s="362" t="s">
        <v>42</v>
      </c>
      <c r="Q25" s="254"/>
      <c r="R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S25" s="370" t="s">
        <v>41</v>
      </c>
      <c r="T25" s="18" t="s">
        <v>41</v>
      </c>
      <c r="U25" s="18" t="s">
        <v>41</v>
      </c>
      <c r="V25" s="18" t="s">
        <v>41</v>
      </c>
      <c r="W25" s="206"/>
    </row>
    <row r="26" spans="1:23" customFormat="1" ht="57" hidden="1"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40" t="s">
        <v>1011</v>
      </c>
      <c r="P26" s="19" t="s">
        <v>22</v>
      </c>
      <c r="Q26" s="252"/>
      <c r="R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S26" s="18" t="s">
        <v>20</v>
      </c>
      <c r="T26" s="26">
        <v>100</v>
      </c>
      <c r="U26" s="2" t="s">
        <v>1001</v>
      </c>
      <c r="V26" s="2" t="s">
        <v>1001</v>
      </c>
      <c r="W26" s="206"/>
    </row>
    <row r="27" spans="1:23" customFormat="1" ht="71.25" hidden="1" x14ac:dyDescent="0.25">
      <c r="A27" s="1"/>
      <c r="B27" s="178">
        <v>90012</v>
      </c>
      <c r="C27" s="107">
        <v>90012</v>
      </c>
      <c r="D27" s="113" t="s">
        <v>45</v>
      </c>
      <c r="E27" s="107"/>
      <c r="F27" s="107" t="s">
        <v>19</v>
      </c>
      <c r="G27" s="108">
        <v>0</v>
      </c>
      <c r="H27" s="208">
        <v>0</v>
      </c>
      <c r="I27" s="137"/>
      <c r="J27" s="16"/>
      <c r="K27" s="16">
        <v>0</v>
      </c>
      <c r="L27" s="17" t="s">
        <v>20</v>
      </c>
      <c r="M27" s="24">
        <v>0</v>
      </c>
      <c r="N27" s="40" t="s">
        <v>484</v>
      </c>
      <c r="O27" s="40" t="s">
        <v>1011</v>
      </c>
      <c r="P27" s="19" t="s">
        <v>22</v>
      </c>
      <c r="Q27" s="252"/>
      <c r="R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S27" s="18" t="s">
        <v>20</v>
      </c>
      <c r="T27" s="26">
        <v>0</v>
      </c>
      <c r="U27" s="2" t="s">
        <v>1001</v>
      </c>
      <c r="V27" s="2" t="s">
        <v>1001</v>
      </c>
      <c r="W27" s="206"/>
    </row>
    <row r="28" spans="1:23" customFormat="1" ht="57" hidden="1"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40" t="s">
        <v>1011</v>
      </c>
      <c r="P28" s="19" t="s">
        <v>22</v>
      </c>
      <c r="Q28" s="252"/>
      <c r="R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S28" s="18" t="s">
        <v>20</v>
      </c>
      <c r="T28" s="26">
        <v>100</v>
      </c>
      <c r="U28" s="2" t="s">
        <v>1001</v>
      </c>
      <c r="V28" s="2" t="s">
        <v>1001</v>
      </c>
      <c r="W28" s="206"/>
    </row>
    <row r="29" spans="1:23" customFormat="1" ht="85.5" hidden="1" x14ac:dyDescent="0.25">
      <c r="A29" s="1"/>
      <c r="B29" s="179">
        <v>90038</v>
      </c>
      <c r="C29" s="107">
        <v>90038</v>
      </c>
      <c r="D29" s="113" t="s">
        <v>48</v>
      </c>
      <c r="E29" s="107"/>
      <c r="F29" s="107" t="s">
        <v>19</v>
      </c>
      <c r="G29" s="108">
        <v>0</v>
      </c>
      <c r="H29" s="208">
        <v>0</v>
      </c>
      <c r="I29" s="137"/>
      <c r="J29" s="16"/>
      <c r="K29" s="16">
        <v>0</v>
      </c>
      <c r="L29" s="17" t="s">
        <v>20</v>
      </c>
      <c r="M29" s="24">
        <v>0</v>
      </c>
      <c r="N29" s="40" t="s">
        <v>484</v>
      </c>
      <c r="O29" s="40" t="s">
        <v>1011</v>
      </c>
      <c r="P29" s="19" t="s">
        <v>22</v>
      </c>
      <c r="Q29" s="252"/>
      <c r="R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S29" s="18" t="s">
        <v>20</v>
      </c>
      <c r="T29" s="26">
        <v>0</v>
      </c>
      <c r="U29" s="2" t="s">
        <v>1001</v>
      </c>
      <c r="V29" s="2" t="s">
        <v>1001</v>
      </c>
      <c r="W29" s="206"/>
    </row>
    <row r="30" spans="1:23" customFormat="1" ht="15" hidden="1" customHeight="1" x14ac:dyDescent="0.25">
      <c r="A30" s="1"/>
      <c r="B30" s="5"/>
      <c r="C30" s="817" t="s">
        <v>49</v>
      </c>
      <c r="D30" s="818"/>
      <c r="E30" s="818"/>
      <c r="F30" s="818"/>
      <c r="G30" s="690"/>
      <c r="H30" s="690"/>
      <c r="I30" s="137"/>
      <c r="J30" s="27"/>
      <c r="K30" s="16">
        <v>0</v>
      </c>
      <c r="L30" s="24" t="s">
        <v>41</v>
      </c>
      <c r="M30" s="24" t="s">
        <v>42</v>
      </c>
      <c r="N30" s="24" t="s">
        <v>42</v>
      </c>
      <c r="O30" s="24" t="s">
        <v>42</v>
      </c>
      <c r="P30" s="362" t="s">
        <v>42</v>
      </c>
      <c r="Q30" s="252"/>
      <c r="R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S30" s="24" t="s">
        <v>41</v>
      </c>
      <c r="T30" s="24" t="s">
        <v>41</v>
      </c>
      <c r="U30" s="24" t="s">
        <v>41</v>
      </c>
      <c r="V30" s="24" t="s">
        <v>41</v>
      </c>
      <c r="W30" s="206"/>
    </row>
    <row r="31" spans="1:23" customFormat="1" ht="15.75" hidden="1"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3" t="s">
        <v>42</v>
      </c>
      <c r="Q31" s="424"/>
      <c r="R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S31" s="378" t="s">
        <v>41</v>
      </c>
      <c r="T31" s="378" t="s">
        <v>41</v>
      </c>
      <c r="U31" s="378" t="s">
        <v>41</v>
      </c>
      <c r="V31" s="378" t="s">
        <v>41</v>
      </c>
      <c r="W31" s="206"/>
    </row>
    <row r="32" spans="1:23" customFormat="1" ht="58.5" hidden="1" customHeight="1" x14ac:dyDescent="0.3">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1010</v>
      </c>
      <c r="P32" s="258" t="s">
        <v>54</v>
      </c>
      <c r="Q32" s="259"/>
      <c r="R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S32" s="261" t="s">
        <v>20</v>
      </c>
      <c r="T32" s="434">
        <v>100</v>
      </c>
      <c r="U32" s="2" t="s">
        <v>1001</v>
      </c>
      <c r="V32" s="2" t="s">
        <v>1001</v>
      </c>
      <c r="W32" s="206"/>
    </row>
    <row r="33" spans="1:23" customFormat="1" ht="44.25" hidden="1" customHeight="1" x14ac:dyDescent="0.3">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1010</v>
      </c>
      <c r="P33" s="40" t="s">
        <v>54</v>
      </c>
      <c r="Q33" s="252"/>
      <c r="R33" s="32"/>
      <c r="S33" s="370"/>
      <c r="T33" s="386"/>
      <c r="U33" s="2" t="s">
        <v>1001</v>
      </c>
      <c r="V33" s="2"/>
      <c r="W33" s="206"/>
    </row>
    <row r="34" spans="1:23" customFormat="1" ht="63.75" hidden="1"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1010</v>
      </c>
      <c r="P34" s="266" t="s">
        <v>54</v>
      </c>
      <c r="Q34" s="267"/>
      <c r="R34" s="268"/>
      <c r="S34" s="371"/>
      <c r="T34" s="391"/>
      <c r="U34" s="2" t="s">
        <v>1001</v>
      </c>
      <c r="V34" s="2"/>
      <c r="W34" s="206"/>
    </row>
    <row r="35" spans="1:23" customFormat="1" ht="75" hidden="1" customHeight="1" x14ac:dyDescent="0.3">
      <c r="A35" s="38" t="s">
        <v>59</v>
      </c>
      <c r="B35" s="39"/>
      <c r="C35" s="703">
        <v>90042</v>
      </c>
      <c r="D35" s="706" t="s">
        <v>60</v>
      </c>
      <c r="E35" s="127">
        <v>1</v>
      </c>
      <c r="F35" s="127" t="s">
        <v>53</v>
      </c>
      <c r="G35" s="128">
        <v>0</v>
      </c>
      <c r="H35" s="317">
        <v>0</v>
      </c>
      <c r="I35" s="139"/>
      <c r="J35" s="31"/>
      <c r="K35" s="437">
        <v>0</v>
      </c>
      <c r="L35" s="438" t="s">
        <v>20</v>
      </c>
      <c r="M35" s="258">
        <v>0</v>
      </c>
      <c r="N35" s="258" t="s">
        <v>484</v>
      </c>
      <c r="O35" s="258" t="s">
        <v>1010</v>
      </c>
      <c r="P35" s="258" t="s">
        <v>54</v>
      </c>
      <c r="Q35" s="259"/>
      <c r="R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S35" s="261" t="s">
        <v>20</v>
      </c>
      <c r="T35" s="434">
        <v>0</v>
      </c>
      <c r="U35" s="2" t="s">
        <v>1001</v>
      </c>
      <c r="V35" s="2" t="s">
        <v>1001</v>
      </c>
      <c r="W35" s="206"/>
    </row>
    <row r="36" spans="1:23" customFormat="1" ht="75" hidden="1" customHeight="1" x14ac:dyDescent="0.3">
      <c r="A36" s="41">
        <v>90047</v>
      </c>
      <c r="B36" s="42"/>
      <c r="C36" s="704"/>
      <c r="D36" s="707"/>
      <c r="E36" s="107">
        <v>2</v>
      </c>
      <c r="F36" s="107" t="s">
        <v>56</v>
      </c>
      <c r="G36" s="108">
        <v>0</v>
      </c>
      <c r="H36" s="318">
        <v>0</v>
      </c>
      <c r="I36" s="139"/>
      <c r="J36" s="31"/>
      <c r="K36" s="358">
        <v>0</v>
      </c>
      <c r="L36" s="439" t="s">
        <v>20</v>
      </c>
      <c r="M36" s="40">
        <v>0</v>
      </c>
      <c r="N36" s="40" t="s">
        <v>484</v>
      </c>
      <c r="O36" s="40" t="s">
        <v>1010</v>
      </c>
      <c r="P36" s="40" t="s">
        <v>54</v>
      </c>
      <c r="Q36" s="252"/>
      <c r="R36" s="32"/>
      <c r="S36" s="370"/>
      <c r="T36" s="386"/>
      <c r="U36" s="2" t="s">
        <v>1001</v>
      </c>
      <c r="V36" s="2"/>
      <c r="W36" s="206"/>
    </row>
    <row r="37" spans="1:23" customFormat="1" ht="75" hidden="1"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1010</v>
      </c>
      <c r="P37" s="250" t="s">
        <v>54</v>
      </c>
      <c r="Q37" s="424"/>
      <c r="R37" s="425"/>
      <c r="S37" s="443"/>
      <c r="T37" s="444"/>
      <c r="U37" s="2" t="s">
        <v>1001</v>
      </c>
      <c r="V37" s="2"/>
      <c r="W37" s="206"/>
    </row>
    <row r="38" spans="1:23" customFormat="1" ht="96.75" hidden="1" customHeight="1" x14ac:dyDescent="0.3">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1010</v>
      </c>
      <c r="P38" s="258" t="s">
        <v>54</v>
      </c>
      <c r="Q38" s="259"/>
      <c r="R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S38" s="261" t="s">
        <v>20</v>
      </c>
      <c r="T38" s="434">
        <v>40</v>
      </c>
      <c r="U38" s="2" t="s">
        <v>1001</v>
      </c>
      <c r="V38" s="2" t="s">
        <v>1001</v>
      </c>
      <c r="W38" s="206"/>
    </row>
    <row r="39" spans="1:23" customFormat="1" ht="96.75" hidden="1" customHeight="1" x14ac:dyDescent="0.3">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1010</v>
      </c>
      <c r="P39" s="40" t="s">
        <v>54</v>
      </c>
      <c r="Q39" s="252"/>
      <c r="R39" s="32"/>
      <c r="S39" s="370"/>
      <c r="T39" s="386"/>
      <c r="U39" s="2" t="s">
        <v>1001</v>
      </c>
      <c r="V39" s="2"/>
      <c r="W39" s="206"/>
    </row>
    <row r="40" spans="1:23" customFormat="1" ht="96.75" hidden="1"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1010</v>
      </c>
      <c r="P40" s="266" t="s">
        <v>54</v>
      </c>
      <c r="Q40" s="267"/>
      <c r="R40" s="268"/>
      <c r="S40" s="371"/>
      <c r="T40" s="446"/>
      <c r="U40" s="2" t="s">
        <v>1001</v>
      </c>
      <c r="V40" s="2"/>
      <c r="W40" s="206"/>
    </row>
    <row r="41" spans="1:23" customFormat="1" ht="93.75" hidden="1" customHeight="1" x14ac:dyDescent="0.3">
      <c r="A41" s="38" t="s">
        <v>63</v>
      </c>
      <c r="B41" s="39"/>
      <c r="C41" s="703">
        <v>91008</v>
      </c>
      <c r="D41" s="706" t="s">
        <v>64</v>
      </c>
      <c r="E41" s="127">
        <v>1</v>
      </c>
      <c r="F41" s="127" t="s">
        <v>53</v>
      </c>
      <c r="G41" s="128">
        <v>162.78</v>
      </c>
      <c r="H41" s="317">
        <v>1880435</v>
      </c>
      <c r="I41" s="431"/>
      <c r="J41" s="432"/>
      <c r="K41" s="383">
        <v>0</v>
      </c>
      <c r="L41" s="433" t="s">
        <v>20</v>
      </c>
      <c r="M41" s="258">
        <v>50</v>
      </c>
      <c r="N41" s="258" t="s">
        <v>484</v>
      </c>
      <c r="O41" s="258" t="s">
        <v>1010</v>
      </c>
      <c r="P41" s="447" t="s">
        <v>54</v>
      </c>
      <c r="Q41" s="259"/>
      <c r="R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S41" s="261" t="s">
        <v>20</v>
      </c>
      <c r="T41" s="434">
        <v>50</v>
      </c>
      <c r="U41" s="2" t="s">
        <v>1001</v>
      </c>
      <c r="V41" s="2" t="s">
        <v>1001</v>
      </c>
      <c r="W41" s="206"/>
    </row>
    <row r="42" spans="1:23" customFormat="1" ht="93.75" hidden="1" customHeight="1" x14ac:dyDescent="0.3">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1010</v>
      </c>
      <c r="P42" s="40" t="s">
        <v>54</v>
      </c>
      <c r="Q42" s="252"/>
      <c r="R42" s="32"/>
      <c r="S42" s="370"/>
      <c r="T42" s="386"/>
      <c r="U42" s="2" t="s">
        <v>1001</v>
      </c>
      <c r="V42" s="2"/>
      <c r="W42" s="206"/>
    </row>
    <row r="43" spans="1:23" customFormat="1" ht="93.75" hidden="1"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1010</v>
      </c>
      <c r="P43" s="266" t="s">
        <v>54</v>
      </c>
      <c r="Q43" s="267"/>
      <c r="R43" s="268"/>
      <c r="S43" s="371"/>
      <c r="T43" s="391"/>
      <c r="U43" s="2" t="s">
        <v>1001</v>
      </c>
      <c r="V43" s="2"/>
      <c r="W43" s="206"/>
    </row>
    <row r="44" spans="1:23" customFormat="1" ht="97.5" hidden="1" customHeight="1" x14ac:dyDescent="0.3">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1010</v>
      </c>
      <c r="P44" s="258" t="s">
        <v>54</v>
      </c>
      <c r="Q44" s="259"/>
      <c r="R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S44" s="261" t="s">
        <v>20</v>
      </c>
      <c r="T44" s="434">
        <v>60</v>
      </c>
      <c r="U44" s="2" t="s">
        <v>1001</v>
      </c>
      <c r="V44" s="2" t="s">
        <v>1001</v>
      </c>
      <c r="W44" s="206"/>
    </row>
    <row r="45" spans="1:23" customFormat="1" ht="97.5" hidden="1" customHeight="1" x14ac:dyDescent="0.3">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1010</v>
      </c>
      <c r="P45" s="40" t="s">
        <v>54</v>
      </c>
      <c r="Q45" s="252"/>
      <c r="R45" s="32"/>
      <c r="S45" s="370"/>
      <c r="T45" s="386"/>
      <c r="U45" s="2" t="s">
        <v>1001</v>
      </c>
      <c r="V45" s="2"/>
      <c r="W45" s="206"/>
    </row>
    <row r="46" spans="1:23" customFormat="1" ht="97.5" hidden="1"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1010</v>
      </c>
      <c r="P46" s="266" t="s">
        <v>54</v>
      </c>
      <c r="Q46" s="267"/>
      <c r="R46" s="268"/>
      <c r="S46" s="371"/>
      <c r="T46" s="391"/>
      <c r="U46" s="2" t="s">
        <v>1001</v>
      </c>
      <c r="V46" s="2"/>
      <c r="W46" s="206"/>
    </row>
    <row r="47" spans="1:23" customFormat="1" ht="94.5" hidden="1" customHeight="1" x14ac:dyDescent="0.3">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1010</v>
      </c>
      <c r="P47" s="258" t="s">
        <v>54</v>
      </c>
      <c r="Q47" s="259"/>
      <c r="R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S47" s="261" t="s">
        <v>20</v>
      </c>
      <c r="T47" s="434">
        <v>70</v>
      </c>
      <c r="U47" s="2" t="s">
        <v>1001</v>
      </c>
      <c r="V47" s="2" t="s">
        <v>1001</v>
      </c>
      <c r="W47" s="206"/>
    </row>
    <row r="48" spans="1:23" customFormat="1" ht="86.25" hidden="1" customHeight="1" x14ac:dyDescent="0.3">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1010</v>
      </c>
      <c r="P48" s="40" t="s">
        <v>54</v>
      </c>
      <c r="Q48" s="252"/>
      <c r="R48" s="32"/>
      <c r="S48" s="370"/>
      <c r="T48" s="386"/>
      <c r="U48" s="2" t="s">
        <v>1001</v>
      </c>
      <c r="V48" s="2"/>
      <c r="W48" s="206"/>
    </row>
    <row r="49" spans="1:23" customFormat="1" ht="88.5" hidden="1"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1010</v>
      </c>
      <c r="P49" s="266" t="s">
        <v>54</v>
      </c>
      <c r="Q49" s="267"/>
      <c r="R49" s="268"/>
      <c r="S49" s="371"/>
      <c r="T49" s="391"/>
      <c r="U49" s="2" t="s">
        <v>1001</v>
      </c>
      <c r="V49" s="2"/>
      <c r="W49" s="206"/>
    </row>
    <row r="50" spans="1:23" customFormat="1" ht="87" hidden="1" customHeight="1" thickBot="1" x14ac:dyDescent="0.3">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66" t="s">
        <v>1010</v>
      </c>
      <c r="P50" s="258" t="s">
        <v>54</v>
      </c>
      <c r="Q50" s="259"/>
      <c r="R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S50" s="261" t="s">
        <v>20</v>
      </c>
      <c r="T50" s="434">
        <v>80</v>
      </c>
      <c r="U50" s="2" t="s">
        <v>1001</v>
      </c>
      <c r="V50" s="2" t="s">
        <v>1001</v>
      </c>
      <c r="W50" s="206"/>
    </row>
    <row r="51" spans="1:23" customFormat="1" ht="105" hidden="1" customHeight="1" thickBot="1" x14ac:dyDescent="0.3">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266" t="s">
        <v>1010</v>
      </c>
      <c r="P51" s="40" t="s">
        <v>54</v>
      </c>
      <c r="Q51" s="252"/>
      <c r="R51" s="32"/>
      <c r="S51" s="370"/>
      <c r="T51" s="386"/>
      <c r="U51" s="2" t="s">
        <v>1001</v>
      </c>
      <c r="V51" s="2"/>
      <c r="W51" s="206"/>
    </row>
    <row r="52" spans="1:23" customFormat="1" ht="98.25" hidden="1"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66" t="s">
        <v>1010</v>
      </c>
      <c r="P52" s="250" t="s">
        <v>54</v>
      </c>
      <c r="Q52" s="424"/>
      <c r="R52" s="425"/>
      <c r="S52" s="443"/>
      <c r="T52" s="444"/>
      <c r="U52" s="2" t="s">
        <v>1001</v>
      </c>
      <c r="V52" s="2"/>
      <c r="W52" s="206"/>
    </row>
    <row r="53" spans="1:23" customFormat="1" ht="93.75" hidden="1" customHeight="1" thickBot="1" x14ac:dyDescent="0.3">
      <c r="A53" s="38" t="s">
        <v>71</v>
      </c>
      <c r="B53" s="42"/>
      <c r="C53" s="700">
        <v>92009</v>
      </c>
      <c r="D53" s="706" t="s">
        <v>72</v>
      </c>
      <c r="E53" s="127">
        <v>1</v>
      </c>
      <c r="F53" s="127" t="s">
        <v>53</v>
      </c>
      <c r="G53" s="128">
        <v>292.94</v>
      </c>
      <c r="H53" s="317">
        <v>3384043</v>
      </c>
      <c r="I53" s="431"/>
      <c r="J53" s="432"/>
      <c r="K53" s="383">
        <v>0</v>
      </c>
      <c r="L53" s="433" t="s">
        <v>20</v>
      </c>
      <c r="M53" s="258">
        <v>90</v>
      </c>
      <c r="N53" s="258" t="s">
        <v>484</v>
      </c>
      <c r="O53" s="266" t="s">
        <v>1010</v>
      </c>
      <c r="P53" s="258" t="s">
        <v>54</v>
      </c>
      <c r="Q53" s="259"/>
      <c r="R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S53" s="261" t="s">
        <v>20</v>
      </c>
      <c r="T53" s="434">
        <v>90</v>
      </c>
      <c r="U53" s="2" t="s">
        <v>1001</v>
      </c>
      <c r="V53" s="2" t="s">
        <v>1001</v>
      </c>
      <c r="W53" s="206"/>
    </row>
    <row r="54" spans="1:23" customFormat="1" ht="93.75" hidden="1" customHeight="1" thickBot="1" x14ac:dyDescent="0.3">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266" t="s">
        <v>1010</v>
      </c>
      <c r="P54" s="40" t="s">
        <v>54</v>
      </c>
      <c r="Q54" s="252"/>
      <c r="R54" s="32"/>
      <c r="S54" s="370"/>
      <c r="T54" s="386"/>
      <c r="U54" s="2" t="s">
        <v>1001</v>
      </c>
      <c r="V54" s="2"/>
      <c r="W54" s="206"/>
    </row>
    <row r="55" spans="1:23" customFormat="1" ht="93.75" hidden="1"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1010</v>
      </c>
      <c r="P55" s="266" t="s">
        <v>54</v>
      </c>
      <c r="Q55" s="267"/>
      <c r="R55" s="268"/>
      <c r="S55" s="371"/>
      <c r="T55" s="391"/>
      <c r="U55" s="2" t="s">
        <v>1001</v>
      </c>
      <c r="V55" s="2"/>
      <c r="W55" s="206"/>
    </row>
    <row r="56" spans="1:23" customFormat="1" ht="15" hidden="1" customHeight="1" x14ac:dyDescent="0.25">
      <c r="A56" s="1"/>
      <c r="B56" s="5"/>
      <c r="C56" s="831" t="s">
        <v>73</v>
      </c>
      <c r="D56" s="832"/>
      <c r="E56" s="832"/>
      <c r="F56" s="832"/>
      <c r="G56" s="690"/>
      <c r="H56" s="690"/>
      <c r="I56" s="140"/>
      <c r="J56" s="448"/>
      <c r="K56" s="343">
        <v>0</v>
      </c>
      <c r="L56" s="449" t="s">
        <v>42</v>
      </c>
      <c r="M56" s="449" t="s">
        <v>42</v>
      </c>
      <c r="N56" s="449" t="s">
        <v>42</v>
      </c>
      <c r="O56" s="449" t="s">
        <v>42</v>
      </c>
      <c r="P56" s="449" t="s">
        <v>42</v>
      </c>
      <c r="Q56" s="427"/>
      <c r="R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S56" s="450" t="s">
        <v>41</v>
      </c>
      <c r="T56" s="450" t="s">
        <v>41</v>
      </c>
      <c r="U56" s="450" t="s">
        <v>41</v>
      </c>
      <c r="V56" s="378" t="s">
        <v>41</v>
      </c>
      <c r="W56" s="206"/>
    </row>
    <row r="57" spans="1:23" customFormat="1" ht="15.75" hidden="1"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51" t="s">
        <v>42</v>
      </c>
      <c r="Q57" s="424"/>
      <c r="R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S57" s="402" t="s">
        <v>41</v>
      </c>
      <c r="T57" s="402" t="s">
        <v>41</v>
      </c>
      <c r="U57" s="402" t="s">
        <v>41</v>
      </c>
      <c r="V57" s="378" t="s">
        <v>41</v>
      </c>
      <c r="W57" s="206"/>
    </row>
    <row r="58" spans="1:23" customFormat="1" ht="41.25" hidden="1" customHeight="1" thickBo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t="s">
        <v>1010</v>
      </c>
      <c r="P58" s="258">
        <v>5247</v>
      </c>
      <c r="Q58" s="259"/>
      <c r="R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S58" s="261" t="s">
        <v>20</v>
      </c>
      <c r="T58" s="385">
        <v>100</v>
      </c>
      <c r="U58" s="2" t="s">
        <v>1001</v>
      </c>
      <c r="V58" s="2" t="s">
        <v>1001</v>
      </c>
      <c r="W58" s="206"/>
    </row>
    <row r="59" spans="1:23" customFormat="1" ht="41.25" hidden="1" customHeight="1" thickBo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258" t="s">
        <v>1010</v>
      </c>
      <c r="P59" s="40">
        <v>5247</v>
      </c>
      <c r="Q59" s="252"/>
      <c r="R59" s="32"/>
      <c r="S59" s="370"/>
      <c r="T59" s="386"/>
      <c r="U59" s="2" t="s">
        <v>1001</v>
      </c>
      <c r="V59" s="2"/>
      <c r="W59" s="206"/>
    </row>
    <row r="60" spans="1:23" customFormat="1" ht="41.25" hidden="1"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58" t="s">
        <v>1010</v>
      </c>
      <c r="P60" s="266">
        <v>5247</v>
      </c>
      <c r="Q60" s="267"/>
      <c r="R60" s="268"/>
      <c r="S60" s="371"/>
      <c r="T60" s="391"/>
      <c r="U60" s="2" t="s">
        <v>1001</v>
      </c>
      <c r="V60" s="2"/>
      <c r="W60" s="206"/>
    </row>
    <row r="61" spans="1:23" customFormat="1" ht="57.75" hidden="1" customHeight="1" thickBot="1" x14ac:dyDescent="0.3">
      <c r="A61" s="52">
        <v>90090</v>
      </c>
      <c r="B61" s="53"/>
      <c r="C61" s="703">
        <v>90090</v>
      </c>
      <c r="D61" s="706" t="s">
        <v>81</v>
      </c>
      <c r="E61" s="127">
        <v>1</v>
      </c>
      <c r="F61" s="127" t="s">
        <v>76</v>
      </c>
      <c r="G61" s="128">
        <v>0</v>
      </c>
      <c r="H61" s="317">
        <v>0</v>
      </c>
      <c r="I61" s="431"/>
      <c r="J61" s="432"/>
      <c r="K61" s="383">
        <v>0</v>
      </c>
      <c r="L61" s="433" t="s">
        <v>20</v>
      </c>
      <c r="M61" s="258">
        <v>0</v>
      </c>
      <c r="N61" s="258" t="s">
        <v>484</v>
      </c>
      <c r="O61" s="258" t="s">
        <v>1010</v>
      </c>
      <c r="P61" s="258">
        <v>5247</v>
      </c>
      <c r="Q61" s="259"/>
      <c r="R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S61" s="454" t="s">
        <v>20</v>
      </c>
      <c r="T61" s="455">
        <v>0</v>
      </c>
      <c r="U61" s="2" t="s">
        <v>1001</v>
      </c>
      <c r="V61" s="2" t="s">
        <v>1001</v>
      </c>
      <c r="W61" s="206"/>
    </row>
    <row r="62" spans="1:23" customFormat="1" ht="57.75" hidden="1" customHeight="1" thickBot="1" x14ac:dyDescent="0.3">
      <c r="A62" s="41">
        <v>90089</v>
      </c>
      <c r="B62" s="53"/>
      <c r="C62" s="704"/>
      <c r="D62" s="707"/>
      <c r="E62" s="107">
        <v>2</v>
      </c>
      <c r="F62" s="107" t="s">
        <v>78</v>
      </c>
      <c r="G62" s="108">
        <v>0</v>
      </c>
      <c r="H62" s="318">
        <v>0</v>
      </c>
      <c r="I62" s="139"/>
      <c r="J62" s="31"/>
      <c r="K62" s="16">
        <v>0</v>
      </c>
      <c r="L62" s="17" t="s">
        <v>20</v>
      </c>
      <c r="M62" s="40">
        <v>0</v>
      </c>
      <c r="N62" s="40" t="s">
        <v>484</v>
      </c>
      <c r="O62" s="258" t="s">
        <v>1010</v>
      </c>
      <c r="P62" s="40">
        <v>5247</v>
      </c>
      <c r="Q62" s="252"/>
      <c r="R62" s="32"/>
      <c r="S62" s="370"/>
      <c r="T62" s="386"/>
      <c r="U62" s="2" t="s">
        <v>1001</v>
      </c>
      <c r="V62" s="2"/>
      <c r="W62" s="206"/>
    </row>
    <row r="63" spans="1:23" customFormat="1" ht="57.75" hidden="1"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58" t="s">
        <v>1010</v>
      </c>
      <c r="P63" s="266">
        <v>5247</v>
      </c>
      <c r="Q63" s="267"/>
      <c r="R63" s="268"/>
      <c r="S63" s="371"/>
      <c r="T63" s="391"/>
      <c r="U63" s="2" t="s">
        <v>1001</v>
      </c>
      <c r="V63" s="2"/>
      <c r="W63" s="206"/>
    </row>
    <row r="64" spans="1:23" customFormat="1" ht="76.5" hidden="1" customHeight="1" thickBot="1" x14ac:dyDescent="0.3">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t="s">
        <v>1010</v>
      </c>
      <c r="P64" s="258">
        <v>5247</v>
      </c>
      <c r="Q64" s="259"/>
      <c r="R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S64" s="454" t="s">
        <v>20</v>
      </c>
      <c r="T64" s="455">
        <v>40</v>
      </c>
      <c r="U64" s="2" t="s">
        <v>1001</v>
      </c>
      <c r="V64" s="2" t="s">
        <v>1001</v>
      </c>
      <c r="W64" s="206"/>
    </row>
    <row r="65" spans="1:23" customFormat="1" ht="76.5" hidden="1" customHeight="1" thickBot="1" x14ac:dyDescent="0.3">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258" t="s">
        <v>1010</v>
      </c>
      <c r="P65" s="40">
        <v>5247</v>
      </c>
      <c r="Q65" s="252"/>
      <c r="R65" s="32"/>
      <c r="S65" s="370"/>
      <c r="T65" s="386"/>
      <c r="U65" s="2" t="s">
        <v>1001</v>
      </c>
      <c r="V65" s="2"/>
      <c r="W65" s="206"/>
    </row>
    <row r="66" spans="1:23" customFormat="1" ht="76.5" hidden="1"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58" t="s">
        <v>1010</v>
      </c>
      <c r="P66" s="266">
        <v>5247</v>
      </c>
      <c r="Q66" s="267"/>
      <c r="R66" s="268"/>
      <c r="S66" s="371"/>
      <c r="T66" s="391"/>
      <c r="U66" s="2" t="s">
        <v>1001</v>
      </c>
      <c r="V66" s="2"/>
      <c r="W66" s="206"/>
    </row>
    <row r="67" spans="1:23" customFormat="1" ht="78" hidden="1" customHeight="1" thickBot="1" x14ac:dyDescent="0.3">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t="s">
        <v>1010</v>
      </c>
      <c r="P67" s="258">
        <v>5247</v>
      </c>
      <c r="Q67" s="259"/>
      <c r="R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S67" s="454" t="s">
        <v>20</v>
      </c>
      <c r="T67" s="455">
        <v>50</v>
      </c>
      <c r="U67" s="2" t="s">
        <v>1001</v>
      </c>
      <c r="V67" s="2" t="s">
        <v>1001</v>
      </c>
      <c r="W67" s="206"/>
    </row>
    <row r="68" spans="1:23" customFormat="1" ht="78" hidden="1" customHeight="1" thickBot="1" x14ac:dyDescent="0.3">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258" t="s">
        <v>1010</v>
      </c>
      <c r="P68" s="40">
        <v>5247</v>
      </c>
      <c r="Q68" s="252"/>
      <c r="R68" s="32"/>
      <c r="S68" s="370"/>
      <c r="T68" s="386"/>
      <c r="U68" s="2" t="s">
        <v>1001</v>
      </c>
      <c r="V68" s="2"/>
      <c r="W68" s="206"/>
    </row>
    <row r="69" spans="1:23" customFormat="1" ht="78" hidden="1"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58" t="s">
        <v>1010</v>
      </c>
      <c r="P69" s="266">
        <v>5247</v>
      </c>
      <c r="Q69" s="267"/>
      <c r="R69" s="268"/>
      <c r="S69" s="371"/>
      <c r="T69" s="391"/>
      <c r="U69" s="2" t="s">
        <v>1001</v>
      </c>
      <c r="V69" s="2"/>
      <c r="W69" s="206"/>
    </row>
    <row r="70" spans="1:23" customFormat="1" ht="75.75" hidden="1" customHeight="1" thickBot="1" x14ac:dyDescent="0.3">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t="s">
        <v>1010</v>
      </c>
      <c r="P70" s="258">
        <v>5247</v>
      </c>
      <c r="Q70" s="259"/>
      <c r="R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S70" s="454" t="s">
        <v>20</v>
      </c>
      <c r="T70" s="455">
        <v>60</v>
      </c>
      <c r="U70" s="2" t="s">
        <v>1001</v>
      </c>
      <c r="V70" s="2" t="s">
        <v>1001</v>
      </c>
      <c r="W70" s="206"/>
    </row>
    <row r="71" spans="1:23" customFormat="1" ht="75.75" hidden="1" customHeight="1" thickBot="1" x14ac:dyDescent="0.3">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258" t="s">
        <v>1010</v>
      </c>
      <c r="P71" s="40">
        <v>5247</v>
      </c>
      <c r="Q71" s="252"/>
      <c r="R71" s="32"/>
      <c r="S71" s="370"/>
      <c r="T71" s="386"/>
      <c r="U71" s="2" t="s">
        <v>1001</v>
      </c>
      <c r="V71" s="2"/>
      <c r="W71" s="206"/>
    </row>
    <row r="72" spans="1:23" customFormat="1" ht="75.75" hidden="1"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58" t="s">
        <v>1010</v>
      </c>
      <c r="P72" s="266">
        <v>5247</v>
      </c>
      <c r="Q72" s="267"/>
      <c r="R72" s="268"/>
      <c r="S72" s="371"/>
      <c r="T72" s="391"/>
      <c r="U72" s="2" t="s">
        <v>1001</v>
      </c>
      <c r="V72" s="2"/>
      <c r="W72" s="206"/>
    </row>
    <row r="73" spans="1:23" customFormat="1" ht="77.25" hidden="1" customHeight="1" thickBot="1" x14ac:dyDescent="0.3">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t="s">
        <v>1010</v>
      </c>
      <c r="P73" s="258">
        <v>5247</v>
      </c>
      <c r="Q73" s="259"/>
      <c r="R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S73" s="454" t="s">
        <v>20</v>
      </c>
      <c r="T73" s="455">
        <v>70</v>
      </c>
      <c r="U73" s="2" t="s">
        <v>1001</v>
      </c>
      <c r="V73" s="2" t="s">
        <v>1001</v>
      </c>
      <c r="W73" s="206"/>
    </row>
    <row r="74" spans="1:23" customFormat="1" ht="77.25" hidden="1" customHeight="1" thickBot="1" x14ac:dyDescent="0.3">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258" t="s">
        <v>1010</v>
      </c>
      <c r="P74" s="40">
        <v>5247</v>
      </c>
      <c r="Q74" s="252"/>
      <c r="R74" s="32"/>
      <c r="S74" s="370"/>
      <c r="T74" s="386"/>
      <c r="U74" s="2" t="s">
        <v>1001</v>
      </c>
      <c r="V74" s="2"/>
      <c r="W74" s="206"/>
    </row>
    <row r="75" spans="1:23" customFormat="1" ht="77.25" hidden="1"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58" t="s">
        <v>1010</v>
      </c>
      <c r="P75" s="266">
        <v>5247</v>
      </c>
      <c r="Q75" s="267"/>
      <c r="R75" s="268"/>
      <c r="S75" s="371"/>
      <c r="T75" s="391"/>
      <c r="U75" s="2" t="s">
        <v>1001</v>
      </c>
      <c r="V75" s="2"/>
      <c r="W75" s="206"/>
    </row>
    <row r="76" spans="1:23" customFormat="1" ht="83.25" hidden="1" customHeight="1" thickBot="1" x14ac:dyDescent="0.3">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t="s">
        <v>1010</v>
      </c>
      <c r="P76" s="258">
        <v>5247</v>
      </c>
      <c r="Q76" s="259"/>
      <c r="R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S76" s="454" t="s">
        <v>20</v>
      </c>
      <c r="T76" s="455">
        <v>80</v>
      </c>
      <c r="U76" s="2" t="s">
        <v>1001</v>
      </c>
      <c r="V76" s="2" t="s">
        <v>1001</v>
      </c>
      <c r="W76" s="206"/>
    </row>
    <row r="77" spans="1:23" customFormat="1" ht="78.75" hidden="1" customHeight="1" thickBot="1" x14ac:dyDescent="0.3">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258" t="s">
        <v>1010</v>
      </c>
      <c r="P77" s="40">
        <v>5247</v>
      </c>
      <c r="Q77" s="252"/>
      <c r="R77" s="32"/>
      <c r="S77" s="370"/>
      <c r="T77" s="386"/>
      <c r="U77" s="2" t="s">
        <v>1001</v>
      </c>
      <c r="V77" s="2"/>
      <c r="W77" s="206"/>
    </row>
    <row r="78" spans="1:23" customFormat="1" ht="78.75" hidden="1"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58" t="s">
        <v>1010</v>
      </c>
      <c r="P78" s="266">
        <v>5247</v>
      </c>
      <c r="Q78" s="267"/>
      <c r="R78" s="268"/>
      <c r="S78" s="371"/>
      <c r="T78" s="391"/>
      <c r="U78" s="2" t="s">
        <v>1001</v>
      </c>
      <c r="V78" s="2"/>
      <c r="W78" s="206"/>
    </row>
    <row r="79" spans="1:23" customFormat="1" ht="83.25" hidden="1" customHeight="1" thickBot="1" x14ac:dyDescent="0.3">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t="s">
        <v>1010</v>
      </c>
      <c r="P79" s="258">
        <v>5247</v>
      </c>
      <c r="Q79" s="259"/>
      <c r="R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S79" s="454" t="s">
        <v>20</v>
      </c>
      <c r="T79" s="455">
        <v>90</v>
      </c>
      <c r="U79" s="2" t="s">
        <v>1001</v>
      </c>
      <c r="V79" s="2" t="s">
        <v>1001</v>
      </c>
      <c r="W79" s="206"/>
    </row>
    <row r="80" spans="1:23" customFormat="1" ht="83.25" hidden="1" customHeight="1" thickBot="1" x14ac:dyDescent="0.3">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258" t="s">
        <v>1010</v>
      </c>
      <c r="P80" s="40">
        <v>5247</v>
      </c>
      <c r="Q80" s="252"/>
      <c r="R80" s="32"/>
      <c r="S80" s="370"/>
      <c r="T80" s="386"/>
      <c r="U80" s="2" t="s">
        <v>1001</v>
      </c>
      <c r="V80" s="2"/>
      <c r="W80" s="206"/>
    </row>
    <row r="81" spans="1:23" customFormat="1" ht="83.25" hidden="1"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58" t="s">
        <v>1010</v>
      </c>
      <c r="P81" s="266">
        <v>5247</v>
      </c>
      <c r="Q81" s="267"/>
      <c r="R81" s="268"/>
      <c r="S81" s="371"/>
      <c r="T81" s="391"/>
      <c r="U81" s="2" t="s">
        <v>1001</v>
      </c>
      <c r="V81" s="2"/>
      <c r="W81" s="206"/>
    </row>
    <row r="82" spans="1:23" customFormat="1" ht="19.5" hidden="1" customHeight="1" x14ac:dyDescent="0.25">
      <c r="A82" s="1"/>
      <c r="B82" s="5"/>
      <c r="C82" s="831" t="s">
        <v>88</v>
      </c>
      <c r="D82" s="832"/>
      <c r="E82" s="832"/>
      <c r="F82" s="832"/>
      <c r="G82" s="690"/>
      <c r="H82" s="690"/>
      <c r="I82" s="139"/>
      <c r="J82" s="59"/>
      <c r="K82" s="343">
        <v>0</v>
      </c>
      <c r="L82" s="449" t="s">
        <v>42</v>
      </c>
      <c r="M82" s="449" t="s">
        <v>42</v>
      </c>
      <c r="N82" s="449" t="s">
        <v>42</v>
      </c>
      <c r="O82" s="449" t="s">
        <v>42</v>
      </c>
      <c r="P82" s="449" t="s">
        <v>42</v>
      </c>
      <c r="Q82" s="427"/>
      <c r="R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S82" s="344" t="s">
        <v>41</v>
      </c>
      <c r="T82" s="344" t="s">
        <v>41</v>
      </c>
      <c r="U82" s="344" t="s">
        <v>41</v>
      </c>
      <c r="V82" s="378" t="s">
        <v>41</v>
      </c>
      <c r="W82" s="206"/>
    </row>
    <row r="83" spans="1:23" customFormat="1" hidden="1" x14ac:dyDescent="0.25">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51" t="s">
        <v>42</v>
      </c>
      <c r="Q83" s="424"/>
      <c r="R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S83" s="378" t="s">
        <v>41</v>
      </c>
      <c r="T83" s="378" t="s">
        <v>41</v>
      </c>
      <c r="U83" s="378" t="s">
        <v>41</v>
      </c>
      <c r="V83" s="378" t="s">
        <v>41</v>
      </c>
      <c r="W83" s="206"/>
    </row>
    <row r="84" spans="1:23" customFormat="1" ht="15" hidden="1" customHeight="1" thickBot="1" x14ac:dyDescent="0.25">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1010</v>
      </c>
      <c r="P84" s="258" t="s">
        <v>91</v>
      </c>
      <c r="Q84" s="457"/>
      <c r="R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S84" s="261" t="s">
        <v>20</v>
      </c>
      <c r="T84" s="385">
        <v>100</v>
      </c>
      <c r="U84" s="2" t="s">
        <v>1001</v>
      </c>
      <c r="V84" s="2" t="s">
        <v>1001</v>
      </c>
      <c r="W84" s="206"/>
    </row>
    <row r="85" spans="1:23" customFormat="1" ht="42.75" hidden="1" customHeight="1" thickBot="1" x14ac:dyDescent="0.25">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258" t="s">
        <v>1010</v>
      </c>
      <c r="P85" s="40" t="s">
        <v>91</v>
      </c>
      <c r="Q85" s="405"/>
      <c r="R85" s="32"/>
      <c r="S85" s="406"/>
      <c r="T85" s="386"/>
      <c r="U85" s="2" t="s">
        <v>1001</v>
      </c>
      <c r="V85" s="2"/>
      <c r="W85" s="206"/>
    </row>
    <row r="86" spans="1:23" customFormat="1" ht="42.75" hidden="1" customHeight="1" thickBot="1" x14ac:dyDescent="0.25">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258" t="s">
        <v>1010</v>
      </c>
      <c r="P86" s="40" t="s">
        <v>91</v>
      </c>
      <c r="Q86" s="405"/>
      <c r="R86" s="32"/>
      <c r="S86" s="406"/>
      <c r="T86" s="386"/>
      <c r="U86" s="2" t="s">
        <v>1001</v>
      </c>
      <c r="V86" s="2"/>
      <c r="W86" s="206"/>
    </row>
    <row r="87" spans="1:23" customFormat="1" ht="28.5" hidden="1" customHeight="1" thickBot="1" x14ac:dyDescent="0.25">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258" t="s">
        <v>1010</v>
      </c>
      <c r="P87" s="40" t="s">
        <v>91</v>
      </c>
      <c r="Q87" s="405"/>
      <c r="R87" s="32"/>
      <c r="S87" s="406"/>
      <c r="T87" s="386"/>
      <c r="U87" s="2" t="s">
        <v>1001</v>
      </c>
      <c r="V87" s="2"/>
      <c r="W87" s="206"/>
    </row>
    <row r="88" spans="1:23" customFormat="1" ht="28.5" hidden="1" customHeight="1" thickBot="1" x14ac:dyDescent="0.25">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258" t="s">
        <v>1010</v>
      </c>
      <c r="P88" s="40" t="s">
        <v>91</v>
      </c>
      <c r="Q88" s="405"/>
      <c r="R88" s="32"/>
      <c r="S88" s="406"/>
      <c r="T88" s="386"/>
      <c r="U88" s="2" t="s">
        <v>1001</v>
      </c>
      <c r="V88" s="2"/>
      <c r="W88" s="206"/>
    </row>
    <row r="89" spans="1:23" customFormat="1" ht="28.5" hidden="1" customHeight="1" thickBot="1" x14ac:dyDescent="0.25">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258" t="s">
        <v>1010</v>
      </c>
      <c r="P89" s="40" t="s">
        <v>91</v>
      </c>
      <c r="Q89" s="405"/>
      <c r="R89" s="32"/>
      <c r="S89" s="406"/>
      <c r="T89" s="386"/>
      <c r="U89" s="2" t="s">
        <v>1001</v>
      </c>
      <c r="V89" s="2"/>
      <c r="W89" s="206"/>
    </row>
    <row r="90" spans="1:23" customFormat="1" ht="28.5" hidden="1" customHeight="1" thickBot="1" x14ac:dyDescent="0.25">
      <c r="A90" s="41" t="s">
        <v>102</v>
      </c>
      <c r="B90" s="42"/>
      <c r="C90" s="713"/>
      <c r="D90" s="707"/>
      <c r="E90" s="107">
        <v>7</v>
      </c>
      <c r="F90" s="107" t="s">
        <v>103</v>
      </c>
      <c r="G90" s="108">
        <v>3261.44</v>
      </c>
      <c r="H90" s="318">
        <v>37676155</v>
      </c>
      <c r="I90" s="139">
        <f>+G90-G84</f>
        <v>2060.12</v>
      </c>
      <c r="J90" s="31"/>
      <c r="K90" s="16">
        <v>0</v>
      </c>
      <c r="L90" s="17" t="s">
        <v>20</v>
      </c>
      <c r="M90" s="24">
        <v>100</v>
      </c>
      <c r="N90" s="40" t="s">
        <v>484</v>
      </c>
      <c r="O90" s="258" t="s">
        <v>1010</v>
      </c>
      <c r="P90" s="40" t="s">
        <v>91</v>
      </c>
      <c r="Q90" s="405"/>
      <c r="R90" s="32"/>
      <c r="S90" s="406"/>
      <c r="T90" s="386"/>
      <c r="U90" s="2" t="s">
        <v>1001</v>
      </c>
      <c r="V90" s="2"/>
      <c r="W90" s="206"/>
    </row>
    <row r="91" spans="1:23" customFormat="1" ht="28.5" hidden="1" customHeight="1" thickBot="1" x14ac:dyDescent="0.25">
      <c r="A91" s="41" t="s">
        <v>104</v>
      </c>
      <c r="B91" s="42"/>
      <c r="C91" s="713"/>
      <c r="D91" s="707"/>
      <c r="E91" s="107">
        <v>8</v>
      </c>
      <c r="F91" s="107" t="s">
        <v>105</v>
      </c>
      <c r="G91" s="108">
        <v>3937.7</v>
      </c>
      <c r="H91" s="318">
        <v>45488310</v>
      </c>
      <c r="I91" s="139">
        <f>+G91-G84</f>
        <v>2736.38</v>
      </c>
      <c r="J91" s="31"/>
      <c r="K91" s="16">
        <v>0</v>
      </c>
      <c r="L91" s="17" t="s">
        <v>20</v>
      </c>
      <c r="M91" s="24">
        <v>100</v>
      </c>
      <c r="N91" s="40" t="s">
        <v>484</v>
      </c>
      <c r="O91" s="258" t="s">
        <v>1010</v>
      </c>
      <c r="P91" s="40" t="s">
        <v>91</v>
      </c>
      <c r="Q91" s="405"/>
      <c r="R91" s="32"/>
      <c r="S91" s="406"/>
      <c r="T91" s="386"/>
      <c r="U91" s="2" t="s">
        <v>1001</v>
      </c>
      <c r="V91" s="2"/>
      <c r="W91" s="206"/>
    </row>
    <row r="92" spans="1:23" customFormat="1" ht="29.25" hidden="1"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58" t="s">
        <v>1010</v>
      </c>
      <c r="P92" s="266" t="s">
        <v>91</v>
      </c>
      <c r="Q92" s="458"/>
      <c r="R92" s="268"/>
      <c r="S92" s="459"/>
      <c r="T92" s="391"/>
      <c r="U92" s="2" t="s">
        <v>1001</v>
      </c>
      <c r="V92" s="2"/>
      <c r="W92" s="206"/>
    </row>
    <row r="93" spans="1:23" customFormat="1" ht="32.25" hidden="1" customHeight="1" thickBot="1" x14ac:dyDescent="0.25">
      <c r="A93" s="52"/>
      <c r="B93" s="42"/>
      <c r="C93" s="703">
        <v>90025</v>
      </c>
      <c r="D93" s="706" t="s">
        <v>108</v>
      </c>
      <c r="E93" s="127">
        <v>1</v>
      </c>
      <c r="F93" s="127" t="s">
        <v>90</v>
      </c>
      <c r="G93" s="128">
        <v>0</v>
      </c>
      <c r="H93" s="317">
        <v>0</v>
      </c>
      <c r="I93" s="431"/>
      <c r="J93" s="460"/>
      <c r="K93" s="383">
        <v>0</v>
      </c>
      <c r="L93" s="433" t="s">
        <v>20</v>
      </c>
      <c r="M93" s="258">
        <v>0</v>
      </c>
      <c r="N93" s="258" t="s">
        <v>484</v>
      </c>
      <c r="O93" s="258" t="s">
        <v>1010</v>
      </c>
      <c r="P93" s="258" t="s">
        <v>91</v>
      </c>
      <c r="Q93" s="457"/>
      <c r="R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S93" s="454" t="s">
        <v>20</v>
      </c>
      <c r="T93" s="455">
        <v>0</v>
      </c>
      <c r="U93" s="2" t="s">
        <v>1001</v>
      </c>
      <c r="V93" s="2" t="s">
        <v>1001</v>
      </c>
      <c r="W93" s="206"/>
    </row>
    <row r="94" spans="1:23" customFormat="1" ht="42.75" hidden="1" customHeight="1" thickBot="1" x14ac:dyDescent="0.25">
      <c r="A94" s="45">
        <v>90016</v>
      </c>
      <c r="B94" s="42"/>
      <c r="C94" s="704"/>
      <c r="D94" s="707"/>
      <c r="E94" s="107">
        <v>2</v>
      </c>
      <c r="F94" s="107" t="s">
        <v>93</v>
      </c>
      <c r="G94" s="108">
        <v>0</v>
      </c>
      <c r="H94" s="318">
        <v>0</v>
      </c>
      <c r="I94" s="139"/>
      <c r="J94" s="56"/>
      <c r="K94" s="16">
        <v>0</v>
      </c>
      <c r="L94" s="17" t="s">
        <v>20</v>
      </c>
      <c r="M94" s="40">
        <v>0</v>
      </c>
      <c r="N94" s="40" t="s">
        <v>484</v>
      </c>
      <c r="O94" s="258" t="s">
        <v>1010</v>
      </c>
      <c r="P94" s="40" t="s">
        <v>91</v>
      </c>
      <c r="Q94" s="405"/>
      <c r="R94" s="32"/>
      <c r="S94" s="406"/>
      <c r="T94" s="386"/>
      <c r="U94" s="2" t="s">
        <v>1001</v>
      </c>
      <c r="V94" s="2"/>
      <c r="W94" s="206"/>
    </row>
    <row r="95" spans="1:23" customFormat="1" ht="42.75" hidden="1" customHeight="1" thickBot="1" x14ac:dyDescent="0.25">
      <c r="A95" s="45">
        <v>90017</v>
      </c>
      <c r="B95" s="42"/>
      <c r="C95" s="704"/>
      <c r="D95" s="707"/>
      <c r="E95" s="107">
        <v>3</v>
      </c>
      <c r="F95" s="107" t="s">
        <v>95</v>
      </c>
      <c r="G95" s="108">
        <v>0</v>
      </c>
      <c r="H95" s="318">
        <v>0</v>
      </c>
      <c r="I95" s="139"/>
      <c r="J95" s="56"/>
      <c r="K95" s="16">
        <v>0</v>
      </c>
      <c r="L95" s="17" t="s">
        <v>20</v>
      </c>
      <c r="M95" s="40">
        <v>0</v>
      </c>
      <c r="N95" s="40" t="s">
        <v>484</v>
      </c>
      <c r="O95" s="258" t="s">
        <v>1010</v>
      </c>
      <c r="P95" s="40" t="s">
        <v>91</v>
      </c>
      <c r="Q95" s="405"/>
      <c r="R95" s="32"/>
      <c r="S95" s="406"/>
      <c r="T95" s="386"/>
      <c r="U95" s="2" t="s">
        <v>1001</v>
      </c>
      <c r="V95" s="2"/>
      <c r="W95" s="206"/>
    </row>
    <row r="96" spans="1:23" customFormat="1" ht="28.5" hidden="1" customHeight="1" thickBot="1" x14ac:dyDescent="0.25">
      <c r="A96" s="61">
        <v>90073</v>
      </c>
      <c r="B96" s="42"/>
      <c r="C96" s="704"/>
      <c r="D96" s="707"/>
      <c r="E96" s="107">
        <v>4</v>
      </c>
      <c r="F96" s="107" t="s">
        <v>97</v>
      </c>
      <c r="G96" s="108">
        <v>0</v>
      </c>
      <c r="H96" s="318">
        <v>0</v>
      </c>
      <c r="I96" s="139"/>
      <c r="J96" s="56"/>
      <c r="K96" s="16">
        <v>0</v>
      </c>
      <c r="L96" s="17" t="s">
        <v>20</v>
      </c>
      <c r="M96" s="40">
        <v>0</v>
      </c>
      <c r="N96" s="40" t="s">
        <v>484</v>
      </c>
      <c r="O96" s="258" t="s">
        <v>1010</v>
      </c>
      <c r="P96" s="40" t="s">
        <v>91</v>
      </c>
      <c r="Q96" s="405"/>
      <c r="R96" s="32"/>
      <c r="S96" s="406"/>
      <c r="T96" s="386"/>
      <c r="U96" s="2" t="s">
        <v>1001</v>
      </c>
      <c r="V96" s="2"/>
      <c r="W96" s="206"/>
    </row>
    <row r="97" spans="1:23" customFormat="1" ht="28.5" hidden="1" customHeight="1" thickBot="1" x14ac:dyDescent="0.25">
      <c r="A97" s="45">
        <v>90074</v>
      </c>
      <c r="B97" s="42"/>
      <c r="C97" s="704"/>
      <c r="D97" s="707"/>
      <c r="E97" s="107">
        <v>5</v>
      </c>
      <c r="F97" s="107" t="s">
        <v>99</v>
      </c>
      <c r="G97" s="108">
        <v>0</v>
      </c>
      <c r="H97" s="318">
        <v>0</v>
      </c>
      <c r="I97" s="139"/>
      <c r="J97" s="56"/>
      <c r="K97" s="16">
        <v>0</v>
      </c>
      <c r="L97" s="17" t="s">
        <v>20</v>
      </c>
      <c r="M97" s="40">
        <v>0</v>
      </c>
      <c r="N97" s="40" t="s">
        <v>484</v>
      </c>
      <c r="O97" s="258" t="s">
        <v>1010</v>
      </c>
      <c r="P97" s="40" t="s">
        <v>91</v>
      </c>
      <c r="Q97" s="405"/>
      <c r="R97" s="32"/>
      <c r="S97" s="406"/>
      <c r="T97" s="386"/>
      <c r="U97" s="2" t="s">
        <v>1001</v>
      </c>
      <c r="V97" s="2"/>
      <c r="W97" s="206"/>
    </row>
    <row r="98" spans="1:23" customFormat="1" ht="28.5" hidden="1" customHeight="1" thickBot="1" x14ac:dyDescent="0.25">
      <c r="A98" s="41">
        <v>90075</v>
      </c>
      <c r="B98" s="42"/>
      <c r="C98" s="704"/>
      <c r="D98" s="707"/>
      <c r="E98" s="107">
        <v>6</v>
      </c>
      <c r="F98" s="107" t="s">
        <v>101</v>
      </c>
      <c r="G98" s="108">
        <v>0</v>
      </c>
      <c r="H98" s="318">
        <v>0</v>
      </c>
      <c r="I98" s="139"/>
      <c r="J98" s="56"/>
      <c r="K98" s="16">
        <v>0</v>
      </c>
      <c r="L98" s="17" t="s">
        <v>20</v>
      </c>
      <c r="M98" s="40">
        <v>0</v>
      </c>
      <c r="N98" s="40" t="s">
        <v>484</v>
      </c>
      <c r="O98" s="258" t="s">
        <v>1010</v>
      </c>
      <c r="P98" s="40" t="s">
        <v>91</v>
      </c>
      <c r="Q98" s="405"/>
      <c r="R98" s="32"/>
      <c r="S98" s="406"/>
      <c r="T98" s="386"/>
      <c r="U98" s="2" t="s">
        <v>1001</v>
      </c>
      <c r="V98" s="2"/>
      <c r="W98" s="206"/>
    </row>
    <row r="99" spans="1:23" customFormat="1" ht="28.5" hidden="1" customHeight="1" thickBot="1" x14ac:dyDescent="0.25">
      <c r="A99" s="45">
        <v>90076</v>
      </c>
      <c r="B99" s="42"/>
      <c r="C99" s="704"/>
      <c r="D99" s="707"/>
      <c r="E99" s="107">
        <v>7</v>
      </c>
      <c r="F99" s="107" t="s">
        <v>103</v>
      </c>
      <c r="G99" s="108">
        <v>0</v>
      </c>
      <c r="H99" s="318">
        <v>0</v>
      </c>
      <c r="I99" s="139"/>
      <c r="J99" s="56"/>
      <c r="K99" s="16">
        <v>0</v>
      </c>
      <c r="L99" s="17" t="s">
        <v>20</v>
      </c>
      <c r="M99" s="40">
        <v>0</v>
      </c>
      <c r="N99" s="40" t="s">
        <v>484</v>
      </c>
      <c r="O99" s="258" t="s">
        <v>1010</v>
      </c>
      <c r="P99" s="40" t="s">
        <v>91</v>
      </c>
      <c r="Q99" s="405"/>
      <c r="R99" s="32"/>
      <c r="S99" s="406"/>
      <c r="T99" s="386"/>
      <c r="U99" s="2" t="s">
        <v>1001</v>
      </c>
      <c r="V99" s="2"/>
      <c r="W99" s="206"/>
    </row>
    <row r="100" spans="1:23" customFormat="1" ht="28.5" hidden="1" customHeight="1" thickBot="1" x14ac:dyDescent="0.25">
      <c r="A100" s="61">
        <v>90077</v>
      </c>
      <c r="B100" s="42"/>
      <c r="C100" s="704"/>
      <c r="D100" s="707"/>
      <c r="E100" s="107">
        <v>8</v>
      </c>
      <c r="F100" s="107" t="s">
        <v>105</v>
      </c>
      <c r="G100" s="108">
        <v>0</v>
      </c>
      <c r="H100" s="318">
        <v>0</v>
      </c>
      <c r="I100" s="139"/>
      <c r="J100" s="56"/>
      <c r="K100" s="16">
        <v>0</v>
      </c>
      <c r="L100" s="17" t="s">
        <v>20</v>
      </c>
      <c r="M100" s="40">
        <v>0</v>
      </c>
      <c r="N100" s="40" t="s">
        <v>484</v>
      </c>
      <c r="O100" s="258" t="s">
        <v>1010</v>
      </c>
      <c r="P100" s="40" t="s">
        <v>91</v>
      </c>
      <c r="Q100" s="405"/>
      <c r="R100" s="32"/>
      <c r="S100" s="406"/>
      <c r="T100" s="386"/>
      <c r="U100" s="2" t="s">
        <v>1001</v>
      </c>
      <c r="V100" s="2"/>
      <c r="W100" s="206"/>
    </row>
    <row r="101" spans="1:23" customFormat="1" ht="29.25" hidden="1"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58" t="s">
        <v>1010</v>
      </c>
      <c r="P101" s="266" t="s">
        <v>91</v>
      </c>
      <c r="Q101" s="458"/>
      <c r="R101" s="268"/>
      <c r="S101" s="459"/>
      <c r="T101" s="391"/>
      <c r="U101" s="2" t="s">
        <v>1001</v>
      </c>
      <c r="V101" s="2"/>
      <c r="W101" s="206"/>
    </row>
    <row r="102" spans="1:23" customFormat="1" ht="40.5" hidden="1" customHeight="1" thickBot="1" x14ac:dyDescent="0.25">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1010</v>
      </c>
      <c r="P102" s="258" t="s">
        <v>91</v>
      </c>
      <c r="Q102" s="457"/>
      <c r="R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S102" s="454" t="s">
        <v>20</v>
      </c>
      <c r="T102" s="455">
        <v>40</v>
      </c>
      <c r="U102" s="2" t="s">
        <v>1001</v>
      </c>
      <c r="V102" s="2" t="s">
        <v>1001</v>
      </c>
      <c r="W102" s="206"/>
    </row>
    <row r="103" spans="1:23" customFormat="1" ht="40.5" hidden="1" customHeight="1" thickBot="1" x14ac:dyDescent="0.25">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258" t="s">
        <v>1010</v>
      </c>
      <c r="P103" s="40" t="s">
        <v>91</v>
      </c>
      <c r="Q103" s="405"/>
      <c r="R103" s="32"/>
      <c r="S103" s="406"/>
      <c r="T103" s="386"/>
      <c r="U103" s="2" t="s">
        <v>1001</v>
      </c>
      <c r="V103" s="2"/>
      <c r="W103" s="206"/>
    </row>
    <row r="104" spans="1:23" customFormat="1" ht="40.5" hidden="1" customHeight="1" thickBot="1" x14ac:dyDescent="0.25">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258" t="s">
        <v>1010</v>
      </c>
      <c r="P104" s="40" t="s">
        <v>91</v>
      </c>
      <c r="Q104" s="405"/>
      <c r="R104" s="32"/>
      <c r="S104" s="406"/>
      <c r="T104" s="386"/>
      <c r="U104" s="2" t="s">
        <v>1001</v>
      </c>
      <c r="V104" s="2"/>
      <c r="W104" s="206"/>
    </row>
    <row r="105" spans="1:23" customFormat="1" ht="40.5" hidden="1" customHeight="1" thickBot="1" x14ac:dyDescent="0.25">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258" t="s">
        <v>1010</v>
      </c>
      <c r="P105" s="40" t="s">
        <v>91</v>
      </c>
      <c r="Q105" s="405"/>
      <c r="R105" s="32"/>
      <c r="S105" s="406"/>
      <c r="T105" s="386"/>
      <c r="U105" s="2" t="s">
        <v>1001</v>
      </c>
      <c r="V105" s="2"/>
      <c r="W105" s="206"/>
    </row>
    <row r="106" spans="1:23" customFormat="1" ht="40.5" hidden="1" customHeight="1" thickBot="1" x14ac:dyDescent="0.25">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258" t="s">
        <v>1010</v>
      </c>
      <c r="P106" s="40" t="s">
        <v>91</v>
      </c>
      <c r="Q106" s="405"/>
      <c r="R106" s="32"/>
      <c r="S106" s="406"/>
      <c r="T106" s="386"/>
      <c r="U106" s="2" t="s">
        <v>1001</v>
      </c>
      <c r="V106" s="2"/>
      <c r="W106" s="206"/>
    </row>
    <row r="107" spans="1:23" customFormat="1" ht="40.5" hidden="1" customHeight="1" thickBot="1" x14ac:dyDescent="0.25">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258" t="s">
        <v>1010</v>
      </c>
      <c r="P107" s="40" t="s">
        <v>91</v>
      </c>
      <c r="Q107" s="405"/>
      <c r="R107" s="32"/>
      <c r="S107" s="406"/>
      <c r="T107" s="386"/>
      <c r="U107" s="2" t="s">
        <v>1001</v>
      </c>
      <c r="V107" s="667"/>
      <c r="W107" s="206"/>
    </row>
    <row r="108" spans="1:23" customFormat="1" ht="40.5" hidden="1" customHeight="1" thickBot="1" x14ac:dyDescent="0.25">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258" t="s">
        <v>1010</v>
      </c>
      <c r="P108" s="40" t="s">
        <v>91</v>
      </c>
      <c r="Q108" s="405"/>
      <c r="R108" s="32"/>
      <c r="S108" s="406"/>
      <c r="T108" s="386"/>
      <c r="U108" s="2" t="s">
        <v>1001</v>
      </c>
      <c r="V108" s="667"/>
      <c r="W108" s="206"/>
    </row>
    <row r="109" spans="1:23" customFormat="1" ht="40.5" hidden="1" customHeight="1" thickBot="1" x14ac:dyDescent="0.25">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258" t="s">
        <v>1010</v>
      </c>
      <c r="P109" s="40" t="s">
        <v>91</v>
      </c>
      <c r="Q109" s="405"/>
      <c r="R109" s="32"/>
      <c r="S109" s="406"/>
      <c r="T109" s="386"/>
      <c r="U109" s="2" t="s">
        <v>1001</v>
      </c>
      <c r="V109" s="667"/>
      <c r="W109" s="206"/>
    </row>
    <row r="110" spans="1:23" customFormat="1" ht="40.5" hidden="1"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58" t="s">
        <v>1010</v>
      </c>
      <c r="P110" s="266" t="s">
        <v>91</v>
      </c>
      <c r="Q110" s="458"/>
      <c r="R110" s="268"/>
      <c r="S110" s="459"/>
      <c r="T110" s="391"/>
      <c r="U110" s="2" t="s">
        <v>1001</v>
      </c>
      <c r="V110" s="667"/>
      <c r="W110" s="206"/>
    </row>
    <row r="111" spans="1:23" customFormat="1" ht="39.75" hidden="1" customHeight="1" thickBot="1" x14ac:dyDescent="0.25">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1010</v>
      </c>
      <c r="P111" s="258" t="s">
        <v>91</v>
      </c>
      <c r="Q111" s="457"/>
      <c r="R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S111" s="454" t="s">
        <v>20</v>
      </c>
      <c r="T111" s="455">
        <v>50</v>
      </c>
      <c r="U111" s="2" t="s">
        <v>1001</v>
      </c>
      <c r="V111" s="667" t="s">
        <v>1000</v>
      </c>
      <c r="W111" s="206"/>
    </row>
    <row r="112" spans="1:23" customFormat="1" ht="44.25" hidden="1" customHeight="1" thickBot="1" x14ac:dyDescent="0.25">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258" t="s">
        <v>1010</v>
      </c>
      <c r="P112" s="40" t="s">
        <v>91</v>
      </c>
      <c r="Q112" s="405"/>
      <c r="R112" s="32"/>
      <c r="S112" s="406"/>
      <c r="T112" s="386"/>
      <c r="U112" s="2" t="s">
        <v>1001</v>
      </c>
      <c r="V112" s="667"/>
      <c r="W112" s="206"/>
    </row>
    <row r="113" spans="1:23" customFormat="1" ht="43.5" hidden="1" customHeight="1" thickBot="1" x14ac:dyDescent="0.25">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258" t="s">
        <v>1010</v>
      </c>
      <c r="P113" s="40" t="s">
        <v>91</v>
      </c>
      <c r="Q113" s="405"/>
      <c r="R113" s="32"/>
      <c r="S113" s="406"/>
      <c r="T113" s="386"/>
      <c r="U113" s="2" t="s">
        <v>1001</v>
      </c>
      <c r="V113" s="667"/>
      <c r="W113" s="206"/>
    </row>
    <row r="114" spans="1:23" customFormat="1" ht="39.75" hidden="1" customHeight="1" thickBot="1" x14ac:dyDescent="0.25">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258" t="s">
        <v>1010</v>
      </c>
      <c r="P114" s="40" t="s">
        <v>91</v>
      </c>
      <c r="Q114" s="405"/>
      <c r="R114" s="32"/>
      <c r="S114" s="406"/>
      <c r="T114" s="386"/>
      <c r="U114" s="2" t="s">
        <v>1001</v>
      </c>
      <c r="V114" s="667"/>
      <c r="W114" s="206"/>
    </row>
    <row r="115" spans="1:23" customFormat="1" ht="39.75" hidden="1" customHeight="1" thickBot="1" x14ac:dyDescent="0.25">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258" t="s">
        <v>1010</v>
      </c>
      <c r="P115" s="40" t="s">
        <v>91</v>
      </c>
      <c r="Q115" s="405"/>
      <c r="R115" s="32"/>
      <c r="S115" s="406"/>
      <c r="T115" s="386"/>
      <c r="U115" s="2" t="s">
        <v>1001</v>
      </c>
      <c r="V115" s="667"/>
      <c r="W115" s="206"/>
    </row>
    <row r="116" spans="1:23" customFormat="1" ht="39.75" hidden="1" customHeight="1" thickBot="1" x14ac:dyDescent="0.25">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258" t="s">
        <v>1010</v>
      </c>
      <c r="P116" s="40" t="s">
        <v>91</v>
      </c>
      <c r="Q116" s="405"/>
      <c r="R116" s="32"/>
      <c r="S116" s="406"/>
      <c r="T116" s="386"/>
      <c r="U116" s="2" t="s">
        <v>1001</v>
      </c>
      <c r="V116" s="667"/>
      <c r="W116" s="206"/>
    </row>
    <row r="117" spans="1:23" customFormat="1" ht="39.75" hidden="1" customHeight="1" thickBot="1" x14ac:dyDescent="0.25">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258" t="s">
        <v>1010</v>
      </c>
      <c r="P117" s="40" t="s">
        <v>91</v>
      </c>
      <c r="Q117" s="405"/>
      <c r="R117" s="32"/>
      <c r="S117" s="406"/>
      <c r="T117" s="386"/>
      <c r="U117" s="2" t="s">
        <v>1001</v>
      </c>
      <c r="V117" s="667"/>
      <c r="W117" s="206"/>
    </row>
    <row r="118" spans="1:23" customFormat="1" ht="39.75" hidden="1" customHeight="1" thickBot="1" x14ac:dyDescent="0.25">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258" t="s">
        <v>1010</v>
      </c>
      <c r="P118" s="40" t="s">
        <v>91</v>
      </c>
      <c r="Q118" s="405"/>
      <c r="R118" s="32"/>
      <c r="S118" s="406"/>
      <c r="T118" s="386"/>
      <c r="U118" s="2" t="s">
        <v>1001</v>
      </c>
      <c r="V118" s="667"/>
      <c r="W118" s="206"/>
    </row>
    <row r="119" spans="1:23" customFormat="1" ht="39.75" hidden="1"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58" t="s">
        <v>1010</v>
      </c>
      <c r="P119" s="266" t="s">
        <v>91</v>
      </c>
      <c r="Q119" s="458"/>
      <c r="R119" s="268"/>
      <c r="S119" s="459"/>
      <c r="T119" s="391"/>
      <c r="U119" s="2" t="s">
        <v>1001</v>
      </c>
      <c r="V119" s="25"/>
      <c r="W119" s="206"/>
    </row>
    <row r="120" spans="1:23" customFormat="1" ht="31.5" hidden="1" customHeight="1" thickBot="1" x14ac:dyDescent="0.25">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1010</v>
      </c>
      <c r="P120" s="258" t="s">
        <v>91</v>
      </c>
      <c r="Q120" s="457"/>
      <c r="R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S120" s="454" t="s">
        <v>20</v>
      </c>
      <c r="T120" s="455">
        <v>60</v>
      </c>
      <c r="U120" s="2" t="s">
        <v>1001</v>
      </c>
      <c r="V120" s="25" t="s">
        <v>1001</v>
      </c>
      <c r="W120" s="206"/>
    </row>
    <row r="121" spans="1:23" customFormat="1" ht="40.5" hidden="1" customHeight="1" thickBot="1" x14ac:dyDescent="0.25">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258" t="s">
        <v>1010</v>
      </c>
      <c r="P121" s="40" t="s">
        <v>91</v>
      </c>
      <c r="Q121" s="405"/>
      <c r="R121" s="32"/>
      <c r="S121" s="406"/>
      <c r="T121" s="386"/>
      <c r="U121" s="2" t="s">
        <v>1001</v>
      </c>
      <c r="V121" s="25"/>
      <c r="W121" s="206"/>
    </row>
    <row r="122" spans="1:23" customFormat="1" ht="40.5" hidden="1" customHeight="1" thickBot="1" x14ac:dyDescent="0.25">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258" t="s">
        <v>1010</v>
      </c>
      <c r="P122" s="40" t="s">
        <v>91</v>
      </c>
      <c r="Q122" s="405"/>
      <c r="R122" s="32"/>
      <c r="S122" s="406"/>
      <c r="T122" s="386"/>
      <c r="U122" s="2" t="s">
        <v>1001</v>
      </c>
      <c r="V122" s="25"/>
      <c r="W122" s="206"/>
    </row>
    <row r="123" spans="1:23" customFormat="1" ht="40.5" hidden="1" customHeight="1" thickBot="1" x14ac:dyDescent="0.25">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258" t="s">
        <v>1010</v>
      </c>
      <c r="P123" s="40" t="s">
        <v>91</v>
      </c>
      <c r="Q123" s="405"/>
      <c r="R123" s="32"/>
      <c r="S123" s="406"/>
      <c r="T123" s="386"/>
      <c r="U123" s="2" t="s">
        <v>1001</v>
      </c>
      <c r="V123" s="25"/>
      <c r="W123" s="206"/>
    </row>
    <row r="124" spans="1:23" customFormat="1" ht="40.5" hidden="1" customHeight="1" thickBot="1" x14ac:dyDescent="0.25">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258" t="s">
        <v>1010</v>
      </c>
      <c r="P124" s="40" t="s">
        <v>91</v>
      </c>
      <c r="Q124" s="405"/>
      <c r="R124" s="32"/>
      <c r="S124" s="406"/>
      <c r="T124" s="386"/>
      <c r="U124" s="2" t="s">
        <v>1001</v>
      </c>
      <c r="V124" s="25"/>
      <c r="W124" s="206"/>
    </row>
    <row r="125" spans="1:23" customFormat="1" ht="40.5" hidden="1" customHeight="1" thickBot="1" x14ac:dyDescent="0.25">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258" t="s">
        <v>1010</v>
      </c>
      <c r="P125" s="40" t="s">
        <v>91</v>
      </c>
      <c r="Q125" s="405"/>
      <c r="R125" s="32"/>
      <c r="S125" s="406"/>
      <c r="T125" s="386"/>
      <c r="U125" s="2" t="s">
        <v>1001</v>
      </c>
      <c r="V125" s="25"/>
      <c r="W125" s="206"/>
    </row>
    <row r="126" spans="1:23" customFormat="1" ht="40.5" hidden="1" customHeight="1" thickBot="1" x14ac:dyDescent="0.25">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258" t="s">
        <v>1010</v>
      </c>
      <c r="P126" s="40" t="s">
        <v>91</v>
      </c>
      <c r="Q126" s="405"/>
      <c r="R126" s="32"/>
      <c r="S126" s="406"/>
      <c r="T126" s="386"/>
      <c r="U126" s="2" t="s">
        <v>1001</v>
      </c>
      <c r="V126" s="25"/>
      <c r="W126" s="206"/>
    </row>
    <row r="127" spans="1:23" customFormat="1" ht="40.5" hidden="1" customHeight="1" thickBot="1" x14ac:dyDescent="0.25">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258" t="s">
        <v>1010</v>
      </c>
      <c r="P127" s="40" t="s">
        <v>91</v>
      </c>
      <c r="Q127" s="405"/>
      <c r="R127" s="32"/>
      <c r="S127" s="406"/>
      <c r="T127" s="386"/>
      <c r="U127" s="2" t="s">
        <v>1001</v>
      </c>
      <c r="V127" s="25"/>
      <c r="W127" s="206"/>
    </row>
    <row r="128" spans="1:23" customFormat="1" ht="32.25" hidden="1"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58" t="s">
        <v>1010</v>
      </c>
      <c r="P128" s="266" t="s">
        <v>91</v>
      </c>
      <c r="Q128" s="458"/>
      <c r="R128" s="268"/>
      <c r="S128" s="459"/>
      <c r="T128" s="391"/>
      <c r="U128" s="2" t="s">
        <v>1001</v>
      </c>
      <c r="V128" s="25"/>
      <c r="W128" s="206"/>
    </row>
    <row r="129" spans="1:23" customFormat="1" ht="36.75" hidden="1" customHeight="1" thickBot="1" x14ac:dyDescent="0.25">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1010</v>
      </c>
      <c r="P129" s="258" t="s">
        <v>91</v>
      </c>
      <c r="Q129" s="457"/>
      <c r="R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S129" s="454" t="s">
        <v>20</v>
      </c>
      <c r="T129" s="455">
        <v>70</v>
      </c>
      <c r="U129" s="2" t="s">
        <v>1001</v>
      </c>
      <c r="V129" s="25" t="s">
        <v>1001</v>
      </c>
      <c r="W129" s="206"/>
    </row>
    <row r="130" spans="1:23" customFormat="1" ht="42.75" hidden="1" customHeight="1" thickBot="1" x14ac:dyDescent="0.25">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258" t="s">
        <v>1010</v>
      </c>
      <c r="P130" s="40" t="s">
        <v>91</v>
      </c>
      <c r="Q130" s="405"/>
      <c r="R130" s="32"/>
      <c r="S130" s="406"/>
      <c r="T130" s="386"/>
      <c r="U130" s="2" t="s">
        <v>1001</v>
      </c>
      <c r="V130" s="25"/>
      <c r="W130" s="206"/>
    </row>
    <row r="131" spans="1:23" customFormat="1" ht="42.75" hidden="1" customHeight="1" thickBot="1" x14ac:dyDescent="0.25">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258" t="s">
        <v>1010</v>
      </c>
      <c r="P131" s="40" t="s">
        <v>91</v>
      </c>
      <c r="Q131" s="405"/>
      <c r="R131" s="32"/>
      <c r="S131" s="406"/>
      <c r="T131" s="386"/>
      <c r="U131" s="2" t="s">
        <v>1001</v>
      </c>
      <c r="V131" s="25"/>
      <c r="W131" s="206"/>
    </row>
    <row r="132" spans="1:23" customFormat="1" ht="42.75" hidden="1" customHeight="1" thickBot="1" x14ac:dyDescent="0.25">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258" t="s">
        <v>1010</v>
      </c>
      <c r="P132" s="40" t="s">
        <v>91</v>
      </c>
      <c r="Q132" s="405"/>
      <c r="R132" s="32"/>
      <c r="S132" s="406"/>
      <c r="T132" s="386"/>
      <c r="U132" s="2" t="s">
        <v>1001</v>
      </c>
      <c r="V132" s="25"/>
      <c r="W132" s="206"/>
    </row>
    <row r="133" spans="1:23" customFormat="1" ht="42.75" hidden="1" customHeight="1" thickBot="1" x14ac:dyDescent="0.25">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258" t="s">
        <v>1010</v>
      </c>
      <c r="P133" s="40" t="s">
        <v>91</v>
      </c>
      <c r="Q133" s="405"/>
      <c r="R133" s="32"/>
      <c r="S133" s="406"/>
      <c r="T133" s="386"/>
      <c r="U133" s="2" t="s">
        <v>1001</v>
      </c>
      <c r="V133" s="25"/>
      <c r="W133" s="206"/>
    </row>
    <row r="134" spans="1:23" customFormat="1" ht="42.75" hidden="1" customHeight="1" thickBot="1" x14ac:dyDescent="0.25">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258" t="s">
        <v>1010</v>
      </c>
      <c r="P134" s="40" t="s">
        <v>91</v>
      </c>
      <c r="Q134" s="405"/>
      <c r="R134" s="32"/>
      <c r="S134" s="406"/>
      <c r="T134" s="386"/>
      <c r="U134" s="2" t="s">
        <v>1001</v>
      </c>
      <c r="V134" s="25"/>
      <c r="W134" s="206"/>
    </row>
    <row r="135" spans="1:23" customFormat="1" ht="31.5" hidden="1" customHeight="1" thickBot="1" x14ac:dyDescent="0.25">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258" t="s">
        <v>1010</v>
      </c>
      <c r="P135" s="40" t="s">
        <v>91</v>
      </c>
      <c r="Q135" s="405"/>
      <c r="R135" s="32"/>
      <c r="S135" s="406"/>
      <c r="T135" s="386"/>
      <c r="U135" s="2" t="s">
        <v>1001</v>
      </c>
      <c r="V135" s="25"/>
      <c r="W135" s="206"/>
    </row>
    <row r="136" spans="1:23" customFormat="1" ht="32.25" hidden="1" customHeight="1" thickBot="1" x14ac:dyDescent="0.25">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258" t="s">
        <v>1010</v>
      </c>
      <c r="P136" s="40" t="s">
        <v>91</v>
      </c>
      <c r="Q136" s="405"/>
      <c r="R136" s="32"/>
      <c r="S136" s="406"/>
      <c r="T136" s="386"/>
      <c r="U136" s="2" t="s">
        <v>1001</v>
      </c>
      <c r="V136" s="25"/>
      <c r="W136" s="206"/>
    </row>
    <row r="137" spans="1:23" customFormat="1" ht="30.75" hidden="1"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58" t="s">
        <v>1010</v>
      </c>
      <c r="P137" s="266" t="s">
        <v>91</v>
      </c>
      <c r="Q137" s="458"/>
      <c r="R137" s="268"/>
      <c r="S137" s="459"/>
      <c r="T137" s="391"/>
      <c r="U137" s="2" t="s">
        <v>1001</v>
      </c>
      <c r="V137" s="25"/>
      <c r="W137" s="206"/>
    </row>
    <row r="138" spans="1:23" customFormat="1" ht="37.5" hidden="1" customHeight="1" thickBot="1" x14ac:dyDescent="0.25">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1010</v>
      </c>
      <c r="P138" s="258" t="s">
        <v>91</v>
      </c>
      <c r="Q138" s="457"/>
      <c r="R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S138" s="454" t="s">
        <v>20</v>
      </c>
      <c r="T138" s="455">
        <v>80</v>
      </c>
      <c r="U138" s="2" t="s">
        <v>1001</v>
      </c>
      <c r="V138" s="25" t="s">
        <v>1001</v>
      </c>
      <c r="W138" s="206"/>
    </row>
    <row r="139" spans="1:23" customFormat="1" ht="40.5" hidden="1" customHeight="1" thickBot="1" x14ac:dyDescent="0.25">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258" t="s">
        <v>1010</v>
      </c>
      <c r="P139" s="40" t="s">
        <v>91</v>
      </c>
      <c r="Q139" s="405"/>
      <c r="R139" s="32"/>
      <c r="S139" s="406"/>
      <c r="T139" s="386"/>
      <c r="U139" s="2" t="s">
        <v>1001</v>
      </c>
      <c r="V139" s="25"/>
      <c r="W139" s="206"/>
    </row>
    <row r="140" spans="1:23" customFormat="1" ht="40.5" hidden="1" customHeight="1" thickBot="1" x14ac:dyDescent="0.25">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258" t="s">
        <v>1010</v>
      </c>
      <c r="P140" s="40" t="s">
        <v>91</v>
      </c>
      <c r="Q140" s="405"/>
      <c r="R140" s="32"/>
      <c r="S140" s="406"/>
      <c r="T140" s="386"/>
      <c r="U140" s="2" t="s">
        <v>1001</v>
      </c>
      <c r="V140" s="25"/>
      <c r="W140" s="206"/>
    </row>
    <row r="141" spans="1:23" customFormat="1" ht="40.5" hidden="1" customHeight="1" thickBot="1" x14ac:dyDescent="0.25">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258" t="s">
        <v>1010</v>
      </c>
      <c r="P141" s="40" t="s">
        <v>91</v>
      </c>
      <c r="Q141" s="405"/>
      <c r="R141" s="32"/>
      <c r="S141" s="406"/>
      <c r="T141" s="386"/>
      <c r="U141" s="2" t="s">
        <v>1001</v>
      </c>
      <c r="V141" s="25"/>
      <c r="W141" s="206"/>
    </row>
    <row r="142" spans="1:23" customFormat="1" ht="40.5" hidden="1" customHeight="1" thickBot="1" x14ac:dyDescent="0.25">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258" t="s">
        <v>1010</v>
      </c>
      <c r="P142" s="40" t="s">
        <v>91</v>
      </c>
      <c r="Q142" s="405"/>
      <c r="R142" s="32"/>
      <c r="S142" s="406"/>
      <c r="T142" s="386"/>
      <c r="U142" s="2" t="s">
        <v>1001</v>
      </c>
      <c r="V142" s="25"/>
      <c r="W142" s="206"/>
    </row>
    <row r="143" spans="1:23" customFormat="1" ht="40.5" hidden="1" customHeight="1" thickBot="1" x14ac:dyDescent="0.25">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258" t="s">
        <v>1010</v>
      </c>
      <c r="P143" s="40" t="s">
        <v>91</v>
      </c>
      <c r="Q143" s="405"/>
      <c r="R143" s="32"/>
      <c r="S143" s="406"/>
      <c r="T143" s="386"/>
      <c r="U143" s="2" t="s">
        <v>1001</v>
      </c>
      <c r="V143" s="25"/>
      <c r="W143" s="206"/>
    </row>
    <row r="144" spans="1:23" customFormat="1" ht="40.5" hidden="1" customHeight="1" thickBot="1" x14ac:dyDescent="0.25">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258" t="s">
        <v>1010</v>
      </c>
      <c r="P144" s="40" t="s">
        <v>91</v>
      </c>
      <c r="Q144" s="405"/>
      <c r="R144" s="32"/>
      <c r="S144" s="406"/>
      <c r="T144" s="386"/>
      <c r="U144" s="2" t="s">
        <v>1001</v>
      </c>
      <c r="V144" s="25"/>
      <c r="W144" s="206"/>
    </row>
    <row r="145" spans="1:23" customFormat="1" ht="40.5" hidden="1" customHeight="1" thickBot="1" x14ac:dyDescent="0.25">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258" t="s">
        <v>1010</v>
      </c>
      <c r="P145" s="40" t="s">
        <v>91</v>
      </c>
      <c r="Q145" s="405"/>
      <c r="R145" s="32"/>
      <c r="S145" s="406"/>
      <c r="T145" s="386"/>
      <c r="U145" s="2" t="s">
        <v>1001</v>
      </c>
      <c r="V145" s="25"/>
      <c r="W145" s="206"/>
    </row>
    <row r="146" spans="1:23" customFormat="1" ht="40.5" hidden="1"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58" t="s">
        <v>1010</v>
      </c>
      <c r="P146" s="266" t="s">
        <v>91</v>
      </c>
      <c r="Q146" s="458"/>
      <c r="R146" s="268"/>
      <c r="S146" s="459"/>
      <c r="T146" s="391"/>
      <c r="U146" s="2" t="s">
        <v>1001</v>
      </c>
      <c r="V146" s="25"/>
      <c r="W146" s="206"/>
    </row>
    <row r="147" spans="1:23" customFormat="1" ht="27" hidden="1" customHeight="1" thickBot="1" x14ac:dyDescent="0.25">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1010</v>
      </c>
      <c r="P147" s="258" t="s">
        <v>91</v>
      </c>
      <c r="Q147" s="457"/>
      <c r="R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S147" s="454" t="s">
        <v>20</v>
      </c>
      <c r="T147" s="455">
        <v>90</v>
      </c>
      <c r="U147" s="2" t="s">
        <v>1001</v>
      </c>
      <c r="V147" s="25" t="s">
        <v>1001</v>
      </c>
      <c r="W147" s="206"/>
    </row>
    <row r="148" spans="1:23" customFormat="1" ht="40.5" hidden="1" customHeight="1" thickBot="1" x14ac:dyDescent="0.25">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258" t="s">
        <v>1010</v>
      </c>
      <c r="P148" s="40" t="s">
        <v>91</v>
      </c>
      <c r="Q148" s="405"/>
      <c r="R148" s="32"/>
      <c r="S148" s="406"/>
      <c r="T148" s="386"/>
      <c r="U148" s="2" t="s">
        <v>1001</v>
      </c>
      <c r="V148" s="25"/>
      <c r="W148" s="206"/>
    </row>
    <row r="149" spans="1:23" customFormat="1" ht="40.5" hidden="1" customHeight="1" thickBot="1" x14ac:dyDescent="0.25">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258" t="s">
        <v>1010</v>
      </c>
      <c r="P149" s="40" t="s">
        <v>91</v>
      </c>
      <c r="Q149" s="405"/>
      <c r="R149" s="32"/>
      <c r="S149" s="406"/>
      <c r="T149" s="386"/>
      <c r="U149" s="2" t="s">
        <v>1001</v>
      </c>
      <c r="V149" s="25"/>
      <c r="W149" s="206"/>
    </row>
    <row r="150" spans="1:23" customFormat="1" ht="40.5" hidden="1" customHeight="1" thickBot="1" x14ac:dyDescent="0.25">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258" t="s">
        <v>1010</v>
      </c>
      <c r="P150" s="40" t="s">
        <v>91</v>
      </c>
      <c r="Q150" s="405"/>
      <c r="R150" s="32"/>
      <c r="S150" s="406"/>
      <c r="T150" s="386"/>
      <c r="U150" s="2" t="s">
        <v>1001</v>
      </c>
      <c r="V150" s="25"/>
      <c r="W150" s="206"/>
    </row>
    <row r="151" spans="1:23" customFormat="1" ht="40.5" hidden="1" customHeight="1" thickBot="1" x14ac:dyDescent="0.25">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258" t="s">
        <v>1010</v>
      </c>
      <c r="P151" s="40" t="s">
        <v>91</v>
      </c>
      <c r="Q151" s="405"/>
      <c r="R151" s="32"/>
      <c r="S151" s="406"/>
      <c r="T151" s="386"/>
      <c r="U151" s="2" t="s">
        <v>1001</v>
      </c>
      <c r="V151" s="25"/>
      <c r="W151" s="206"/>
    </row>
    <row r="152" spans="1:23" customFormat="1" ht="40.5" hidden="1" customHeight="1" thickBot="1" x14ac:dyDescent="0.25">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258" t="s">
        <v>1010</v>
      </c>
      <c r="P152" s="40" t="s">
        <v>91</v>
      </c>
      <c r="Q152" s="405"/>
      <c r="R152" s="32"/>
      <c r="S152" s="406"/>
      <c r="T152" s="386"/>
      <c r="U152" s="2" t="s">
        <v>1001</v>
      </c>
      <c r="V152" s="25"/>
      <c r="W152" s="206"/>
    </row>
    <row r="153" spans="1:23" customFormat="1" ht="40.5" hidden="1" customHeight="1" thickBot="1" x14ac:dyDescent="0.25">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258" t="s">
        <v>1010</v>
      </c>
      <c r="P153" s="40" t="s">
        <v>91</v>
      </c>
      <c r="Q153" s="405"/>
      <c r="R153" s="32"/>
      <c r="S153" s="406"/>
      <c r="T153" s="386"/>
      <c r="U153" s="2" t="s">
        <v>1001</v>
      </c>
      <c r="V153" s="25"/>
      <c r="W153" s="206"/>
    </row>
    <row r="154" spans="1:23" customFormat="1" ht="40.5" hidden="1" customHeight="1" thickBot="1" x14ac:dyDescent="0.25">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258" t="s">
        <v>1010</v>
      </c>
      <c r="P154" s="40" t="s">
        <v>91</v>
      </c>
      <c r="Q154" s="405"/>
      <c r="R154" s="32"/>
      <c r="S154" s="406"/>
      <c r="T154" s="386"/>
      <c r="U154" s="2" t="s">
        <v>1001</v>
      </c>
      <c r="V154" s="25"/>
      <c r="W154" s="206"/>
    </row>
    <row r="155" spans="1:23" customFormat="1" ht="40.5" hidden="1"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58" t="s">
        <v>1010</v>
      </c>
      <c r="P155" s="266" t="s">
        <v>91</v>
      </c>
      <c r="Q155" s="458"/>
      <c r="R155" s="268"/>
      <c r="S155" s="459"/>
      <c r="T155" s="391"/>
      <c r="U155" s="2" t="s">
        <v>1001</v>
      </c>
      <c r="V155" s="25"/>
      <c r="W155" s="206"/>
    </row>
    <row r="156" spans="1:23" customFormat="1" ht="34.5" hidden="1" customHeight="1" thickBot="1" x14ac:dyDescent="0.25">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258" t="s">
        <v>1010</v>
      </c>
      <c r="P156" s="464" t="s">
        <v>91</v>
      </c>
      <c r="Q156" s="465"/>
      <c r="R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S156" s="467" t="s">
        <v>20</v>
      </c>
      <c r="T156" s="463">
        <v>100</v>
      </c>
      <c r="U156" s="2" t="s">
        <v>1001</v>
      </c>
      <c r="V156" s="25" t="s">
        <v>1001</v>
      </c>
      <c r="W156" s="206"/>
    </row>
    <row r="157" spans="1:23" customFormat="1" ht="22.5" hidden="1" customHeight="1" thickBot="1" x14ac:dyDescent="0.25">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1010</v>
      </c>
      <c r="P157" s="258" t="s">
        <v>91</v>
      </c>
      <c r="Q157" s="259" t="s">
        <v>120</v>
      </c>
      <c r="R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S157" s="261" t="s">
        <v>20</v>
      </c>
      <c r="T157" s="385">
        <v>100</v>
      </c>
      <c r="U157" s="2" t="s">
        <v>1001</v>
      </c>
      <c r="V157" s="25" t="s">
        <v>1001</v>
      </c>
      <c r="W157" s="206"/>
    </row>
    <row r="158" spans="1:23" customFormat="1" ht="42.75" hidden="1" customHeight="1" thickBot="1" x14ac:dyDescent="0.25">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258" t="s">
        <v>1010</v>
      </c>
      <c r="P158" s="40" t="s">
        <v>91</v>
      </c>
      <c r="Q158" s="252"/>
      <c r="R158" s="32"/>
      <c r="S158" s="370"/>
      <c r="T158" s="386"/>
      <c r="U158" s="2" t="s">
        <v>1001</v>
      </c>
      <c r="V158" s="25"/>
      <c r="W158" s="206"/>
    </row>
    <row r="159" spans="1:23" customFormat="1" ht="42.75" hidden="1" customHeight="1" thickBot="1" x14ac:dyDescent="0.25">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258" t="s">
        <v>1010</v>
      </c>
      <c r="P159" s="40" t="s">
        <v>91</v>
      </c>
      <c r="Q159" s="252"/>
      <c r="R159" s="32"/>
      <c r="S159" s="370"/>
      <c r="T159" s="386"/>
      <c r="U159" s="2" t="s">
        <v>1001</v>
      </c>
      <c r="V159" s="25"/>
      <c r="W159" s="206"/>
    </row>
    <row r="160" spans="1:23" customFormat="1" ht="28.5" hidden="1" customHeight="1" thickBot="1" x14ac:dyDescent="0.25">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258" t="s">
        <v>1010</v>
      </c>
      <c r="P160" s="40" t="s">
        <v>91</v>
      </c>
      <c r="Q160" s="252"/>
      <c r="R160" s="32"/>
      <c r="S160" s="370"/>
      <c r="T160" s="386"/>
      <c r="U160" s="2" t="s">
        <v>1001</v>
      </c>
      <c r="V160" s="25"/>
      <c r="W160" s="206"/>
    </row>
    <row r="161" spans="1:23" customFormat="1" ht="28.5" hidden="1" customHeight="1" thickBot="1" x14ac:dyDescent="0.25">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258" t="s">
        <v>1010</v>
      </c>
      <c r="P161" s="40" t="s">
        <v>91</v>
      </c>
      <c r="Q161" s="252"/>
      <c r="R161" s="32"/>
      <c r="S161" s="370"/>
      <c r="T161" s="386"/>
      <c r="U161" s="2" t="s">
        <v>1001</v>
      </c>
      <c r="V161" s="25"/>
      <c r="W161" s="206"/>
    </row>
    <row r="162" spans="1:23" customFormat="1" ht="28.5" hidden="1" customHeight="1" thickBot="1" x14ac:dyDescent="0.25">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258" t="s">
        <v>1010</v>
      </c>
      <c r="P162" s="40" t="s">
        <v>91</v>
      </c>
      <c r="Q162" s="252"/>
      <c r="R162" s="32"/>
      <c r="S162" s="370"/>
      <c r="T162" s="386"/>
      <c r="U162" s="2" t="s">
        <v>1001</v>
      </c>
      <c r="V162" s="25"/>
      <c r="W162" s="206"/>
    </row>
    <row r="163" spans="1:23" customFormat="1" ht="28.5" hidden="1" customHeight="1" thickBot="1" x14ac:dyDescent="0.25">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258" t="s">
        <v>1010</v>
      </c>
      <c r="P163" s="40" t="s">
        <v>91</v>
      </c>
      <c r="Q163" s="252"/>
      <c r="R163" s="32"/>
      <c r="S163" s="370"/>
      <c r="T163" s="386"/>
      <c r="U163" s="2" t="s">
        <v>1001</v>
      </c>
      <c r="V163" s="25"/>
      <c r="W163" s="206"/>
    </row>
    <row r="164" spans="1:23" customFormat="1" ht="28.5" hidden="1" customHeight="1" thickBot="1" x14ac:dyDescent="0.25">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258" t="s">
        <v>1010</v>
      </c>
      <c r="P164" s="40" t="s">
        <v>91</v>
      </c>
      <c r="Q164" s="252"/>
      <c r="R164" s="32"/>
      <c r="S164" s="370"/>
      <c r="T164" s="386"/>
      <c r="U164" s="2" t="s">
        <v>1001</v>
      </c>
      <c r="V164" s="25"/>
      <c r="W164" s="206"/>
    </row>
    <row r="165" spans="1:23" customFormat="1" ht="29.25" hidden="1"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58" t="s">
        <v>1010</v>
      </c>
      <c r="P165" s="266" t="s">
        <v>91</v>
      </c>
      <c r="Q165" s="267"/>
      <c r="R165" s="268"/>
      <c r="S165" s="371"/>
      <c r="T165" s="391"/>
      <c r="U165" s="2" t="s">
        <v>1001</v>
      </c>
      <c r="V165" s="25"/>
      <c r="W165" s="206"/>
    </row>
    <row r="166" spans="1:23" customFormat="1" ht="19.5" hidden="1" customHeight="1" thickBot="1" x14ac:dyDescent="0.25">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1010</v>
      </c>
      <c r="P166" s="258" t="s">
        <v>91</v>
      </c>
      <c r="Q166" s="259" t="s">
        <v>120</v>
      </c>
      <c r="R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S166" s="454" t="s">
        <v>20</v>
      </c>
      <c r="T166" s="455">
        <v>0</v>
      </c>
      <c r="U166" s="2" t="s">
        <v>1001</v>
      </c>
      <c r="V166" s="25" t="s">
        <v>1001</v>
      </c>
      <c r="W166" s="206"/>
    </row>
    <row r="167" spans="1:23" customFormat="1" ht="47.25" hidden="1" customHeight="1" thickBot="1" x14ac:dyDescent="0.25">
      <c r="A167" s="15">
        <v>90027</v>
      </c>
      <c r="B167" s="64"/>
      <c r="C167" s="704"/>
      <c r="D167" s="707"/>
      <c r="E167" s="107">
        <v>2</v>
      </c>
      <c r="F167" s="107" t="s">
        <v>93</v>
      </c>
      <c r="G167" s="108">
        <v>0</v>
      </c>
      <c r="H167" s="318">
        <v>0</v>
      </c>
      <c r="I167" s="139"/>
      <c r="J167" s="31"/>
      <c r="K167" s="16">
        <v>0</v>
      </c>
      <c r="L167" s="17" t="s">
        <v>20</v>
      </c>
      <c r="M167" s="40">
        <v>0</v>
      </c>
      <c r="N167" s="40" t="s">
        <v>484</v>
      </c>
      <c r="O167" s="258" t="s">
        <v>1010</v>
      </c>
      <c r="P167" s="40" t="s">
        <v>91</v>
      </c>
      <c r="Q167" s="252"/>
      <c r="R167" s="407"/>
      <c r="S167" s="370"/>
      <c r="T167" s="386"/>
      <c r="U167" s="2" t="s">
        <v>1001</v>
      </c>
      <c r="V167" s="25"/>
      <c r="W167" s="206"/>
    </row>
    <row r="168" spans="1:23" customFormat="1" ht="41.25" hidden="1" customHeight="1" thickBot="1" x14ac:dyDescent="0.25">
      <c r="A168" s="15">
        <v>90021</v>
      </c>
      <c r="B168" s="64"/>
      <c r="C168" s="704"/>
      <c r="D168" s="707"/>
      <c r="E168" s="107">
        <v>3</v>
      </c>
      <c r="F168" s="107" t="s">
        <v>95</v>
      </c>
      <c r="G168" s="108">
        <v>0</v>
      </c>
      <c r="H168" s="318">
        <v>0</v>
      </c>
      <c r="I168" s="139"/>
      <c r="J168" s="31"/>
      <c r="K168" s="16">
        <v>0</v>
      </c>
      <c r="L168" s="17" t="s">
        <v>20</v>
      </c>
      <c r="M168" s="40">
        <v>0</v>
      </c>
      <c r="N168" s="40" t="s">
        <v>484</v>
      </c>
      <c r="O168" s="258" t="s">
        <v>1010</v>
      </c>
      <c r="P168" s="40" t="s">
        <v>91</v>
      </c>
      <c r="Q168" s="252"/>
      <c r="R168" s="407"/>
      <c r="S168" s="370"/>
      <c r="T168" s="386"/>
      <c r="U168" s="2" t="s">
        <v>1001</v>
      </c>
      <c r="V168" s="25"/>
      <c r="W168" s="206"/>
    </row>
    <row r="169" spans="1:23" customFormat="1" ht="34.5" hidden="1" customHeight="1" thickBot="1" x14ac:dyDescent="0.25">
      <c r="A169" s="15">
        <v>90028</v>
      </c>
      <c r="B169" s="64"/>
      <c r="C169" s="704"/>
      <c r="D169" s="707"/>
      <c r="E169" s="107">
        <v>4</v>
      </c>
      <c r="F169" s="107" t="s">
        <v>97</v>
      </c>
      <c r="G169" s="108">
        <v>0</v>
      </c>
      <c r="H169" s="318">
        <v>0</v>
      </c>
      <c r="I169" s="139"/>
      <c r="J169" s="31"/>
      <c r="K169" s="16">
        <v>0</v>
      </c>
      <c r="L169" s="17" t="s">
        <v>20</v>
      </c>
      <c r="M169" s="40">
        <v>0</v>
      </c>
      <c r="N169" s="40" t="s">
        <v>484</v>
      </c>
      <c r="O169" s="258" t="s">
        <v>1010</v>
      </c>
      <c r="P169" s="40" t="s">
        <v>91</v>
      </c>
      <c r="Q169" s="252"/>
      <c r="R169" s="407"/>
      <c r="S169" s="370"/>
      <c r="T169" s="386"/>
      <c r="U169" s="2" t="s">
        <v>1001</v>
      </c>
      <c r="V169" s="25"/>
      <c r="W169" s="206"/>
    </row>
    <row r="170" spans="1:23" customFormat="1" ht="34.5" hidden="1" customHeight="1" thickBot="1" x14ac:dyDescent="0.25">
      <c r="A170" s="15">
        <v>90029</v>
      </c>
      <c r="B170" s="64"/>
      <c r="C170" s="704"/>
      <c r="D170" s="707"/>
      <c r="E170" s="107">
        <v>5</v>
      </c>
      <c r="F170" s="107" t="s">
        <v>125</v>
      </c>
      <c r="G170" s="108">
        <v>0</v>
      </c>
      <c r="H170" s="318">
        <v>0</v>
      </c>
      <c r="I170" s="139"/>
      <c r="J170" s="31"/>
      <c r="K170" s="16">
        <v>0</v>
      </c>
      <c r="L170" s="17" t="s">
        <v>20</v>
      </c>
      <c r="M170" s="40">
        <v>0</v>
      </c>
      <c r="N170" s="40" t="s">
        <v>484</v>
      </c>
      <c r="O170" s="258" t="s">
        <v>1010</v>
      </c>
      <c r="P170" s="40" t="s">
        <v>91</v>
      </c>
      <c r="Q170" s="252"/>
      <c r="R170" s="407"/>
      <c r="S170" s="370"/>
      <c r="T170" s="386"/>
      <c r="U170" s="2" t="s">
        <v>1001</v>
      </c>
      <c r="V170" s="25"/>
      <c r="W170" s="206"/>
    </row>
    <row r="171" spans="1:23" customFormat="1" ht="34.5" hidden="1" customHeight="1" thickBot="1" x14ac:dyDescent="0.25">
      <c r="A171" s="15">
        <v>90030</v>
      </c>
      <c r="B171" s="64"/>
      <c r="C171" s="704"/>
      <c r="D171" s="707"/>
      <c r="E171" s="107">
        <v>6</v>
      </c>
      <c r="F171" s="107" t="s">
        <v>101</v>
      </c>
      <c r="G171" s="108">
        <v>0</v>
      </c>
      <c r="H171" s="318">
        <v>0</v>
      </c>
      <c r="I171" s="139"/>
      <c r="J171" s="31"/>
      <c r="K171" s="16">
        <v>0</v>
      </c>
      <c r="L171" s="17" t="s">
        <v>20</v>
      </c>
      <c r="M171" s="40">
        <v>0</v>
      </c>
      <c r="N171" s="40" t="s">
        <v>484</v>
      </c>
      <c r="O171" s="258" t="s">
        <v>1010</v>
      </c>
      <c r="P171" s="40" t="s">
        <v>91</v>
      </c>
      <c r="Q171" s="252"/>
      <c r="R171" s="407"/>
      <c r="S171" s="370"/>
      <c r="T171" s="386"/>
      <c r="U171" s="2" t="s">
        <v>1001</v>
      </c>
      <c r="V171" s="25"/>
      <c r="W171" s="206"/>
    </row>
    <row r="172" spans="1:23" customFormat="1" ht="34.5" hidden="1" customHeight="1" thickBot="1" x14ac:dyDescent="0.25">
      <c r="A172" s="15">
        <v>90031</v>
      </c>
      <c r="B172" s="64"/>
      <c r="C172" s="704"/>
      <c r="D172" s="707"/>
      <c r="E172" s="107">
        <v>7</v>
      </c>
      <c r="F172" s="107" t="s">
        <v>103</v>
      </c>
      <c r="G172" s="108">
        <v>0</v>
      </c>
      <c r="H172" s="318">
        <v>0</v>
      </c>
      <c r="I172" s="139"/>
      <c r="J172" s="31"/>
      <c r="K172" s="16">
        <v>0</v>
      </c>
      <c r="L172" s="17" t="s">
        <v>20</v>
      </c>
      <c r="M172" s="40">
        <v>0</v>
      </c>
      <c r="N172" s="40" t="s">
        <v>484</v>
      </c>
      <c r="O172" s="258" t="s">
        <v>1010</v>
      </c>
      <c r="P172" s="40" t="s">
        <v>91</v>
      </c>
      <c r="Q172" s="252"/>
      <c r="R172" s="407"/>
      <c r="S172" s="370"/>
      <c r="T172" s="386"/>
      <c r="U172" s="2" t="s">
        <v>1001</v>
      </c>
      <c r="V172" s="25"/>
      <c r="W172" s="206"/>
    </row>
    <row r="173" spans="1:23" customFormat="1" ht="34.5" hidden="1" customHeight="1" thickBot="1" x14ac:dyDescent="0.25">
      <c r="A173" s="15">
        <v>90022</v>
      </c>
      <c r="B173" s="64"/>
      <c r="C173" s="704"/>
      <c r="D173" s="707"/>
      <c r="E173" s="107">
        <v>8</v>
      </c>
      <c r="F173" s="107" t="s">
        <v>105</v>
      </c>
      <c r="G173" s="108">
        <v>0</v>
      </c>
      <c r="H173" s="318">
        <v>0</v>
      </c>
      <c r="I173" s="139"/>
      <c r="J173" s="31"/>
      <c r="K173" s="16">
        <v>0</v>
      </c>
      <c r="L173" s="17" t="s">
        <v>20</v>
      </c>
      <c r="M173" s="40">
        <v>0</v>
      </c>
      <c r="N173" s="40" t="s">
        <v>484</v>
      </c>
      <c r="O173" s="258" t="s">
        <v>1010</v>
      </c>
      <c r="P173" s="40" t="s">
        <v>91</v>
      </c>
      <c r="Q173" s="252"/>
      <c r="R173" s="407"/>
      <c r="S173" s="370"/>
      <c r="T173" s="386"/>
      <c r="U173" s="2" t="s">
        <v>1001</v>
      </c>
      <c r="V173" s="25"/>
      <c r="W173" s="206"/>
    </row>
    <row r="174" spans="1:23" customFormat="1" ht="38.25" hidden="1"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58" t="s">
        <v>1010</v>
      </c>
      <c r="P174" s="266" t="s">
        <v>91</v>
      </c>
      <c r="Q174" s="267"/>
      <c r="R174" s="472"/>
      <c r="S174" s="371"/>
      <c r="T174" s="391"/>
      <c r="U174" s="2" t="s">
        <v>1001</v>
      </c>
      <c r="V174" s="25"/>
      <c r="W174" s="206"/>
    </row>
    <row r="175" spans="1:23" customFormat="1" ht="37.5" hidden="1" customHeight="1" thickBot="1" x14ac:dyDescent="0.25">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1010</v>
      </c>
      <c r="P175" s="258" t="s">
        <v>91</v>
      </c>
      <c r="Q175" s="259" t="s">
        <v>120</v>
      </c>
      <c r="R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S175" s="454" t="s">
        <v>20</v>
      </c>
      <c r="T175" s="455">
        <v>40</v>
      </c>
      <c r="U175" s="2" t="s">
        <v>1001</v>
      </c>
      <c r="V175" s="25" t="s">
        <v>1001</v>
      </c>
      <c r="W175" s="206"/>
    </row>
    <row r="176" spans="1:23" customFormat="1" ht="42.75" hidden="1" customHeight="1" thickBot="1" x14ac:dyDescent="0.25">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258" t="s">
        <v>1010</v>
      </c>
      <c r="P176" s="40" t="s">
        <v>91</v>
      </c>
      <c r="Q176" s="252"/>
      <c r="R176" s="32"/>
      <c r="S176" s="370"/>
      <c r="T176" s="386"/>
      <c r="U176" s="2" t="s">
        <v>1001</v>
      </c>
      <c r="V176" s="25"/>
      <c r="W176" s="206"/>
    </row>
    <row r="177" spans="1:23" customFormat="1" ht="42.75" hidden="1" customHeight="1" thickBot="1" x14ac:dyDescent="0.25">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258" t="s">
        <v>1010</v>
      </c>
      <c r="P177" s="40" t="s">
        <v>91</v>
      </c>
      <c r="Q177" s="252"/>
      <c r="R177" s="32"/>
      <c r="S177" s="370"/>
      <c r="T177" s="386"/>
      <c r="U177" s="2" t="s">
        <v>1001</v>
      </c>
      <c r="V177" s="25"/>
      <c r="W177" s="206"/>
    </row>
    <row r="178" spans="1:23" customFormat="1" ht="42.75" hidden="1" customHeight="1" thickBot="1" x14ac:dyDescent="0.25">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258" t="s">
        <v>1010</v>
      </c>
      <c r="P178" s="40" t="s">
        <v>91</v>
      </c>
      <c r="Q178" s="252"/>
      <c r="R178" s="32"/>
      <c r="S178" s="370"/>
      <c r="T178" s="386"/>
      <c r="U178" s="2" t="s">
        <v>1001</v>
      </c>
      <c r="V178" s="25"/>
      <c r="W178" s="206"/>
    </row>
    <row r="179" spans="1:23" customFormat="1" ht="42.75" hidden="1" customHeight="1" thickBot="1" x14ac:dyDescent="0.25">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258" t="s">
        <v>1010</v>
      </c>
      <c r="P179" s="40" t="s">
        <v>91</v>
      </c>
      <c r="Q179" s="252"/>
      <c r="R179" s="32"/>
      <c r="S179" s="370"/>
      <c r="T179" s="386"/>
      <c r="U179" s="2" t="s">
        <v>1001</v>
      </c>
      <c r="V179" s="25"/>
      <c r="W179" s="206"/>
    </row>
    <row r="180" spans="1:23" customFormat="1" ht="42.75" hidden="1" customHeight="1" thickBot="1" x14ac:dyDescent="0.25">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258" t="s">
        <v>1010</v>
      </c>
      <c r="P180" s="40" t="s">
        <v>91</v>
      </c>
      <c r="Q180" s="252"/>
      <c r="R180" s="32"/>
      <c r="S180" s="370"/>
      <c r="T180" s="386"/>
      <c r="U180" s="2" t="s">
        <v>1001</v>
      </c>
      <c r="V180" s="25"/>
      <c r="W180" s="206"/>
    </row>
    <row r="181" spans="1:23" customFormat="1" ht="42.75" hidden="1" customHeight="1" thickBot="1" x14ac:dyDescent="0.25">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258" t="s">
        <v>1010</v>
      </c>
      <c r="P181" s="40" t="s">
        <v>91</v>
      </c>
      <c r="Q181" s="252"/>
      <c r="R181" s="32"/>
      <c r="S181" s="370"/>
      <c r="T181" s="386"/>
      <c r="U181" s="2" t="s">
        <v>1001</v>
      </c>
      <c r="V181" s="25"/>
      <c r="W181" s="206"/>
    </row>
    <row r="182" spans="1:23" customFormat="1" ht="42.75" hidden="1" customHeight="1" thickBot="1" x14ac:dyDescent="0.25">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258" t="s">
        <v>1010</v>
      </c>
      <c r="P182" s="40" t="s">
        <v>91</v>
      </c>
      <c r="Q182" s="252"/>
      <c r="R182" s="32"/>
      <c r="S182" s="370"/>
      <c r="T182" s="386"/>
      <c r="U182" s="2" t="s">
        <v>1001</v>
      </c>
      <c r="V182" s="25"/>
      <c r="W182" s="206"/>
    </row>
    <row r="183" spans="1:23" customFormat="1" ht="42.75" hidden="1"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58" t="s">
        <v>1010</v>
      </c>
      <c r="P183" s="266" t="s">
        <v>91</v>
      </c>
      <c r="Q183" s="267"/>
      <c r="R183" s="268"/>
      <c r="S183" s="371"/>
      <c r="T183" s="391"/>
      <c r="U183" s="2" t="s">
        <v>1001</v>
      </c>
      <c r="V183" s="25"/>
      <c r="W183" s="206"/>
    </row>
    <row r="184" spans="1:23" customFormat="1" ht="43.5" hidden="1" customHeight="1" thickBot="1" x14ac:dyDescent="0.25">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1010</v>
      </c>
      <c r="P184" s="258" t="s">
        <v>91</v>
      </c>
      <c r="Q184" s="259" t="s">
        <v>120</v>
      </c>
      <c r="R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S184" s="454" t="s">
        <v>20</v>
      </c>
      <c r="T184" s="455">
        <v>50</v>
      </c>
      <c r="U184" s="2" t="s">
        <v>1001</v>
      </c>
      <c r="V184" s="25" t="s">
        <v>1001</v>
      </c>
      <c r="W184" s="206"/>
    </row>
    <row r="185" spans="1:23" customFormat="1" ht="43.5" hidden="1" customHeight="1" thickBot="1" x14ac:dyDescent="0.25">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258" t="s">
        <v>1010</v>
      </c>
      <c r="P185" s="40" t="s">
        <v>91</v>
      </c>
      <c r="Q185" s="252"/>
      <c r="R185" s="32"/>
      <c r="S185" s="370"/>
      <c r="T185" s="386"/>
      <c r="U185" s="2" t="s">
        <v>1001</v>
      </c>
      <c r="V185" s="25"/>
      <c r="W185" s="206"/>
    </row>
    <row r="186" spans="1:23" customFormat="1" ht="43.5" hidden="1" customHeight="1" thickBot="1" x14ac:dyDescent="0.25">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258" t="s">
        <v>1010</v>
      </c>
      <c r="P186" s="40" t="s">
        <v>91</v>
      </c>
      <c r="Q186" s="252"/>
      <c r="R186" s="32"/>
      <c r="S186" s="370"/>
      <c r="T186" s="386"/>
      <c r="U186" s="2" t="s">
        <v>1001</v>
      </c>
      <c r="V186" s="25"/>
      <c r="W186" s="206"/>
    </row>
    <row r="187" spans="1:23" customFormat="1" ht="43.5" hidden="1" customHeight="1" thickBot="1" x14ac:dyDescent="0.25">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258" t="s">
        <v>1010</v>
      </c>
      <c r="P187" s="40" t="s">
        <v>91</v>
      </c>
      <c r="Q187" s="252"/>
      <c r="R187" s="32"/>
      <c r="S187" s="370"/>
      <c r="T187" s="386"/>
      <c r="U187" s="2" t="s">
        <v>1001</v>
      </c>
      <c r="V187" s="25"/>
      <c r="W187" s="206"/>
    </row>
    <row r="188" spans="1:23" customFormat="1" ht="43.5" hidden="1" customHeight="1" thickBot="1" x14ac:dyDescent="0.25">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258" t="s">
        <v>1010</v>
      </c>
      <c r="P188" s="40" t="s">
        <v>91</v>
      </c>
      <c r="Q188" s="252"/>
      <c r="R188" s="32"/>
      <c r="S188" s="370"/>
      <c r="T188" s="386"/>
      <c r="U188" s="2" t="s">
        <v>1001</v>
      </c>
      <c r="V188" s="25"/>
      <c r="W188" s="206"/>
    </row>
    <row r="189" spans="1:23" customFormat="1" ht="43.5" hidden="1" customHeight="1" thickBot="1" x14ac:dyDescent="0.25">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258" t="s">
        <v>1010</v>
      </c>
      <c r="P189" s="40" t="s">
        <v>91</v>
      </c>
      <c r="Q189" s="252"/>
      <c r="R189" s="32"/>
      <c r="S189" s="370"/>
      <c r="T189" s="386"/>
      <c r="U189" s="2" t="s">
        <v>1001</v>
      </c>
      <c r="V189" s="25"/>
      <c r="W189" s="206"/>
    </row>
    <row r="190" spans="1:23" customFormat="1" ht="43.5" hidden="1" customHeight="1" thickBot="1" x14ac:dyDescent="0.25">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258" t="s">
        <v>1010</v>
      </c>
      <c r="P190" s="40" t="s">
        <v>91</v>
      </c>
      <c r="Q190" s="252"/>
      <c r="R190" s="32"/>
      <c r="S190" s="370"/>
      <c r="T190" s="386"/>
      <c r="U190" s="2" t="s">
        <v>1001</v>
      </c>
      <c r="V190" s="25"/>
      <c r="W190" s="206"/>
    </row>
    <row r="191" spans="1:23" customFormat="1" ht="43.5" hidden="1" customHeight="1" thickBot="1" x14ac:dyDescent="0.25">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258" t="s">
        <v>1010</v>
      </c>
      <c r="P191" s="40" t="s">
        <v>91</v>
      </c>
      <c r="Q191" s="252"/>
      <c r="R191" s="32"/>
      <c r="S191" s="370"/>
      <c r="T191" s="386"/>
      <c r="U191" s="2" t="s">
        <v>1001</v>
      </c>
      <c r="V191" s="25"/>
      <c r="W191" s="206"/>
    </row>
    <row r="192" spans="1:23" customFormat="1" ht="43.5" hidden="1"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58" t="s">
        <v>1010</v>
      </c>
      <c r="P192" s="266" t="s">
        <v>91</v>
      </c>
      <c r="Q192" s="267"/>
      <c r="R192" s="268"/>
      <c r="S192" s="371"/>
      <c r="T192" s="391"/>
      <c r="U192" s="2" t="s">
        <v>1001</v>
      </c>
      <c r="V192" s="25"/>
      <c r="W192" s="206"/>
    </row>
    <row r="193" spans="1:23" customFormat="1" ht="39" hidden="1" customHeight="1" thickBot="1" x14ac:dyDescent="0.25">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1010</v>
      </c>
      <c r="P193" s="258" t="s">
        <v>91</v>
      </c>
      <c r="Q193" s="259" t="s">
        <v>120</v>
      </c>
      <c r="R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S193" s="454" t="s">
        <v>20</v>
      </c>
      <c r="T193" s="455">
        <v>60</v>
      </c>
      <c r="U193" s="2" t="s">
        <v>1001</v>
      </c>
      <c r="V193" s="25" t="s">
        <v>1001</v>
      </c>
      <c r="W193" s="206"/>
    </row>
    <row r="194" spans="1:23" customFormat="1" ht="44.25" hidden="1" customHeight="1" thickBot="1" x14ac:dyDescent="0.25">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258" t="s">
        <v>1010</v>
      </c>
      <c r="P194" s="40" t="s">
        <v>91</v>
      </c>
      <c r="Q194" s="252"/>
      <c r="R194" s="32"/>
      <c r="S194" s="370"/>
      <c r="T194" s="386"/>
      <c r="U194" s="2" t="s">
        <v>1001</v>
      </c>
      <c r="V194" s="25"/>
      <c r="W194" s="206"/>
    </row>
    <row r="195" spans="1:23" customFormat="1" ht="44.25" hidden="1" customHeight="1" thickBot="1" x14ac:dyDescent="0.25">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258" t="s">
        <v>1010</v>
      </c>
      <c r="P195" s="40" t="s">
        <v>91</v>
      </c>
      <c r="Q195" s="252"/>
      <c r="R195" s="32"/>
      <c r="S195" s="370"/>
      <c r="T195" s="386"/>
      <c r="U195" s="2" t="s">
        <v>1001</v>
      </c>
      <c r="V195" s="25"/>
      <c r="W195" s="206"/>
    </row>
    <row r="196" spans="1:23" customFormat="1" ht="44.25" hidden="1" customHeight="1" thickBot="1" x14ac:dyDescent="0.25">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258" t="s">
        <v>1010</v>
      </c>
      <c r="P196" s="40" t="s">
        <v>91</v>
      </c>
      <c r="Q196" s="252"/>
      <c r="R196" s="32"/>
      <c r="S196" s="370"/>
      <c r="T196" s="386"/>
      <c r="U196" s="2" t="s">
        <v>1001</v>
      </c>
      <c r="V196" s="25"/>
      <c r="W196" s="206"/>
    </row>
    <row r="197" spans="1:23" customFormat="1" ht="44.25" hidden="1" customHeight="1" thickBot="1" x14ac:dyDescent="0.25">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258" t="s">
        <v>1010</v>
      </c>
      <c r="P197" s="40" t="s">
        <v>91</v>
      </c>
      <c r="Q197" s="252"/>
      <c r="R197" s="32"/>
      <c r="S197" s="370"/>
      <c r="T197" s="386"/>
      <c r="U197" s="2" t="s">
        <v>1001</v>
      </c>
      <c r="V197" s="25"/>
      <c r="W197" s="206"/>
    </row>
    <row r="198" spans="1:23" customFormat="1" ht="44.25" hidden="1" customHeight="1" thickBot="1" x14ac:dyDescent="0.25">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258" t="s">
        <v>1010</v>
      </c>
      <c r="P198" s="40" t="s">
        <v>91</v>
      </c>
      <c r="Q198" s="252"/>
      <c r="R198" s="32"/>
      <c r="S198" s="370"/>
      <c r="T198" s="386"/>
      <c r="U198" s="2" t="s">
        <v>1001</v>
      </c>
      <c r="V198" s="25"/>
      <c r="W198" s="206"/>
    </row>
    <row r="199" spans="1:23" customFormat="1" ht="44.25" hidden="1" customHeight="1" thickBot="1" x14ac:dyDescent="0.25">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258" t="s">
        <v>1010</v>
      </c>
      <c r="P199" s="40" t="s">
        <v>91</v>
      </c>
      <c r="Q199" s="252"/>
      <c r="R199" s="32"/>
      <c r="S199" s="370"/>
      <c r="T199" s="386"/>
      <c r="U199" s="2" t="s">
        <v>1001</v>
      </c>
      <c r="V199" s="25"/>
      <c r="W199" s="206"/>
    </row>
    <row r="200" spans="1:23" customFormat="1" ht="44.25" hidden="1" customHeight="1" thickBot="1" x14ac:dyDescent="0.25">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258" t="s">
        <v>1010</v>
      </c>
      <c r="P200" s="40" t="s">
        <v>91</v>
      </c>
      <c r="Q200" s="252"/>
      <c r="R200" s="32"/>
      <c r="S200" s="370"/>
      <c r="T200" s="386"/>
      <c r="U200" s="2" t="s">
        <v>1001</v>
      </c>
      <c r="V200" s="25"/>
      <c r="W200" s="206"/>
    </row>
    <row r="201" spans="1:23" customFormat="1" ht="44.25" hidden="1"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58" t="s">
        <v>1010</v>
      </c>
      <c r="P201" s="266" t="s">
        <v>91</v>
      </c>
      <c r="Q201" s="267"/>
      <c r="R201" s="268"/>
      <c r="S201" s="371"/>
      <c r="T201" s="391"/>
      <c r="U201" s="2" t="s">
        <v>1001</v>
      </c>
      <c r="V201" s="25"/>
      <c r="W201" s="206"/>
    </row>
    <row r="202" spans="1:23" customFormat="1" ht="43.5" hidden="1" customHeight="1" thickBot="1" x14ac:dyDescent="0.25">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1010</v>
      </c>
      <c r="P202" s="258" t="s">
        <v>91</v>
      </c>
      <c r="Q202" s="259" t="s">
        <v>120</v>
      </c>
      <c r="R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S202" s="454" t="s">
        <v>20</v>
      </c>
      <c r="T202" s="455">
        <v>70</v>
      </c>
      <c r="U202" s="2" t="s">
        <v>1001</v>
      </c>
      <c r="V202" s="25" t="s">
        <v>1001</v>
      </c>
      <c r="W202" s="206"/>
    </row>
    <row r="203" spans="1:23" customFormat="1" ht="43.5" hidden="1" customHeight="1" thickBot="1" x14ac:dyDescent="0.25">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258" t="s">
        <v>1010</v>
      </c>
      <c r="P203" s="40" t="s">
        <v>91</v>
      </c>
      <c r="Q203" s="252"/>
      <c r="R203" s="32"/>
      <c r="S203" s="370"/>
      <c r="T203" s="386"/>
      <c r="U203" s="2" t="s">
        <v>1001</v>
      </c>
      <c r="V203" s="25"/>
      <c r="W203" s="206"/>
    </row>
    <row r="204" spans="1:23" customFormat="1" ht="43.5" hidden="1" customHeight="1" thickBot="1" x14ac:dyDescent="0.25">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258" t="s">
        <v>1010</v>
      </c>
      <c r="P204" s="40" t="s">
        <v>91</v>
      </c>
      <c r="Q204" s="252"/>
      <c r="R204" s="32"/>
      <c r="S204" s="370"/>
      <c r="T204" s="386"/>
      <c r="U204" s="2" t="s">
        <v>1001</v>
      </c>
      <c r="V204" s="25"/>
      <c r="W204" s="206"/>
    </row>
    <row r="205" spans="1:23" customFormat="1" ht="43.5" hidden="1" customHeight="1" thickBot="1" x14ac:dyDescent="0.25">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258" t="s">
        <v>1010</v>
      </c>
      <c r="P205" s="40" t="s">
        <v>91</v>
      </c>
      <c r="Q205" s="252"/>
      <c r="R205" s="32"/>
      <c r="S205" s="370"/>
      <c r="T205" s="386"/>
      <c r="U205" s="2" t="s">
        <v>1001</v>
      </c>
      <c r="V205" s="25"/>
      <c r="W205" s="206"/>
    </row>
    <row r="206" spans="1:23" customFormat="1" ht="43.5" hidden="1" customHeight="1" thickBot="1" x14ac:dyDescent="0.25">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258" t="s">
        <v>1010</v>
      </c>
      <c r="P206" s="40" t="s">
        <v>91</v>
      </c>
      <c r="Q206" s="252"/>
      <c r="R206" s="32"/>
      <c r="S206" s="370"/>
      <c r="T206" s="386"/>
      <c r="U206" s="2" t="s">
        <v>1001</v>
      </c>
      <c r="V206" s="25"/>
      <c r="W206" s="206"/>
    </row>
    <row r="207" spans="1:23" customFormat="1" ht="43.5" hidden="1" customHeight="1" thickBot="1" x14ac:dyDescent="0.25">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258" t="s">
        <v>1010</v>
      </c>
      <c r="P207" s="40" t="s">
        <v>91</v>
      </c>
      <c r="Q207" s="252"/>
      <c r="R207" s="32"/>
      <c r="S207" s="370"/>
      <c r="T207" s="386"/>
      <c r="U207" s="2" t="s">
        <v>1001</v>
      </c>
      <c r="V207" s="25"/>
      <c r="W207" s="206"/>
    </row>
    <row r="208" spans="1:23" customFormat="1" ht="43.5" hidden="1" customHeight="1" thickBot="1" x14ac:dyDescent="0.25">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258" t="s">
        <v>1010</v>
      </c>
      <c r="P208" s="40" t="s">
        <v>91</v>
      </c>
      <c r="Q208" s="252"/>
      <c r="R208" s="32"/>
      <c r="S208" s="370"/>
      <c r="T208" s="386"/>
      <c r="U208" s="2" t="s">
        <v>1001</v>
      </c>
      <c r="V208" s="25"/>
      <c r="W208" s="206"/>
    </row>
    <row r="209" spans="1:23" customFormat="1" ht="43.5" hidden="1" customHeight="1" thickBot="1" x14ac:dyDescent="0.25">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258" t="s">
        <v>1010</v>
      </c>
      <c r="P209" s="40" t="s">
        <v>91</v>
      </c>
      <c r="Q209" s="252"/>
      <c r="R209" s="32"/>
      <c r="S209" s="370"/>
      <c r="T209" s="386"/>
      <c r="U209" s="2" t="s">
        <v>1001</v>
      </c>
      <c r="V209" s="25"/>
      <c r="W209" s="206"/>
    </row>
    <row r="210" spans="1:23" customFormat="1" ht="43.5" hidden="1"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58" t="s">
        <v>1010</v>
      </c>
      <c r="P210" s="266" t="s">
        <v>91</v>
      </c>
      <c r="Q210" s="267"/>
      <c r="R210" s="268"/>
      <c r="S210" s="371"/>
      <c r="T210" s="391"/>
      <c r="U210" s="2" t="s">
        <v>1001</v>
      </c>
      <c r="V210" s="25"/>
      <c r="W210" s="206"/>
    </row>
    <row r="211" spans="1:23" customFormat="1" ht="42.75" hidden="1" customHeight="1" thickBot="1" x14ac:dyDescent="0.25">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1010</v>
      </c>
      <c r="P211" s="258" t="s">
        <v>91</v>
      </c>
      <c r="Q211" s="259" t="s">
        <v>120</v>
      </c>
      <c r="R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S211" s="454" t="s">
        <v>20</v>
      </c>
      <c r="T211" s="455">
        <v>80</v>
      </c>
      <c r="U211" s="2" t="s">
        <v>1001</v>
      </c>
      <c r="V211" s="25" t="s">
        <v>1001</v>
      </c>
      <c r="W211" s="206"/>
    </row>
    <row r="212" spans="1:23" customFormat="1" ht="42.75" hidden="1" customHeight="1" thickBot="1" x14ac:dyDescent="0.25">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258" t="s">
        <v>1010</v>
      </c>
      <c r="P212" s="40" t="s">
        <v>91</v>
      </c>
      <c r="Q212" s="252"/>
      <c r="R212" s="32"/>
      <c r="S212" s="370"/>
      <c r="T212" s="386"/>
      <c r="U212" s="2" t="s">
        <v>1001</v>
      </c>
      <c r="V212" s="25"/>
      <c r="W212" s="206"/>
    </row>
    <row r="213" spans="1:23" customFormat="1" ht="42.75" hidden="1" customHeight="1" thickBot="1" x14ac:dyDescent="0.25">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258" t="s">
        <v>1010</v>
      </c>
      <c r="P213" s="40" t="s">
        <v>91</v>
      </c>
      <c r="Q213" s="252"/>
      <c r="R213" s="32"/>
      <c r="S213" s="370"/>
      <c r="T213" s="386"/>
      <c r="U213" s="2" t="s">
        <v>1001</v>
      </c>
      <c r="V213" s="25"/>
      <c r="W213" s="206"/>
    </row>
    <row r="214" spans="1:23" customFormat="1" ht="42.75" hidden="1" customHeight="1" thickBot="1" x14ac:dyDescent="0.25">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258" t="s">
        <v>1010</v>
      </c>
      <c r="P214" s="40" t="s">
        <v>91</v>
      </c>
      <c r="Q214" s="252"/>
      <c r="R214" s="32"/>
      <c r="S214" s="370"/>
      <c r="T214" s="386"/>
      <c r="U214" s="2" t="s">
        <v>1001</v>
      </c>
      <c r="V214" s="25"/>
      <c r="W214" s="206"/>
    </row>
    <row r="215" spans="1:23" customFormat="1" ht="42.75" hidden="1" customHeight="1" thickBot="1" x14ac:dyDescent="0.25">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258" t="s">
        <v>1010</v>
      </c>
      <c r="P215" s="40" t="s">
        <v>91</v>
      </c>
      <c r="Q215" s="252"/>
      <c r="R215" s="32"/>
      <c r="S215" s="370"/>
      <c r="T215" s="386"/>
      <c r="U215" s="2" t="s">
        <v>1001</v>
      </c>
      <c r="V215" s="25"/>
      <c r="W215" s="206"/>
    </row>
    <row r="216" spans="1:23" customFormat="1" ht="42.75" hidden="1" customHeight="1" thickBot="1" x14ac:dyDescent="0.25">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258" t="s">
        <v>1010</v>
      </c>
      <c r="P216" s="40" t="s">
        <v>91</v>
      </c>
      <c r="Q216" s="252"/>
      <c r="R216" s="32"/>
      <c r="S216" s="370"/>
      <c r="T216" s="386"/>
      <c r="U216" s="2" t="s">
        <v>1001</v>
      </c>
      <c r="V216" s="25"/>
      <c r="W216" s="206"/>
    </row>
    <row r="217" spans="1:23" customFormat="1" ht="42.75" hidden="1" customHeight="1" thickBot="1" x14ac:dyDescent="0.25">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258" t="s">
        <v>1010</v>
      </c>
      <c r="P217" s="40" t="s">
        <v>91</v>
      </c>
      <c r="Q217" s="252"/>
      <c r="R217" s="32"/>
      <c r="S217" s="370"/>
      <c r="T217" s="386"/>
      <c r="U217" s="2" t="s">
        <v>1001</v>
      </c>
      <c r="V217" s="25"/>
      <c r="W217" s="206"/>
    </row>
    <row r="218" spans="1:23" customFormat="1" ht="42.75" hidden="1" customHeight="1" thickBot="1" x14ac:dyDescent="0.25">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258" t="s">
        <v>1010</v>
      </c>
      <c r="P218" s="40" t="s">
        <v>91</v>
      </c>
      <c r="Q218" s="252"/>
      <c r="R218" s="32"/>
      <c r="S218" s="370"/>
      <c r="T218" s="386"/>
      <c r="U218" s="2" t="s">
        <v>1001</v>
      </c>
      <c r="V218" s="25"/>
      <c r="W218" s="206"/>
    </row>
    <row r="219" spans="1:23" customFormat="1" ht="42.75" hidden="1"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58" t="s">
        <v>1010</v>
      </c>
      <c r="P219" s="266" t="s">
        <v>91</v>
      </c>
      <c r="Q219" s="267"/>
      <c r="R219" s="268"/>
      <c r="S219" s="371"/>
      <c r="T219" s="391"/>
      <c r="U219" s="2" t="s">
        <v>1001</v>
      </c>
      <c r="V219" s="25"/>
      <c r="W219" s="206"/>
    </row>
    <row r="220" spans="1:23" customFormat="1" ht="44.25" hidden="1" customHeight="1" thickBot="1" x14ac:dyDescent="0.25">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1010</v>
      </c>
      <c r="P220" s="258" t="s">
        <v>91</v>
      </c>
      <c r="Q220" s="259" t="s">
        <v>120</v>
      </c>
      <c r="R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S220" s="454" t="s">
        <v>20</v>
      </c>
      <c r="T220" s="455">
        <v>90</v>
      </c>
      <c r="U220" s="2" t="s">
        <v>1001</v>
      </c>
      <c r="V220" s="25" t="s">
        <v>1001</v>
      </c>
      <c r="W220" s="206"/>
    </row>
    <row r="221" spans="1:23" customFormat="1" ht="44.25" hidden="1" customHeight="1" thickBot="1" x14ac:dyDescent="0.25">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258" t="s">
        <v>1010</v>
      </c>
      <c r="P221" s="40" t="s">
        <v>91</v>
      </c>
      <c r="Q221" s="252"/>
      <c r="R221" s="32"/>
      <c r="S221" s="370"/>
      <c r="T221" s="386"/>
      <c r="U221" s="2" t="s">
        <v>1001</v>
      </c>
      <c r="V221" s="25"/>
      <c r="W221" s="206"/>
    </row>
    <row r="222" spans="1:23" customFormat="1" ht="44.25" hidden="1" customHeight="1" thickBot="1" x14ac:dyDescent="0.25">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258" t="s">
        <v>1010</v>
      </c>
      <c r="P222" s="40" t="s">
        <v>91</v>
      </c>
      <c r="Q222" s="252"/>
      <c r="R222" s="32"/>
      <c r="S222" s="370"/>
      <c r="T222" s="386"/>
      <c r="U222" s="2" t="s">
        <v>1001</v>
      </c>
      <c r="V222" s="25"/>
      <c r="W222" s="206"/>
    </row>
    <row r="223" spans="1:23" customFormat="1" ht="44.25" hidden="1" customHeight="1" thickBot="1" x14ac:dyDescent="0.25">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258" t="s">
        <v>1010</v>
      </c>
      <c r="P223" s="40" t="s">
        <v>91</v>
      </c>
      <c r="Q223" s="252"/>
      <c r="R223" s="32"/>
      <c r="S223" s="370"/>
      <c r="T223" s="386"/>
      <c r="U223" s="2" t="s">
        <v>1001</v>
      </c>
      <c r="V223" s="25"/>
      <c r="W223" s="206"/>
    </row>
    <row r="224" spans="1:23" customFormat="1" ht="44.25" hidden="1" customHeight="1" thickBot="1" x14ac:dyDescent="0.25">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258" t="s">
        <v>1010</v>
      </c>
      <c r="P224" s="40" t="s">
        <v>91</v>
      </c>
      <c r="Q224" s="252"/>
      <c r="R224" s="32"/>
      <c r="S224" s="370"/>
      <c r="T224" s="386"/>
      <c r="U224" s="2" t="s">
        <v>1001</v>
      </c>
      <c r="V224" s="25"/>
      <c r="W224" s="206"/>
    </row>
    <row r="225" spans="1:23" customFormat="1" ht="44.25" hidden="1" customHeight="1" thickBot="1" x14ac:dyDescent="0.25">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258" t="s">
        <v>1010</v>
      </c>
      <c r="P225" s="40" t="s">
        <v>91</v>
      </c>
      <c r="Q225" s="252"/>
      <c r="R225" s="32"/>
      <c r="S225" s="370"/>
      <c r="T225" s="386"/>
      <c r="U225" s="2" t="s">
        <v>1001</v>
      </c>
      <c r="V225" s="25"/>
      <c r="W225" s="206"/>
    </row>
    <row r="226" spans="1:23" customFormat="1" ht="44.25" hidden="1" customHeight="1" thickBot="1" x14ac:dyDescent="0.25">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258" t="s">
        <v>1010</v>
      </c>
      <c r="P226" s="40" t="s">
        <v>91</v>
      </c>
      <c r="Q226" s="252"/>
      <c r="R226" s="32"/>
      <c r="S226" s="370"/>
      <c r="T226" s="386"/>
      <c r="U226" s="2" t="s">
        <v>1001</v>
      </c>
      <c r="V226" s="25"/>
      <c r="W226" s="206"/>
    </row>
    <row r="227" spans="1:23" customFormat="1" ht="44.25" hidden="1" customHeight="1" thickBot="1" x14ac:dyDescent="0.25">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258" t="s">
        <v>1010</v>
      </c>
      <c r="P227" s="40" t="s">
        <v>91</v>
      </c>
      <c r="Q227" s="252"/>
      <c r="R227" s="32"/>
      <c r="S227" s="370"/>
      <c r="T227" s="386"/>
      <c r="U227" s="2" t="s">
        <v>1001</v>
      </c>
      <c r="V227" s="25"/>
      <c r="W227" s="206"/>
    </row>
    <row r="228" spans="1:23" customFormat="1" ht="44.25" hidden="1"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58" t="s">
        <v>1010</v>
      </c>
      <c r="P228" s="266" t="s">
        <v>91</v>
      </c>
      <c r="Q228" s="267"/>
      <c r="R228" s="268"/>
      <c r="S228" s="371"/>
      <c r="T228" s="391"/>
      <c r="U228" s="2" t="s">
        <v>1001</v>
      </c>
      <c r="V228" s="25"/>
      <c r="W228" s="206"/>
    </row>
    <row r="229" spans="1:23" customFormat="1" ht="28.5" hidden="1" x14ac:dyDescent="0.25">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258" t="s">
        <v>1010</v>
      </c>
      <c r="P229" s="363" t="s">
        <v>91</v>
      </c>
      <c r="Q229" s="473"/>
      <c r="R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S229" s="452" t="s">
        <v>20</v>
      </c>
      <c r="T229" s="363">
        <v>100</v>
      </c>
      <c r="U229" s="2" t="s">
        <v>1001</v>
      </c>
      <c r="V229" s="25" t="s">
        <v>1001</v>
      </c>
      <c r="W229" s="206"/>
    </row>
    <row r="230" spans="1:23" customFormat="1" ht="57" hidden="1" x14ac:dyDescent="0.25">
      <c r="A230" s="1"/>
      <c r="B230" s="64"/>
      <c r="C230" s="150">
        <v>90133</v>
      </c>
      <c r="D230" s="113" t="s">
        <v>139</v>
      </c>
      <c r="E230" s="107"/>
      <c r="F230" s="107" t="s">
        <v>19</v>
      </c>
      <c r="G230" s="108">
        <v>0</v>
      </c>
      <c r="H230" s="208">
        <v>0</v>
      </c>
      <c r="I230" s="137"/>
      <c r="J230" s="16"/>
      <c r="K230" s="16">
        <v>0</v>
      </c>
      <c r="L230" s="17" t="s">
        <v>20</v>
      </c>
      <c r="M230" s="40">
        <v>0</v>
      </c>
      <c r="N230" s="40" t="s">
        <v>484</v>
      </c>
      <c r="O230" s="258" t="s">
        <v>1010</v>
      </c>
      <c r="P230" s="40" t="s">
        <v>91</v>
      </c>
      <c r="Q230" s="252"/>
      <c r="R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S230" s="20" t="s">
        <v>20</v>
      </c>
      <c r="T230" s="40">
        <v>0</v>
      </c>
      <c r="U230" s="2" t="s">
        <v>1001</v>
      </c>
      <c r="V230" s="25" t="s">
        <v>1001</v>
      </c>
      <c r="W230" s="206"/>
    </row>
    <row r="231" spans="1:23" customFormat="1" ht="114" hidden="1" x14ac:dyDescent="0.25">
      <c r="A231" s="1"/>
      <c r="B231" s="64"/>
      <c r="C231" s="150">
        <v>91196</v>
      </c>
      <c r="D231" s="113" t="s">
        <v>140</v>
      </c>
      <c r="E231" s="107"/>
      <c r="F231" s="107" t="s">
        <v>19</v>
      </c>
      <c r="G231" s="108">
        <v>1589.01</v>
      </c>
      <c r="H231" s="208">
        <v>18356244</v>
      </c>
      <c r="I231" s="137"/>
      <c r="J231" s="16"/>
      <c r="K231" s="16">
        <v>0</v>
      </c>
      <c r="L231" s="17" t="s">
        <v>20</v>
      </c>
      <c r="M231" s="40">
        <v>40</v>
      </c>
      <c r="N231" s="40" t="s">
        <v>484</v>
      </c>
      <c r="O231" s="258" t="s">
        <v>1010</v>
      </c>
      <c r="P231" s="40" t="s">
        <v>91</v>
      </c>
      <c r="Q231" s="409"/>
      <c r="R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S231" s="20" t="s">
        <v>20</v>
      </c>
      <c r="T231" s="40">
        <v>40</v>
      </c>
      <c r="U231" s="2" t="s">
        <v>1001</v>
      </c>
      <c r="V231" s="25" t="s">
        <v>1001</v>
      </c>
      <c r="W231" s="206"/>
    </row>
    <row r="232" spans="1:23" customFormat="1" ht="114" hidden="1" x14ac:dyDescent="0.25">
      <c r="A232" s="1"/>
      <c r="B232" s="64"/>
      <c r="C232" s="150">
        <v>91197</v>
      </c>
      <c r="D232" s="113" t="s">
        <v>141</v>
      </c>
      <c r="E232" s="107"/>
      <c r="F232" s="107" t="s">
        <v>19</v>
      </c>
      <c r="G232" s="108">
        <v>1986.24</v>
      </c>
      <c r="H232" s="208">
        <v>22945044</v>
      </c>
      <c r="I232" s="137"/>
      <c r="J232" s="16"/>
      <c r="K232" s="16">
        <v>0</v>
      </c>
      <c r="L232" s="17" t="s">
        <v>20</v>
      </c>
      <c r="M232" s="40">
        <v>50</v>
      </c>
      <c r="N232" s="40" t="s">
        <v>484</v>
      </c>
      <c r="O232" s="258" t="s">
        <v>1010</v>
      </c>
      <c r="P232" s="40" t="s">
        <v>91</v>
      </c>
      <c r="Q232" s="252"/>
      <c r="R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S232" s="20" t="s">
        <v>20</v>
      </c>
      <c r="T232" s="40">
        <v>50</v>
      </c>
      <c r="U232" s="2" t="s">
        <v>1001</v>
      </c>
      <c r="V232" s="25" t="s">
        <v>1001</v>
      </c>
      <c r="W232" s="206"/>
    </row>
    <row r="233" spans="1:23" customFormat="1" ht="114" hidden="1" x14ac:dyDescent="0.25">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258" t="s">
        <v>1010</v>
      </c>
      <c r="P233" s="40" t="s">
        <v>91</v>
      </c>
      <c r="Q233" s="252"/>
      <c r="R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S233" s="20" t="s">
        <v>20</v>
      </c>
      <c r="T233" s="40">
        <v>60</v>
      </c>
      <c r="U233" s="2" t="s">
        <v>1001</v>
      </c>
      <c r="V233" s="25" t="s">
        <v>1001</v>
      </c>
      <c r="W233" s="206"/>
    </row>
    <row r="234" spans="1:23" customFormat="1" ht="114" hidden="1" x14ac:dyDescent="0.25">
      <c r="A234" s="1"/>
      <c r="B234" s="64"/>
      <c r="C234" s="150">
        <v>92196</v>
      </c>
      <c r="D234" s="113" t="s">
        <v>143</v>
      </c>
      <c r="E234" s="107"/>
      <c r="F234" s="107" t="s">
        <v>19</v>
      </c>
      <c r="G234" s="108">
        <v>2780.74</v>
      </c>
      <c r="H234" s="208">
        <v>32123108</v>
      </c>
      <c r="I234" s="137"/>
      <c r="J234" s="16"/>
      <c r="K234" s="16">
        <v>0</v>
      </c>
      <c r="L234" s="17" t="s">
        <v>20</v>
      </c>
      <c r="M234" s="40">
        <v>70</v>
      </c>
      <c r="N234" s="40" t="s">
        <v>484</v>
      </c>
      <c r="O234" s="258" t="s">
        <v>1010</v>
      </c>
      <c r="P234" s="40" t="s">
        <v>91</v>
      </c>
      <c r="Q234" s="252"/>
      <c r="R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S234" s="20" t="s">
        <v>20</v>
      </c>
      <c r="T234" s="40">
        <v>70</v>
      </c>
      <c r="U234" s="2" t="s">
        <v>1001</v>
      </c>
      <c r="V234" s="25" t="s">
        <v>1001</v>
      </c>
      <c r="W234" s="206"/>
    </row>
    <row r="235" spans="1:23" customFormat="1" ht="114" hidden="1" x14ac:dyDescent="0.25">
      <c r="A235" s="1"/>
      <c r="B235" s="64"/>
      <c r="C235" s="150">
        <v>92197</v>
      </c>
      <c r="D235" s="113" t="s">
        <v>144</v>
      </c>
      <c r="E235" s="107"/>
      <c r="F235" s="107" t="s">
        <v>19</v>
      </c>
      <c r="G235" s="108">
        <v>3177.97</v>
      </c>
      <c r="H235" s="208">
        <v>36711909</v>
      </c>
      <c r="I235" s="137"/>
      <c r="J235" s="16"/>
      <c r="K235" s="16">
        <v>0</v>
      </c>
      <c r="L235" s="17" t="s">
        <v>20</v>
      </c>
      <c r="M235" s="40">
        <v>80</v>
      </c>
      <c r="N235" s="40" t="s">
        <v>484</v>
      </c>
      <c r="O235" s="258" t="s">
        <v>1010</v>
      </c>
      <c r="P235" s="40" t="s">
        <v>91</v>
      </c>
      <c r="Q235" s="252"/>
      <c r="R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S235" s="20" t="s">
        <v>20</v>
      </c>
      <c r="T235" s="40">
        <v>80</v>
      </c>
      <c r="U235" s="2" t="s">
        <v>1001</v>
      </c>
      <c r="V235" s="25" t="s">
        <v>1001</v>
      </c>
      <c r="W235" s="206"/>
    </row>
    <row r="236" spans="1:23" customFormat="1" ht="114" hidden="1" x14ac:dyDescent="0.25">
      <c r="A236" s="1"/>
      <c r="B236" s="64"/>
      <c r="C236" s="150">
        <v>92198</v>
      </c>
      <c r="D236" s="113" t="s">
        <v>145</v>
      </c>
      <c r="E236" s="107"/>
      <c r="F236" s="107" t="s">
        <v>19</v>
      </c>
      <c r="G236" s="108">
        <v>3575.2</v>
      </c>
      <c r="H236" s="208">
        <v>41300710</v>
      </c>
      <c r="I236" s="137"/>
      <c r="J236" s="16"/>
      <c r="K236" s="16">
        <v>0</v>
      </c>
      <c r="L236" s="17" t="s">
        <v>20</v>
      </c>
      <c r="M236" s="40">
        <v>90</v>
      </c>
      <c r="N236" s="40" t="s">
        <v>484</v>
      </c>
      <c r="O236" s="258" t="s">
        <v>1010</v>
      </c>
      <c r="P236" s="40" t="s">
        <v>91</v>
      </c>
      <c r="Q236" s="408"/>
      <c r="R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S236" s="20" t="s">
        <v>20</v>
      </c>
      <c r="T236" s="40">
        <v>90</v>
      </c>
      <c r="U236" s="2" t="s">
        <v>1001</v>
      </c>
      <c r="V236" s="25" t="s">
        <v>1001</v>
      </c>
      <c r="W236" s="206"/>
    </row>
    <row r="237" spans="1:23" ht="28.5" hidden="1" x14ac:dyDescent="0.25">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58" t="s">
        <v>1010</v>
      </c>
      <c r="P237" s="24"/>
      <c r="Q237" s="252"/>
      <c r="R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S237" s="18" t="s">
        <v>20</v>
      </c>
      <c r="T237" s="24">
        <v>100</v>
      </c>
      <c r="U237" s="2" t="s">
        <v>1001</v>
      </c>
      <c r="V237" s="25" t="s">
        <v>1001</v>
      </c>
      <c r="W237" s="626"/>
    </row>
    <row r="238" spans="1:23" customFormat="1" ht="57" hidden="1" x14ac:dyDescent="0.25">
      <c r="A238" s="1"/>
      <c r="B238" s="64"/>
      <c r="C238" s="107">
        <v>90071</v>
      </c>
      <c r="D238" s="113" t="s">
        <v>147</v>
      </c>
      <c r="E238" s="107"/>
      <c r="F238" s="107" t="s">
        <v>19</v>
      </c>
      <c r="G238" s="108">
        <v>0</v>
      </c>
      <c r="H238" s="208">
        <v>0</v>
      </c>
      <c r="I238" s="137"/>
      <c r="J238" s="16"/>
      <c r="K238" s="16">
        <v>0</v>
      </c>
      <c r="L238" s="17" t="s">
        <v>20</v>
      </c>
      <c r="M238" s="40">
        <v>0</v>
      </c>
      <c r="N238" s="40" t="s">
        <v>484</v>
      </c>
      <c r="O238" s="258" t="s">
        <v>1010</v>
      </c>
      <c r="P238" s="40">
        <v>928</v>
      </c>
      <c r="Q238" s="252"/>
      <c r="R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S238" s="20" t="s">
        <v>20</v>
      </c>
      <c r="T238" s="40">
        <v>0</v>
      </c>
      <c r="U238" s="2" t="s">
        <v>1001</v>
      </c>
      <c r="V238" s="25" t="s">
        <v>1001</v>
      </c>
      <c r="W238" s="206"/>
    </row>
    <row r="239" spans="1:23" customFormat="1" ht="114" hidden="1" x14ac:dyDescent="0.25">
      <c r="A239" s="1"/>
      <c r="B239" s="64"/>
      <c r="C239" s="107">
        <v>91085</v>
      </c>
      <c r="D239" s="113" t="s">
        <v>148</v>
      </c>
      <c r="E239" s="107"/>
      <c r="F239" s="107" t="s">
        <v>19</v>
      </c>
      <c r="G239" s="108">
        <v>62.3</v>
      </c>
      <c r="H239" s="208">
        <v>719690</v>
      </c>
      <c r="I239" s="137"/>
      <c r="J239" s="16"/>
      <c r="K239" s="16">
        <v>0</v>
      </c>
      <c r="L239" s="17" t="s">
        <v>20</v>
      </c>
      <c r="M239" s="40">
        <v>40</v>
      </c>
      <c r="N239" s="40" t="s">
        <v>484</v>
      </c>
      <c r="O239" s="258" t="s">
        <v>1010</v>
      </c>
      <c r="P239" s="40">
        <v>928</v>
      </c>
      <c r="Q239" s="252"/>
      <c r="R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S239" s="20" t="s">
        <v>20</v>
      </c>
      <c r="T239" s="40">
        <v>40</v>
      </c>
      <c r="U239" s="2" t="s">
        <v>1001</v>
      </c>
      <c r="V239" s="25" t="s">
        <v>1001</v>
      </c>
      <c r="W239" s="206"/>
    </row>
    <row r="240" spans="1:23" customFormat="1" ht="114" hidden="1" x14ac:dyDescent="0.25">
      <c r="A240" s="1"/>
      <c r="B240" s="64"/>
      <c r="C240" s="107">
        <v>91086</v>
      </c>
      <c r="D240" s="113" t="s">
        <v>149</v>
      </c>
      <c r="E240" s="107"/>
      <c r="F240" s="107" t="s">
        <v>19</v>
      </c>
      <c r="G240" s="108">
        <v>77.83</v>
      </c>
      <c r="H240" s="208">
        <v>899092</v>
      </c>
      <c r="I240" s="137"/>
      <c r="J240" s="16"/>
      <c r="K240" s="16">
        <v>0</v>
      </c>
      <c r="L240" s="17" t="s">
        <v>20</v>
      </c>
      <c r="M240" s="40">
        <v>50</v>
      </c>
      <c r="N240" s="40" t="s">
        <v>484</v>
      </c>
      <c r="O240" s="258" t="s">
        <v>1010</v>
      </c>
      <c r="P240" s="40">
        <v>928</v>
      </c>
      <c r="Q240" s="252"/>
      <c r="R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S240" s="20" t="s">
        <v>20</v>
      </c>
      <c r="T240" s="40">
        <v>50</v>
      </c>
      <c r="U240" s="2" t="s">
        <v>1001</v>
      </c>
      <c r="V240" s="25" t="s">
        <v>1001</v>
      </c>
      <c r="W240" s="206"/>
    </row>
    <row r="241" spans="1:23" customFormat="1" ht="128.25" hidden="1" x14ac:dyDescent="0.25">
      <c r="A241" s="1"/>
      <c r="B241" s="64"/>
      <c r="C241" s="107">
        <v>91087</v>
      </c>
      <c r="D241" s="113" t="s">
        <v>150</v>
      </c>
      <c r="E241" s="107"/>
      <c r="F241" s="107" t="s">
        <v>19</v>
      </c>
      <c r="G241" s="108">
        <v>93.43</v>
      </c>
      <c r="H241" s="208">
        <v>1079303</v>
      </c>
      <c r="I241" s="137"/>
      <c r="J241" s="16"/>
      <c r="K241" s="16">
        <v>0</v>
      </c>
      <c r="L241" s="17" t="s">
        <v>20</v>
      </c>
      <c r="M241" s="40">
        <v>60</v>
      </c>
      <c r="N241" s="40" t="s">
        <v>484</v>
      </c>
      <c r="O241" s="258" t="s">
        <v>1010</v>
      </c>
      <c r="P241" s="40">
        <v>928</v>
      </c>
      <c r="Q241" s="252"/>
      <c r="R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S241" s="20" t="s">
        <v>20</v>
      </c>
      <c r="T241" s="40">
        <v>60</v>
      </c>
      <c r="U241" s="2" t="s">
        <v>1001</v>
      </c>
      <c r="V241" s="25" t="s">
        <v>1001</v>
      </c>
      <c r="W241" s="206"/>
    </row>
    <row r="242" spans="1:23" customFormat="1" ht="114" hidden="1" x14ac:dyDescent="0.25">
      <c r="A242" s="1"/>
      <c r="B242" s="64"/>
      <c r="C242" s="115">
        <v>92085</v>
      </c>
      <c r="D242" s="113" t="s">
        <v>151</v>
      </c>
      <c r="E242" s="107"/>
      <c r="F242" s="107" t="s">
        <v>19</v>
      </c>
      <c r="G242" s="108">
        <v>108.96</v>
      </c>
      <c r="H242" s="208">
        <v>1258706</v>
      </c>
      <c r="I242" s="137"/>
      <c r="J242" s="16"/>
      <c r="K242" s="16">
        <v>0</v>
      </c>
      <c r="L242" s="17" t="s">
        <v>20</v>
      </c>
      <c r="M242" s="40">
        <v>70</v>
      </c>
      <c r="N242" s="40" t="s">
        <v>484</v>
      </c>
      <c r="O242" s="258" t="s">
        <v>1010</v>
      </c>
      <c r="P242" s="40">
        <v>928</v>
      </c>
      <c r="Q242" s="252"/>
      <c r="R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S242" s="20" t="s">
        <v>20</v>
      </c>
      <c r="T242" s="40">
        <v>70</v>
      </c>
      <c r="U242" s="2" t="s">
        <v>1001</v>
      </c>
      <c r="V242" s="25" t="s">
        <v>1001</v>
      </c>
      <c r="W242" s="206"/>
    </row>
    <row r="243" spans="1:23" customFormat="1" ht="114" hidden="1" x14ac:dyDescent="0.25">
      <c r="A243" s="1"/>
      <c r="B243" s="64"/>
      <c r="C243" s="115">
        <v>92086</v>
      </c>
      <c r="D243" s="113" t="s">
        <v>152</v>
      </c>
      <c r="E243" s="107"/>
      <c r="F243" s="107" t="s">
        <v>19</v>
      </c>
      <c r="G243" s="108">
        <v>124.56</v>
      </c>
      <c r="H243" s="208">
        <v>1438917</v>
      </c>
      <c r="I243" s="137"/>
      <c r="J243" s="16"/>
      <c r="K243" s="16">
        <v>0</v>
      </c>
      <c r="L243" s="17" t="s">
        <v>20</v>
      </c>
      <c r="M243" s="40">
        <v>80</v>
      </c>
      <c r="N243" s="40" t="s">
        <v>484</v>
      </c>
      <c r="O243" s="258" t="s">
        <v>1010</v>
      </c>
      <c r="P243" s="40">
        <v>928</v>
      </c>
      <c r="Q243" s="252"/>
      <c r="R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S243" s="20" t="s">
        <v>20</v>
      </c>
      <c r="T243" s="40">
        <v>80</v>
      </c>
      <c r="U243" s="2" t="s">
        <v>1001</v>
      </c>
      <c r="V243" s="25" t="s">
        <v>1001</v>
      </c>
      <c r="W243" s="206"/>
    </row>
    <row r="244" spans="1:23" customFormat="1" ht="114" hidden="1"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258" t="s">
        <v>1010</v>
      </c>
      <c r="P244" s="40">
        <v>928</v>
      </c>
      <c r="Q244" s="252"/>
      <c r="R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S244" s="410" t="s">
        <v>20</v>
      </c>
      <c r="T244" s="71">
        <v>90</v>
      </c>
      <c r="U244" s="2" t="s">
        <v>1001</v>
      </c>
      <c r="V244" s="25" t="s">
        <v>1001</v>
      </c>
      <c r="W244" s="206"/>
    </row>
    <row r="245" spans="1:23" customFormat="1" ht="28.5" hidden="1"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1" t="s">
        <v>42</v>
      </c>
      <c r="Q245" s="252"/>
      <c r="R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S245" s="24" t="s">
        <v>42</v>
      </c>
      <c r="T245" s="24" t="s">
        <v>42</v>
      </c>
      <c r="U245" s="24" t="s">
        <v>42</v>
      </c>
      <c r="V245" s="378" t="s">
        <v>41</v>
      </c>
      <c r="W245" s="206"/>
    </row>
    <row r="246" spans="1:23" customFormat="1" hidden="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1" t="s">
        <v>42</v>
      </c>
      <c r="Q246" s="252"/>
      <c r="R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S246" s="24" t="s">
        <v>42</v>
      </c>
      <c r="T246" s="24" t="s">
        <v>42</v>
      </c>
      <c r="U246" s="24" t="s">
        <v>42</v>
      </c>
      <c r="V246" s="378" t="s">
        <v>41</v>
      </c>
      <c r="W246" s="206"/>
    </row>
    <row r="247" spans="1:23" customFormat="1" ht="48" hidden="1"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1010</v>
      </c>
      <c r="P247" s="40" t="s">
        <v>91</v>
      </c>
      <c r="Q247" s="252"/>
      <c r="R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S247" s="18" t="s">
        <v>20</v>
      </c>
      <c r="T247" s="24">
        <v>100</v>
      </c>
      <c r="U247" s="2" t="s">
        <v>1001</v>
      </c>
      <c r="V247" s="25" t="s">
        <v>1001</v>
      </c>
      <c r="W247" s="206"/>
    </row>
    <row r="248" spans="1:23" customFormat="1" ht="75" hidden="1"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1010</v>
      </c>
      <c r="P248" s="40" t="s">
        <v>91</v>
      </c>
      <c r="Q248" s="252"/>
      <c r="R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S248" s="20" t="s">
        <v>20</v>
      </c>
      <c r="T248" s="40">
        <v>0</v>
      </c>
      <c r="U248" s="2" t="s">
        <v>1001</v>
      </c>
      <c r="V248" s="25" t="s">
        <v>1001</v>
      </c>
      <c r="W248" s="206"/>
    </row>
    <row r="249" spans="1:23" customFormat="1" ht="114" hidden="1"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1010</v>
      </c>
      <c r="P249" s="40" t="s">
        <v>91</v>
      </c>
      <c r="Q249" s="252"/>
      <c r="R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S249" s="20" t="s">
        <v>20</v>
      </c>
      <c r="T249" s="40">
        <v>40</v>
      </c>
      <c r="U249" s="2" t="s">
        <v>1001</v>
      </c>
      <c r="V249" s="25" t="s">
        <v>1001</v>
      </c>
      <c r="W249" s="206"/>
    </row>
    <row r="250" spans="1:23" customFormat="1" ht="114" hidden="1"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1010</v>
      </c>
      <c r="P250" s="40" t="s">
        <v>91</v>
      </c>
      <c r="Q250" s="252"/>
      <c r="R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S250" s="20" t="s">
        <v>20</v>
      </c>
      <c r="T250" s="40">
        <v>50</v>
      </c>
      <c r="U250" s="2" t="s">
        <v>1001</v>
      </c>
      <c r="V250" s="25" t="s">
        <v>1001</v>
      </c>
      <c r="W250" s="206"/>
    </row>
    <row r="251" spans="1:23" customFormat="1" ht="128.25" hidden="1"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1010</v>
      </c>
      <c r="P251" s="40" t="s">
        <v>91</v>
      </c>
      <c r="Q251" s="252"/>
      <c r="R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S251" s="20" t="s">
        <v>20</v>
      </c>
      <c r="T251" s="40">
        <v>60</v>
      </c>
      <c r="U251" s="2" t="s">
        <v>1001</v>
      </c>
      <c r="V251" s="25" t="s">
        <v>1001</v>
      </c>
      <c r="W251" s="206"/>
    </row>
    <row r="252" spans="1:23" customFormat="1" ht="114" hidden="1"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1010</v>
      </c>
      <c r="P252" s="40" t="s">
        <v>91</v>
      </c>
      <c r="Q252" s="252"/>
      <c r="R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S252" s="20" t="s">
        <v>20</v>
      </c>
      <c r="T252" s="40">
        <v>70</v>
      </c>
      <c r="U252" s="2" t="s">
        <v>1001</v>
      </c>
      <c r="V252" s="25" t="s">
        <v>1001</v>
      </c>
      <c r="W252" s="206"/>
    </row>
    <row r="253" spans="1:23" customFormat="1" ht="114" hidden="1"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1010</v>
      </c>
      <c r="P253" s="40" t="s">
        <v>91</v>
      </c>
      <c r="Q253" s="252"/>
      <c r="R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S253" s="20" t="s">
        <v>20</v>
      </c>
      <c r="T253" s="40">
        <v>80</v>
      </c>
      <c r="U253" s="2" t="s">
        <v>1001</v>
      </c>
      <c r="V253" s="25" t="s">
        <v>1001</v>
      </c>
      <c r="W253" s="206"/>
    </row>
    <row r="254" spans="1:23" customFormat="1" ht="114" hidden="1"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1010</v>
      </c>
      <c r="P254" s="40" t="s">
        <v>91</v>
      </c>
      <c r="Q254" s="252"/>
      <c r="R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S254" s="20" t="s">
        <v>20</v>
      </c>
      <c r="T254" s="40">
        <v>90</v>
      </c>
      <c r="U254" s="2" t="s">
        <v>1001</v>
      </c>
      <c r="V254" s="25" t="s">
        <v>1001</v>
      </c>
      <c r="W254" s="206"/>
    </row>
    <row r="255" spans="1:23" customFormat="1" hidden="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4" t="s">
        <v>42</v>
      </c>
      <c r="Q255" s="252"/>
      <c r="R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S255" s="24" t="s">
        <v>42</v>
      </c>
      <c r="T255" s="24" t="s">
        <v>42</v>
      </c>
      <c r="U255" s="24" t="s">
        <v>42</v>
      </c>
      <c r="V255" s="378" t="s">
        <v>41</v>
      </c>
      <c r="W255" s="206"/>
    </row>
    <row r="256" spans="1:23" ht="50.25" hidden="1"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40" t="s">
        <v>1010</v>
      </c>
      <c r="P256" s="24"/>
      <c r="Q256" s="252"/>
      <c r="R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S256" s="18" t="s">
        <v>20</v>
      </c>
      <c r="T256" s="24">
        <v>100</v>
      </c>
      <c r="U256" s="2" t="s">
        <v>1001</v>
      </c>
      <c r="V256" s="25" t="s">
        <v>1001</v>
      </c>
      <c r="W256" s="626"/>
    </row>
    <row r="257" spans="1:28" ht="78.75" hidden="1"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t="s">
        <v>1010</v>
      </c>
      <c r="P257" s="40"/>
      <c r="Q257" s="252"/>
      <c r="R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S257" s="20" t="s">
        <v>20</v>
      </c>
      <c r="T257" s="40">
        <v>0</v>
      </c>
      <c r="U257" s="2" t="s">
        <v>1001</v>
      </c>
      <c r="V257" s="25" t="s">
        <v>1001</v>
      </c>
      <c r="W257" s="626"/>
    </row>
    <row r="258" spans="1:28" ht="114" hidden="1"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t="s">
        <v>1010</v>
      </c>
      <c r="P258" s="40"/>
      <c r="Q258" s="252"/>
      <c r="R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S258" s="20" t="s">
        <v>20</v>
      </c>
      <c r="T258" s="40">
        <v>40</v>
      </c>
      <c r="U258" s="2" t="s">
        <v>1001</v>
      </c>
      <c r="V258" s="25" t="s">
        <v>1001</v>
      </c>
      <c r="W258" s="626"/>
    </row>
    <row r="259" spans="1:28" ht="114" hidden="1"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t="s">
        <v>1010</v>
      </c>
      <c r="P259" s="40"/>
      <c r="Q259" s="252"/>
      <c r="R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S259" s="20" t="s">
        <v>20</v>
      </c>
      <c r="T259" s="40">
        <v>50</v>
      </c>
      <c r="U259" s="2" t="s">
        <v>1001</v>
      </c>
      <c r="V259" s="25" t="s">
        <v>1001</v>
      </c>
      <c r="W259" s="626"/>
    </row>
    <row r="260" spans="1:28" ht="128.25" hidden="1"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t="s">
        <v>1010</v>
      </c>
      <c r="P260" s="40"/>
      <c r="Q260" s="252"/>
      <c r="R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S260" s="20" t="s">
        <v>20</v>
      </c>
      <c r="T260" s="40">
        <v>60</v>
      </c>
      <c r="U260" s="2" t="s">
        <v>1001</v>
      </c>
      <c r="V260" s="25" t="s">
        <v>1001</v>
      </c>
      <c r="W260" s="626"/>
    </row>
    <row r="261" spans="1:28" ht="114" hidden="1"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t="s">
        <v>1010</v>
      </c>
      <c r="P261" s="40"/>
      <c r="Q261" s="252"/>
      <c r="R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S261" s="20" t="s">
        <v>20</v>
      </c>
      <c r="T261" s="40">
        <v>70</v>
      </c>
      <c r="U261" s="2" t="s">
        <v>1001</v>
      </c>
      <c r="V261" s="25" t="s">
        <v>1001</v>
      </c>
      <c r="W261" s="626"/>
    </row>
    <row r="262" spans="1:28" ht="114" hidden="1"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t="s">
        <v>1010</v>
      </c>
      <c r="P262" s="40"/>
      <c r="Q262" s="252"/>
      <c r="R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S262" s="20" t="s">
        <v>20</v>
      </c>
      <c r="T262" s="40">
        <v>80</v>
      </c>
      <c r="U262" s="2" t="s">
        <v>1001</v>
      </c>
      <c r="V262" s="25" t="s">
        <v>1001</v>
      </c>
      <c r="W262" s="626"/>
    </row>
    <row r="263" spans="1:28" ht="114" hidden="1"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t="s">
        <v>1010</v>
      </c>
      <c r="P263" s="40"/>
      <c r="Q263" s="252"/>
      <c r="R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S263" s="20" t="s">
        <v>20</v>
      </c>
      <c r="T263" s="40">
        <v>90</v>
      </c>
      <c r="U263" s="2" t="s">
        <v>1001</v>
      </c>
      <c r="V263" s="25" t="s">
        <v>1001</v>
      </c>
      <c r="W263" s="626"/>
    </row>
    <row r="264" spans="1:28" customFormat="1" ht="27.75" hidden="1"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4" t="s">
        <v>42</v>
      </c>
      <c r="Q264" s="252"/>
      <c r="R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S264" s="24" t="s">
        <v>42</v>
      </c>
      <c r="T264" s="24" t="s">
        <v>42</v>
      </c>
      <c r="U264" s="24" t="s">
        <v>42</v>
      </c>
      <c r="V264" s="378" t="s">
        <v>41</v>
      </c>
      <c r="W264" s="206"/>
    </row>
    <row r="265" spans="1:28" customFormat="1" hidden="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4" t="s">
        <v>42</v>
      </c>
      <c r="Q265" s="252"/>
      <c r="R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S265" s="24" t="s">
        <v>42</v>
      </c>
      <c r="T265" s="24" t="s">
        <v>42</v>
      </c>
      <c r="U265" s="24" t="s">
        <v>42</v>
      </c>
      <c r="V265" s="378" t="s">
        <v>41</v>
      </c>
      <c r="W265" s="206"/>
    </row>
    <row r="266" spans="1:28" customFormat="1" ht="33" hidden="1"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40" t="s">
        <v>1010</v>
      </c>
      <c r="P266" s="24">
        <v>1654</v>
      </c>
      <c r="Q266" s="252"/>
      <c r="R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S266" s="18" t="s">
        <v>176</v>
      </c>
      <c r="T266" s="24">
        <v>100</v>
      </c>
      <c r="U266" s="2" t="s">
        <v>1001</v>
      </c>
      <c r="V266" s="25" t="s">
        <v>1001</v>
      </c>
      <c r="W266" s="206"/>
    </row>
    <row r="267" spans="1:28" customFormat="1" ht="28.5" hidden="1"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40" t="s">
        <v>1010</v>
      </c>
      <c r="P267" s="24">
        <v>1654</v>
      </c>
      <c r="Q267" s="252"/>
      <c r="R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S267" s="18" t="s">
        <v>176</v>
      </c>
      <c r="T267" s="24">
        <v>100</v>
      </c>
      <c r="U267" s="2" t="s">
        <v>1001</v>
      </c>
      <c r="V267" s="25" t="s">
        <v>1001</v>
      </c>
      <c r="W267" s="206"/>
    </row>
    <row r="268" spans="1:28" customFormat="1" ht="28.5" hidden="1"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40" t="s">
        <v>1010</v>
      </c>
      <c r="P268" s="24">
        <v>1654</v>
      </c>
      <c r="Q268" s="252"/>
      <c r="R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S268" s="18" t="s">
        <v>176</v>
      </c>
      <c r="T268" s="24">
        <v>100</v>
      </c>
      <c r="U268" s="2" t="s">
        <v>1001</v>
      </c>
      <c r="V268" s="25" t="s">
        <v>1001</v>
      </c>
      <c r="W268" s="206"/>
    </row>
    <row r="269" spans="1:28" customFormat="1" ht="15" hidden="1"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1" t="s">
        <v>42</v>
      </c>
      <c r="Q269" s="252"/>
      <c r="R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S269" s="24" t="s">
        <v>42</v>
      </c>
      <c r="T269" s="24" t="s">
        <v>42</v>
      </c>
      <c r="U269" s="24" t="s">
        <v>42</v>
      </c>
      <c r="V269" s="378" t="s">
        <v>41</v>
      </c>
      <c r="W269" s="206"/>
    </row>
    <row r="270" spans="1:28" customFormat="1" ht="15.75" hidden="1" thickBot="1" x14ac:dyDescent="0.3">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1" t="s">
        <v>42</v>
      </c>
      <c r="Q270" s="252"/>
      <c r="R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S270" s="24" t="s">
        <v>42</v>
      </c>
      <c r="T270" s="24" t="s">
        <v>42</v>
      </c>
      <c r="U270" s="24" t="s">
        <v>42</v>
      </c>
      <c r="V270" s="378" t="s">
        <v>41</v>
      </c>
      <c r="W270" s="206"/>
      <c r="Y270" s="313"/>
      <c r="AA270" s="276"/>
    </row>
    <row r="271" spans="1:28" customFormat="1" ht="52.5" hidden="1" customHeight="1" x14ac:dyDescent="0.3">
      <c r="A271" s="1"/>
      <c r="B271" s="64">
        <v>2016</v>
      </c>
      <c r="C271" s="76">
        <v>2016</v>
      </c>
      <c r="D271" s="413" t="s">
        <v>180</v>
      </c>
      <c r="E271" s="339"/>
      <c r="F271" s="339" t="s">
        <v>19</v>
      </c>
      <c r="G271" s="331">
        <v>449.27</v>
      </c>
      <c r="H271" s="633">
        <v>5189967</v>
      </c>
      <c r="I271" s="655"/>
      <c r="J271" s="12"/>
      <c r="K271" s="12"/>
      <c r="L271" s="362" t="s">
        <v>181</v>
      </c>
      <c r="M271" s="24">
        <v>100</v>
      </c>
      <c r="N271" s="40" t="s">
        <v>484</v>
      </c>
      <c r="O271" s="40" t="s">
        <v>1012</v>
      </c>
      <c r="P271" s="54" t="s">
        <v>182</v>
      </c>
      <c r="Q271" s="252"/>
      <c r="R271" s="407"/>
      <c r="S271" s="26" t="s">
        <v>181</v>
      </c>
      <c r="T271" s="24">
        <v>100</v>
      </c>
      <c r="U271" s="2" t="s">
        <v>1001</v>
      </c>
      <c r="V271" s="25" t="s">
        <v>1001</v>
      </c>
      <c r="W271" s="393"/>
      <c r="X271" s="278"/>
      <c r="Y271" s="194"/>
      <c r="Z271" s="315"/>
      <c r="AA271" s="177"/>
      <c r="AB271" s="145"/>
    </row>
    <row r="272" spans="1:28" customFormat="1" ht="109.5" hidden="1" customHeight="1" x14ac:dyDescent="0.3">
      <c r="A272" s="1"/>
      <c r="B272" s="64"/>
      <c r="C272" s="339">
        <v>90044</v>
      </c>
      <c r="D272" s="413" t="s">
        <v>183</v>
      </c>
      <c r="E272" s="339"/>
      <c r="F272" s="339" t="s">
        <v>19</v>
      </c>
      <c r="G272" s="331">
        <v>0</v>
      </c>
      <c r="H272" s="633">
        <v>0</v>
      </c>
      <c r="I272" s="655"/>
      <c r="J272" s="22"/>
      <c r="K272" s="12"/>
      <c r="L272" s="362" t="s">
        <v>181</v>
      </c>
      <c r="M272" s="40">
        <v>0</v>
      </c>
      <c r="N272" s="40" t="s">
        <v>484</v>
      </c>
      <c r="O272" s="40" t="s">
        <v>1012</v>
      </c>
      <c r="P272" s="54" t="s">
        <v>182</v>
      </c>
      <c r="Q272" s="252"/>
      <c r="R272" s="407"/>
      <c r="S272" s="26" t="s">
        <v>181</v>
      </c>
      <c r="T272" s="40">
        <v>0</v>
      </c>
      <c r="U272" s="2" t="s">
        <v>1001</v>
      </c>
      <c r="V272" s="25" t="s">
        <v>1001</v>
      </c>
      <c r="W272" s="393"/>
      <c r="X272" s="278"/>
      <c r="Y272" s="279"/>
      <c r="Z272" s="177"/>
      <c r="AA272" s="177"/>
      <c r="AB272" s="145"/>
    </row>
    <row r="273" spans="1:28" customFormat="1" ht="129" hidden="1" thickBot="1" x14ac:dyDescent="0.3">
      <c r="A273" s="1"/>
      <c r="B273" s="64"/>
      <c r="C273" s="339">
        <v>91094</v>
      </c>
      <c r="D273" s="413" t="s">
        <v>184</v>
      </c>
      <c r="E273" s="339"/>
      <c r="F273" s="339" t="s">
        <v>19</v>
      </c>
      <c r="G273" s="331">
        <v>179.74</v>
      </c>
      <c r="H273" s="633">
        <v>2076356</v>
      </c>
      <c r="I273" s="655"/>
      <c r="J273" s="12"/>
      <c r="K273" s="12">
        <v>0</v>
      </c>
      <c r="L273" s="362" t="s">
        <v>181</v>
      </c>
      <c r="M273" s="40">
        <v>40</v>
      </c>
      <c r="N273" s="40" t="s">
        <v>484</v>
      </c>
      <c r="O273" s="40" t="s">
        <v>1012</v>
      </c>
      <c r="P273" s="54" t="s">
        <v>182</v>
      </c>
      <c r="Q273" s="252"/>
      <c r="R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S273" s="20" t="s">
        <v>181</v>
      </c>
      <c r="T273" s="40">
        <v>40</v>
      </c>
      <c r="U273" s="2" t="s">
        <v>1001</v>
      </c>
      <c r="V273" s="25" t="s">
        <v>1001</v>
      </c>
      <c r="W273" s="393">
        <v>179.74</v>
      </c>
      <c r="X273" s="208"/>
      <c r="Y273" s="185"/>
      <c r="AA273" s="270"/>
      <c r="AB273" s="277"/>
    </row>
    <row r="274" spans="1:28" customFormat="1" ht="129" hidden="1" thickBot="1" x14ac:dyDescent="0.3">
      <c r="A274" s="1"/>
      <c r="B274" s="64"/>
      <c r="C274" s="339">
        <v>91095</v>
      </c>
      <c r="D274" s="413" t="s">
        <v>185</v>
      </c>
      <c r="E274" s="339"/>
      <c r="F274" s="339" t="s">
        <v>19</v>
      </c>
      <c r="G274" s="331">
        <v>224.66</v>
      </c>
      <c r="H274" s="633">
        <v>2595272</v>
      </c>
      <c r="I274" s="655"/>
      <c r="J274" s="12"/>
      <c r="K274" s="12">
        <v>0</v>
      </c>
      <c r="L274" s="362" t="s">
        <v>181</v>
      </c>
      <c r="M274" s="40">
        <v>50</v>
      </c>
      <c r="N274" s="40" t="s">
        <v>484</v>
      </c>
      <c r="O274" s="40" t="s">
        <v>1012</v>
      </c>
      <c r="P274" s="54" t="s">
        <v>182</v>
      </c>
      <c r="Q274" s="252"/>
      <c r="R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S274" s="20" t="s">
        <v>181</v>
      </c>
      <c r="T274" s="40">
        <v>50</v>
      </c>
      <c r="U274" s="2" t="s">
        <v>1001</v>
      </c>
      <c r="V274" s="25" t="s">
        <v>1001</v>
      </c>
      <c r="W274" s="393">
        <v>224.66</v>
      </c>
      <c r="X274" s="314"/>
      <c r="Y274" s="195"/>
      <c r="AA274" s="194"/>
      <c r="AB274" s="277"/>
    </row>
    <row r="275" spans="1:28" customFormat="1" ht="143.25" hidden="1" thickBot="1" x14ac:dyDescent="0.3">
      <c r="A275" s="1"/>
      <c r="B275" s="64"/>
      <c r="C275" s="339">
        <v>91096</v>
      </c>
      <c r="D275" s="413" t="s">
        <v>186</v>
      </c>
      <c r="E275" s="339"/>
      <c r="F275" s="339" t="s">
        <v>19</v>
      </c>
      <c r="G275" s="331">
        <v>269.61</v>
      </c>
      <c r="H275" s="633">
        <v>3114535</v>
      </c>
      <c r="I275" s="655"/>
      <c r="J275" s="12"/>
      <c r="K275" s="12">
        <v>0</v>
      </c>
      <c r="L275" s="362" t="s">
        <v>181</v>
      </c>
      <c r="M275" s="40">
        <v>60</v>
      </c>
      <c r="N275" s="40" t="s">
        <v>484</v>
      </c>
      <c r="O275" s="40" t="s">
        <v>1012</v>
      </c>
      <c r="P275" s="54" t="s">
        <v>182</v>
      </c>
      <c r="Q275" s="252"/>
      <c r="R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S275" s="20" t="s">
        <v>181</v>
      </c>
      <c r="T275" s="40">
        <v>60</v>
      </c>
      <c r="U275" s="2" t="s">
        <v>1001</v>
      </c>
      <c r="V275" s="25" t="s">
        <v>1001</v>
      </c>
      <c r="W275" s="393">
        <v>269.61</v>
      </c>
      <c r="X275" s="314"/>
      <c r="Y275" s="185"/>
      <c r="Z275">
        <f>+ROUND(G271*60%,2)</f>
        <v>269.56</v>
      </c>
      <c r="AB275" s="277"/>
    </row>
    <row r="276" spans="1:28" customFormat="1" ht="129" hidden="1" thickBot="1" x14ac:dyDescent="0.3">
      <c r="A276" s="1"/>
      <c r="B276" s="64"/>
      <c r="C276" s="26">
        <v>92094</v>
      </c>
      <c r="D276" s="413" t="s">
        <v>187</v>
      </c>
      <c r="E276" s="339"/>
      <c r="F276" s="339" t="s">
        <v>19</v>
      </c>
      <c r="G276" s="331">
        <v>314.52999999999997</v>
      </c>
      <c r="H276" s="633">
        <v>3633451</v>
      </c>
      <c r="I276" s="655"/>
      <c r="J276" s="12"/>
      <c r="K276" s="12"/>
      <c r="L276" s="362" t="s">
        <v>181</v>
      </c>
      <c r="M276" s="40">
        <v>70</v>
      </c>
      <c r="N276" s="40" t="s">
        <v>484</v>
      </c>
      <c r="O276" s="40" t="s">
        <v>1012</v>
      </c>
      <c r="P276" s="54" t="s">
        <v>182</v>
      </c>
      <c r="Q276" s="252"/>
      <c r="R276" s="407"/>
      <c r="S276" s="20" t="s">
        <v>181</v>
      </c>
      <c r="T276" s="40">
        <v>70</v>
      </c>
      <c r="U276" s="2" t="s">
        <v>1001</v>
      </c>
      <c r="V276" s="25" t="s">
        <v>1001</v>
      </c>
      <c r="W276" s="393"/>
      <c r="X276" s="278"/>
      <c r="Y276" s="279"/>
      <c r="Z276" s="177"/>
      <c r="AA276" s="177"/>
      <c r="AB276" s="145"/>
    </row>
    <row r="277" spans="1:28" customFormat="1" ht="129" hidden="1" thickBot="1" x14ac:dyDescent="0.3">
      <c r="A277" s="1"/>
      <c r="B277" s="64"/>
      <c r="C277" s="26">
        <v>92095</v>
      </c>
      <c r="D277" s="413" t="s">
        <v>188</v>
      </c>
      <c r="E277" s="339"/>
      <c r="F277" s="339" t="s">
        <v>19</v>
      </c>
      <c r="G277" s="331">
        <v>359.44</v>
      </c>
      <c r="H277" s="633">
        <v>4152251</v>
      </c>
      <c r="I277" s="655"/>
      <c r="J277" s="12"/>
      <c r="K277" s="12"/>
      <c r="L277" s="362" t="s">
        <v>181</v>
      </c>
      <c r="M277" s="40">
        <v>80</v>
      </c>
      <c r="N277" s="40" t="s">
        <v>484</v>
      </c>
      <c r="O277" s="40" t="s">
        <v>1012</v>
      </c>
      <c r="P277" s="54" t="s">
        <v>182</v>
      </c>
      <c r="Q277" s="252"/>
      <c r="R277" s="407"/>
      <c r="S277" s="20" t="s">
        <v>181</v>
      </c>
      <c r="T277" s="40">
        <v>80</v>
      </c>
      <c r="U277" s="2" t="s">
        <v>1001</v>
      </c>
      <c r="V277" s="25" t="s">
        <v>1001</v>
      </c>
      <c r="W277" s="393"/>
      <c r="X277" s="316"/>
      <c r="Y277" s="279"/>
      <c r="Z277" s="177"/>
      <c r="AA277" s="177"/>
      <c r="AB277" s="145"/>
    </row>
    <row r="278" spans="1:28" customFormat="1" ht="129" hidden="1" thickBot="1" x14ac:dyDescent="0.3">
      <c r="A278" s="1"/>
      <c r="B278" s="64"/>
      <c r="C278" s="26">
        <v>92096</v>
      </c>
      <c r="D278" s="413" t="s">
        <v>189</v>
      </c>
      <c r="E278" s="339"/>
      <c r="F278" s="339" t="s">
        <v>19</v>
      </c>
      <c r="G278" s="331">
        <v>404.4</v>
      </c>
      <c r="H278" s="633">
        <v>4671629</v>
      </c>
      <c r="I278" s="655"/>
      <c r="J278" s="12"/>
      <c r="K278" s="12"/>
      <c r="L278" s="362" t="s">
        <v>181</v>
      </c>
      <c r="M278" s="40">
        <v>90</v>
      </c>
      <c r="N278" s="40" t="s">
        <v>484</v>
      </c>
      <c r="O278" s="40" t="s">
        <v>1012</v>
      </c>
      <c r="P278" s="54" t="s">
        <v>182</v>
      </c>
      <c r="Q278" s="252"/>
      <c r="R278" s="407"/>
      <c r="S278" s="20" t="s">
        <v>181</v>
      </c>
      <c r="T278" s="40">
        <v>90</v>
      </c>
      <c r="U278" s="2" t="s">
        <v>1001</v>
      </c>
      <c r="V278" s="25" t="s">
        <v>1001</v>
      </c>
      <c r="W278" s="393"/>
      <c r="X278" s="316"/>
      <c r="Y278" s="279"/>
      <c r="Z278" s="177"/>
      <c r="AA278" s="177"/>
      <c r="AB278" s="145"/>
    </row>
    <row r="279" spans="1:28" ht="29.25" hidden="1" thickBot="1" x14ac:dyDescent="0.3">
      <c r="A279" s="1"/>
      <c r="B279" s="64">
        <v>2017</v>
      </c>
      <c r="C279" s="76">
        <v>2017</v>
      </c>
      <c r="D279" s="413" t="s">
        <v>190</v>
      </c>
      <c r="E279" s="339"/>
      <c r="F279" s="339" t="s">
        <v>19</v>
      </c>
      <c r="G279" s="331">
        <v>470.48</v>
      </c>
      <c r="H279" s="633">
        <v>5434985</v>
      </c>
      <c r="I279" s="655"/>
      <c r="J279" s="12"/>
      <c r="K279" s="12"/>
      <c r="L279" s="362" t="s">
        <v>181</v>
      </c>
      <c r="M279" s="24">
        <v>100</v>
      </c>
      <c r="N279" s="40" t="s">
        <v>484</v>
      </c>
      <c r="O279" s="40" t="s">
        <v>1012</v>
      </c>
      <c r="P279" s="24"/>
      <c r="Q279" s="252"/>
      <c r="R279" s="407"/>
      <c r="S279" s="20" t="s">
        <v>181</v>
      </c>
      <c r="T279" s="24">
        <v>100</v>
      </c>
      <c r="U279" s="2" t="s">
        <v>1001</v>
      </c>
      <c r="V279" s="25" t="s">
        <v>1001</v>
      </c>
      <c r="W279" s="641"/>
      <c r="X279" s="642"/>
      <c r="Y279" s="348"/>
      <c r="Z279" s="349"/>
      <c r="AA279" s="349"/>
      <c r="AB279" s="643"/>
    </row>
    <row r="280" spans="1:28" ht="43.5" hidden="1" thickBot="1" x14ac:dyDescent="0.3">
      <c r="A280" s="1"/>
      <c r="B280" s="72"/>
      <c r="C280" s="339">
        <v>90046</v>
      </c>
      <c r="D280" s="413" t="s">
        <v>191</v>
      </c>
      <c r="E280" s="339"/>
      <c r="F280" s="339" t="s">
        <v>19</v>
      </c>
      <c r="G280" s="331">
        <v>0</v>
      </c>
      <c r="H280" s="633">
        <v>0</v>
      </c>
      <c r="I280" s="655"/>
      <c r="J280" s="12"/>
      <c r="K280" s="12"/>
      <c r="L280" s="362" t="s">
        <v>181</v>
      </c>
      <c r="M280" s="40">
        <v>0</v>
      </c>
      <c r="N280" s="40" t="s">
        <v>484</v>
      </c>
      <c r="O280" s="40" t="s">
        <v>1012</v>
      </c>
      <c r="P280" s="40"/>
      <c r="Q280" s="252"/>
      <c r="R280" s="407"/>
      <c r="S280" s="20" t="s">
        <v>181</v>
      </c>
      <c r="T280" s="40">
        <v>0</v>
      </c>
      <c r="U280" s="2" t="s">
        <v>1001</v>
      </c>
      <c r="V280" s="25" t="s">
        <v>1001</v>
      </c>
      <c r="W280" s="374"/>
      <c r="X280" s="347"/>
      <c r="Y280" s="348"/>
      <c r="Z280" s="349"/>
      <c r="AA280" s="349"/>
      <c r="AB280" s="643"/>
    </row>
    <row r="281" spans="1:28" ht="114.75" hidden="1" thickBot="1" x14ac:dyDescent="0.3">
      <c r="A281" s="1"/>
      <c r="B281" s="72"/>
      <c r="C281" s="339">
        <v>91097</v>
      </c>
      <c r="D281" s="413" t="s">
        <v>192</v>
      </c>
      <c r="E281" s="339"/>
      <c r="F281" s="339" t="s">
        <v>19</v>
      </c>
      <c r="G281" s="331">
        <v>188.18</v>
      </c>
      <c r="H281" s="633">
        <v>2173855</v>
      </c>
      <c r="I281" s="655"/>
      <c r="J281" s="12"/>
      <c r="K281" s="12"/>
      <c r="L281" s="362" t="s">
        <v>181</v>
      </c>
      <c r="M281" s="40">
        <v>40</v>
      </c>
      <c r="N281" s="40" t="s">
        <v>484</v>
      </c>
      <c r="O281" s="40" t="s">
        <v>1012</v>
      </c>
      <c r="P281" s="40"/>
      <c r="Q281" s="252"/>
      <c r="R281" s="407"/>
      <c r="S281" s="20" t="s">
        <v>181</v>
      </c>
      <c r="T281" s="40">
        <v>40</v>
      </c>
      <c r="U281" s="2" t="s">
        <v>1001</v>
      </c>
      <c r="V281" s="25" t="s">
        <v>1001</v>
      </c>
      <c r="W281" s="374"/>
      <c r="X281" s="74"/>
      <c r="Y281" s="348"/>
      <c r="Z281" s="349"/>
      <c r="AA281" s="349"/>
      <c r="AB281" s="643"/>
    </row>
    <row r="282" spans="1:28" ht="114.75" hidden="1" thickBot="1" x14ac:dyDescent="0.3">
      <c r="A282" s="1"/>
      <c r="B282" s="72"/>
      <c r="C282" s="339">
        <v>91098</v>
      </c>
      <c r="D282" s="413" t="s">
        <v>193</v>
      </c>
      <c r="E282" s="339"/>
      <c r="F282" s="339" t="s">
        <v>19</v>
      </c>
      <c r="G282" s="331">
        <v>235.26</v>
      </c>
      <c r="H282" s="633">
        <v>2717724</v>
      </c>
      <c r="I282" s="655"/>
      <c r="J282" s="12"/>
      <c r="K282" s="12"/>
      <c r="L282" s="362" t="s">
        <v>181</v>
      </c>
      <c r="M282" s="40">
        <v>50</v>
      </c>
      <c r="N282" s="40" t="s">
        <v>484</v>
      </c>
      <c r="O282" s="40" t="s">
        <v>1012</v>
      </c>
      <c r="P282" s="40"/>
      <c r="Q282" s="252"/>
      <c r="R282" s="407"/>
      <c r="S282" s="20" t="s">
        <v>181</v>
      </c>
      <c r="T282" s="40">
        <v>50</v>
      </c>
      <c r="U282" s="2" t="s">
        <v>1001</v>
      </c>
      <c r="V282" s="25" t="s">
        <v>1001</v>
      </c>
      <c r="W282" s="374"/>
      <c r="X282" s="74"/>
      <c r="Y282" s="348"/>
      <c r="Z282" s="349"/>
      <c r="AA282" s="349"/>
      <c r="AB282" s="643"/>
    </row>
    <row r="283" spans="1:28" ht="129" hidden="1" thickBot="1" x14ac:dyDescent="0.3">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t="s">
        <v>1012</v>
      </c>
      <c r="P283" s="40"/>
      <c r="Q283" s="252"/>
      <c r="R283" s="407"/>
      <c r="S283" s="20" t="s">
        <v>181</v>
      </c>
      <c r="T283" s="40">
        <v>60</v>
      </c>
      <c r="U283" s="2" t="s">
        <v>1001</v>
      </c>
      <c r="V283" s="25" t="s">
        <v>1001</v>
      </c>
      <c r="W283" s="374"/>
      <c r="X283" s="74"/>
      <c r="Y283" s="348"/>
      <c r="Z283" s="349"/>
      <c r="AA283" s="349"/>
      <c r="AB283" s="643"/>
    </row>
    <row r="284" spans="1:28" ht="114.75" hidden="1" thickBot="1" x14ac:dyDescent="0.3">
      <c r="A284" s="1"/>
      <c r="B284" s="72"/>
      <c r="C284" s="26">
        <v>92097</v>
      </c>
      <c r="D284" s="413" t="s">
        <v>195</v>
      </c>
      <c r="E284" s="339"/>
      <c r="F284" s="339" t="s">
        <v>19</v>
      </c>
      <c r="G284" s="331">
        <v>329.33</v>
      </c>
      <c r="H284" s="633">
        <v>3804420</v>
      </c>
      <c r="I284" s="655"/>
      <c r="J284" s="12"/>
      <c r="K284" s="12"/>
      <c r="L284" s="362" t="s">
        <v>181</v>
      </c>
      <c r="M284" s="40">
        <v>70</v>
      </c>
      <c r="N284" s="40" t="s">
        <v>484</v>
      </c>
      <c r="O284" s="40" t="s">
        <v>1012</v>
      </c>
      <c r="P284" s="40"/>
      <c r="Q284" s="252"/>
      <c r="R284" s="407"/>
      <c r="S284" s="20" t="s">
        <v>181</v>
      </c>
      <c r="T284" s="40">
        <v>70</v>
      </c>
      <c r="U284" s="2" t="s">
        <v>1001</v>
      </c>
      <c r="V284" s="25" t="s">
        <v>1001</v>
      </c>
      <c r="W284" s="374"/>
      <c r="X284" s="74"/>
      <c r="Y284" s="348"/>
      <c r="Z284" s="349"/>
      <c r="AA284" s="349"/>
      <c r="AB284" s="643"/>
    </row>
    <row r="285" spans="1:28" ht="114.75" hidden="1" thickBot="1" x14ac:dyDescent="0.3">
      <c r="A285" s="1"/>
      <c r="B285" s="72"/>
      <c r="C285" s="26">
        <v>92098</v>
      </c>
      <c r="D285" s="413" t="s">
        <v>196</v>
      </c>
      <c r="E285" s="364"/>
      <c r="F285" s="339" t="s">
        <v>19</v>
      </c>
      <c r="G285" s="331">
        <v>376.41</v>
      </c>
      <c r="H285" s="633">
        <v>4348288</v>
      </c>
      <c r="I285" s="655"/>
      <c r="J285" s="12"/>
      <c r="K285" s="12"/>
      <c r="L285" s="362" t="s">
        <v>181</v>
      </c>
      <c r="M285" s="40">
        <v>80</v>
      </c>
      <c r="N285" s="40" t="s">
        <v>484</v>
      </c>
      <c r="O285" s="40" t="s">
        <v>1012</v>
      </c>
      <c r="P285" s="40"/>
      <c r="Q285" s="252"/>
      <c r="R285" s="407"/>
      <c r="S285" s="20" t="s">
        <v>181</v>
      </c>
      <c r="T285" s="40">
        <v>80</v>
      </c>
      <c r="U285" s="2" t="s">
        <v>1001</v>
      </c>
      <c r="V285" s="25" t="s">
        <v>1001</v>
      </c>
      <c r="W285" s="374"/>
      <c r="X285" s="74"/>
      <c r="Y285" s="348"/>
      <c r="Z285" s="349"/>
      <c r="AA285" s="349"/>
      <c r="AB285" s="643"/>
    </row>
    <row r="286" spans="1:28" ht="114.75" hidden="1" thickBot="1" x14ac:dyDescent="0.3">
      <c r="A286" s="1"/>
      <c r="B286" s="72"/>
      <c r="C286" s="26">
        <v>92099</v>
      </c>
      <c r="D286" s="413" t="s">
        <v>197</v>
      </c>
      <c r="E286" s="364"/>
      <c r="F286" s="339" t="s">
        <v>19</v>
      </c>
      <c r="G286" s="331">
        <v>423.44</v>
      </c>
      <c r="H286" s="633">
        <v>4891579</v>
      </c>
      <c r="I286" s="655"/>
      <c r="J286" s="12"/>
      <c r="K286" s="12"/>
      <c r="L286" s="362" t="s">
        <v>181</v>
      </c>
      <c r="M286" s="40">
        <v>90</v>
      </c>
      <c r="N286" s="40" t="s">
        <v>484</v>
      </c>
      <c r="O286" s="40" t="s">
        <v>1012</v>
      </c>
      <c r="P286" s="40"/>
      <c r="Q286" s="252"/>
      <c r="R286" s="407"/>
      <c r="S286" s="20" t="s">
        <v>181</v>
      </c>
      <c r="T286" s="40">
        <v>90</v>
      </c>
      <c r="U286" s="2" t="s">
        <v>1001</v>
      </c>
      <c r="V286" s="25" t="s">
        <v>1001</v>
      </c>
      <c r="W286" s="374"/>
      <c r="X286" s="74"/>
      <c r="Y286" s="348"/>
      <c r="Z286" s="349"/>
      <c r="AA286" s="349"/>
      <c r="AB286" s="643"/>
    </row>
    <row r="287" spans="1:28" ht="29.25" hidden="1" thickBot="1" x14ac:dyDescent="0.3">
      <c r="A287" s="1"/>
      <c r="B287" s="72">
        <v>2018</v>
      </c>
      <c r="C287" s="76">
        <v>2018</v>
      </c>
      <c r="D287" s="413" t="s">
        <v>198</v>
      </c>
      <c r="E287" s="364"/>
      <c r="F287" s="339" t="s">
        <v>19</v>
      </c>
      <c r="G287" s="331">
        <v>466.96</v>
      </c>
      <c r="H287" s="633">
        <v>5394322</v>
      </c>
      <c r="I287" s="655"/>
      <c r="J287" s="12"/>
      <c r="K287" s="12"/>
      <c r="L287" s="362" t="s">
        <v>181</v>
      </c>
      <c r="M287" s="24">
        <v>100</v>
      </c>
      <c r="N287" s="40" t="s">
        <v>484</v>
      </c>
      <c r="O287" s="40" t="s">
        <v>1012</v>
      </c>
      <c r="P287" s="24"/>
      <c r="Q287" s="252"/>
      <c r="R287" s="407"/>
      <c r="S287" s="20" t="s">
        <v>181</v>
      </c>
      <c r="T287" s="24">
        <v>100</v>
      </c>
      <c r="U287" s="2" t="s">
        <v>1001</v>
      </c>
      <c r="V287" s="25" t="s">
        <v>1001</v>
      </c>
      <c r="W287" s="641"/>
      <c r="X287" s="642"/>
      <c r="Y287" s="348"/>
      <c r="Z287" s="349"/>
      <c r="AA287" s="349"/>
      <c r="AB287" s="643"/>
    </row>
    <row r="288" spans="1:28" ht="43.5" hidden="1" thickBot="1" x14ac:dyDescent="0.3">
      <c r="A288" s="1"/>
      <c r="B288" s="72"/>
      <c r="C288" s="339">
        <v>90045</v>
      </c>
      <c r="D288" s="413" t="s">
        <v>199</v>
      </c>
      <c r="E288" s="364"/>
      <c r="F288" s="339" t="s">
        <v>19</v>
      </c>
      <c r="G288" s="331">
        <v>0</v>
      </c>
      <c r="H288" s="633">
        <v>0</v>
      </c>
      <c r="I288" s="655"/>
      <c r="J288" s="12"/>
      <c r="K288" s="12"/>
      <c r="L288" s="362" t="s">
        <v>181</v>
      </c>
      <c r="M288" s="40">
        <v>0</v>
      </c>
      <c r="N288" s="40" t="s">
        <v>484</v>
      </c>
      <c r="O288" s="40" t="s">
        <v>1012</v>
      </c>
      <c r="P288" s="40"/>
      <c r="Q288" s="252"/>
      <c r="R288" s="407"/>
      <c r="S288" s="20" t="s">
        <v>181</v>
      </c>
      <c r="T288" s="40">
        <v>0</v>
      </c>
      <c r="U288" s="2" t="s">
        <v>1001</v>
      </c>
      <c r="V288" s="25" t="s">
        <v>1001</v>
      </c>
      <c r="W288" s="374"/>
      <c r="X288" s="347"/>
      <c r="Y288" s="348"/>
      <c r="Z288" s="349"/>
      <c r="AA288" s="349"/>
      <c r="AB288" s="643"/>
    </row>
    <row r="289" spans="1:28" ht="100.5" hidden="1" thickBot="1" x14ac:dyDescent="0.3">
      <c r="A289" s="1"/>
      <c r="B289" s="72"/>
      <c r="C289" s="339">
        <v>91100</v>
      </c>
      <c r="D289" s="413" t="s">
        <v>200</v>
      </c>
      <c r="E289" s="364"/>
      <c r="F289" s="339" t="s">
        <v>19</v>
      </c>
      <c r="G289" s="331">
        <v>186.78</v>
      </c>
      <c r="H289" s="633">
        <v>2157683</v>
      </c>
      <c r="I289" s="655"/>
      <c r="J289" s="12"/>
      <c r="K289" s="12"/>
      <c r="L289" s="362" t="s">
        <v>181</v>
      </c>
      <c r="M289" s="40">
        <v>40</v>
      </c>
      <c r="N289" s="40" t="s">
        <v>484</v>
      </c>
      <c r="O289" s="40" t="s">
        <v>1012</v>
      </c>
      <c r="P289" s="40"/>
      <c r="Q289" s="252"/>
      <c r="R289" s="407"/>
      <c r="S289" s="20" t="s">
        <v>181</v>
      </c>
      <c r="T289" s="40">
        <v>40</v>
      </c>
      <c r="U289" s="2" t="s">
        <v>1001</v>
      </c>
      <c r="V289" s="25" t="s">
        <v>1001</v>
      </c>
      <c r="W289" s="374"/>
      <c r="X289" s="74"/>
      <c r="Y289" s="348"/>
      <c r="Z289" s="349"/>
      <c r="AA289" s="349"/>
      <c r="AB289" s="643"/>
    </row>
    <row r="290" spans="1:28" ht="100.5" hidden="1" thickBot="1" x14ac:dyDescent="0.3">
      <c r="A290" s="1"/>
      <c r="B290" s="72"/>
      <c r="C290" s="339">
        <v>91101</v>
      </c>
      <c r="D290" s="413" t="s">
        <v>201</v>
      </c>
      <c r="E290" s="364"/>
      <c r="F290" s="339" t="s">
        <v>19</v>
      </c>
      <c r="G290" s="331">
        <v>233.48</v>
      </c>
      <c r="H290" s="633">
        <v>2697161</v>
      </c>
      <c r="I290" s="655"/>
      <c r="J290" s="12"/>
      <c r="K290" s="12"/>
      <c r="L290" s="362" t="s">
        <v>181</v>
      </c>
      <c r="M290" s="40">
        <v>50</v>
      </c>
      <c r="N290" s="40" t="s">
        <v>484</v>
      </c>
      <c r="O290" s="40" t="s">
        <v>1012</v>
      </c>
      <c r="P290" s="40"/>
      <c r="Q290" s="252"/>
      <c r="R290" s="407"/>
      <c r="S290" s="20" t="s">
        <v>181</v>
      </c>
      <c r="T290" s="40">
        <v>50</v>
      </c>
      <c r="U290" s="2" t="s">
        <v>1001</v>
      </c>
      <c r="V290" s="25" t="s">
        <v>1001</v>
      </c>
      <c r="W290" s="374"/>
      <c r="X290" s="74"/>
      <c r="Y290" s="348"/>
      <c r="Z290" s="349"/>
      <c r="AA290" s="349"/>
      <c r="AB290" s="643"/>
    </row>
    <row r="291" spans="1:28" ht="114.75" hidden="1" thickBot="1" x14ac:dyDescent="0.3">
      <c r="A291" s="1"/>
      <c r="B291" s="72"/>
      <c r="C291" s="339">
        <v>91102</v>
      </c>
      <c r="D291" s="413" t="s">
        <v>202</v>
      </c>
      <c r="E291" s="364"/>
      <c r="F291" s="339" t="s">
        <v>19</v>
      </c>
      <c r="G291" s="331">
        <v>280.17</v>
      </c>
      <c r="H291" s="633">
        <v>3236524</v>
      </c>
      <c r="I291" s="655"/>
      <c r="J291" s="12"/>
      <c r="K291" s="12"/>
      <c r="L291" s="362" t="s">
        <v>181</v>
      </c>
      <c r="M291" s="40">
        <v>60</v>
      </c>
      <c r="N291" s="40" t="s">
        <v>484</v>
      </c>
      <c r="O291" s="40" t="s">
        <v>1012</v>
      </c>
      <c r="P291" s="40"/>
      <c r="Q291" s="252"/>
      <c r="R291" s="407"/>
      <c r="S291" s="20" t="s">
        <v>181</v>
      </c>
      <c r="T291" s="40">
        <v>60</v>
      </c>
      <c r="U291" s="2" t="s">
        <v>1001</v>
      </c>
      <c r="V291" s="25" t="s">
        <v>1001</v>
      </c>
      <c r="W291" s="374"/>
      <c r="X291" s="74"/>
      <c r="Y291" s="348"/>
      <c r="Z291" s="349"/>
      <c r="AA291" s="349"/>
      <c r="AB291" s="643"/>
    </row>
    <row r="292" spans="1:28" ht="100.5" hidden="1" thickBot="1" x14ac:dyDescent="0.3">
      <c r="A292" s="1"/>
      <c r="B292" s="72"/>
      <c r="C292" s="26">
        <v>92100</v>
      </c>
      <c r="D292" s="413" t="s">
        <v>203</v>
      </c>
      <c r="E292" s="364"/>
      <c r="F292" s="339" t="s">
        <v>19</v>
      </c>
      <c r="G292" s="331">
        <v>326.87</v>
      </c>
      <c r="H292" s="633">
        <v>3776002</v>
      </c>
      <c r="I292" s="655"/>
      <c r="J292" s="12"/>
      <c r="K292" s="12"/>
      <c r="L292" s="362" t="s">
        <v>181</v>
      </c>
      <c r="M292" s="40">
        <v>70</v>
      </c>
      <c r="N292" s="40" t="s">
        <v>484</v>
      </c>
      <c r="O292" s="40" t="s">
        <v>1012</v>
      </c>
      <c r="P292" s="40"/>
      <c r="Q292" s="252"/>
      <c r="R292" s="407"/>
      <c r="S292" s="20" t="s">
        <v>181</v>
      </c>
      <c r="T292" s="40">
        <v>70</v>
      </c>
      <c r="U292" s="2" t="s">
        <v>1001</v>
      </c>
      <c r="V292" s="25" t="s">
        <v>1001</v>
      </c>
      <c r="W292" s="374"/>
      <c r="X292" s="74"/>
      <c r="Y292" s="348"/>
      <c r="Z292" s="349"/>
      <c r="AA292" s="349"/>
      <c r="AB292" s="643"/>
    </row>
    <row r="293" spans="1:28" ht="100.5" hidden="1" thickBot="1" x14ac:dyDescent="0.3">
      <c r="A293" s="1"/>
      <c r="B293" s="72"/>
      <c r="C293" s="26">
        <v>92101</v>
      </c>
      <c r="D293" s="413" t="s">
        <v>204</v>
      </c>
      <c r="E293" s="364"/>
      <c r="F293" s="339" t="s">
        <v>19</v>
      </c>
      <c r="G293" s="331">
        <v>373.56</v>
      </c>
      <c r="H293" s="633">
        <v>4315365</v>
      </c>
      <c r="I293" s="655"/>
      <c r="J293" s="12"/>
      <c r="K293" s="12"/>
      <c r="L293" s="362" t="s">
        <v>181</v>
      </c>
      <c r="M293" s="40">
        <v>80</v>
      </c>
      <c r="N293" s="40" t="s">
        <v>484</v>
      </c>
      <c r="O293" s="40" t="s">
        <v>1012</v>
      </c>
      <c r="P293" s="40"/>
      <c r="Q293" s="252"/>
      <c r="R293" s="407"/>
      <c r="S293" s="20" t="s">
        <v>181</v>
      </c>
      <c r="T293" s="40">
        <v>80</v>
      </c>
      <c r="U293" s="2" t="s">
        <v>1001</v>
      </c>
      <c r="V293" s="25" t="s">
        <v>1001</v>
      </c>
      <c r="W293" s="374"/>
      <c r="X293" s="74"/>
      <c r="Y293" s="348"/>
      <c r="Z293" s="349"/>
      <c r="AA293" s="349"/>
      <c r="AB293" s="643"/>
    </row>
    <row r="294" spans="1:28" ht="100.5" hidden="1"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40" t="s">
        <v>1012</v>
      </c>
      <c r="P294" s="250"/>
      <c r="Q294" s="424"/>
      <c r="R294" s="474"/>
      <c r="S294" s="475" t="s">
        <v>181</v>
      </c>
      <c r="T294" s="250">
        <v>90</v>
      </c>
      <c r="U294" s="2" t="s">
        <v>1001</v>
      </c>
      <c r="V294" s="25" t="s">
        <v>1001</v>
      </c>
      <c r="W294" s="375"/>
      <c r="X294" s="74"/>
      <c r="Y294" s="348"/>
      <c r="Z294" s="349"/>
      <c r="AA294" s="349"/>
      <c r="AB294" s="643"/>
    </row>
    <row r="295" spans="1:28" ht="30" hidden="1" customHeight="1" x14ac:dyDescent="0.3">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40" t="s">
        <v>1012</v>
      </c>
      <c r="P295" s="257"/>
      <c r="Q295" s="259"/>
      <c r="R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S295" s="261" t="s">
        <v>181</v>
      </c>
      <c r="T295" s="385">
        <v>0</v>
      </c>
      <c r="U295" s="2" t="s">
        <v>1001</v>
      </c>
      <c r="V295" s="25" t="s">
        <v>1001</v>
      </c>
      <c r="W295" s="626"/>
    </row>
    <row r="296" spans="1:28" ht="37.5" hidden="1" customHeight="1" x14ac:dyDescent="0.3">
      <c r="A296" s="1">
        <v>90086</v>
      </c>
      <c r="B296" s="72"/>
      <c r="C296" s="737"/>
      <c r="D296" s="740"/>
      <c r="E296" s="364">
        <v>2</v>
      </c>
      <c r="F296" s="339" t="s">
        <v>209</v>
      </c>
      <c r="G296" s="331">
        <v>0</v>
      </c>
      <c r="H296" s="639">
        <v>0</v>
      </c>
      <c r="I296" s="655"/>
      <c r="J296" s="12"/>
      <c r="K296" s="12">
        <v>0</v>
      </c>
      <c r="L296" s="362" t="s">
        <v>181</v>
      </c>
      <c r="M296" s="24">
        <v>0</v>
      </c>
      <c r="N296" s="40" t="s">
        <v>484</v>
      </c>
      <c r="O296" s="40" t="s">
        <v>1012</v>
      </c>
      <c r="P296" s="24"/>
      <c r="Q296" s="252"/>
      <c r="R296" s="32"/>
      <c r="S296" s="18"/>
      <c r="T296" s="476"/>
      <c r="U296" s="2" t="s">
        <v>1001</v>
      </c>
      <c r="V296" s="25"/>
      <c r="W296" s="626"/>
    </row>
    <row r="297" spans="1:28" ht="49.5" hidden="1"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40" t="s">
        <v>1012</v>
      </c>
      <c r="P297" s="265"/>
      <c r="Q297" s="267"/>
      <c r="R297" s="268"/>
      <c r="S297" s="477"/>
      <c r="T297" s="478"/>
      <c r="U297" s="2" t="s">
        <v>1001</v>
      </c>
      <c r="V297" s="25"/>
      <c r="W297" s="629">
        <v>11552</v>
      </c>
      <c r="AA297" s="628">
        <f>+ROUND(G302*W5,0)</f>
        <v>10000566</v>
      </c>
    </row>
    <row r="298" spans="1:28" customFormat="1" ht="15" hidden="1"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344" t="s">
        <v>42</v>
      </c>
      <c r="Q298" s="427"/>
      <c r="R298" s="428"/>
      <c r="S298" s="449" t="s">
        <v>42</v>
      </c>
      <c r="T298" s="449" t="s">
        <v>42</v>
      </c>
      <c r="U298" s="449" t="s">
        <v>42</v>
      </c>
      <c r="V298" s="378" t="s">
        <v>41</v>
      </c>
      <c r="W298" s="206"/>
      <c r="X298" s="239">
        <v>11552</v>
      </c>
    </row>
    <row r="299" spans="1:28" customFormat="1" ht="26.45" hidden="1"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8" t="s">
        <v>42</v>
      </c>
      <c r="Q299" s="379"/>
      <c r="R299" s="425"/>
      <c r="S299" s="451" t="s">
        <v>42</v>
      </c>
      <c r="T299" s="451" t="s">
        <v>42</v>
      </c>
      <c r="U299" s="451" t="s">
        <v>42</v>
      </c>
      <c r="V299" s="378" t="s">
        <v>41</v>
      </c>
      <c r="W299" s="396" t="s">
        <v>5</v>
      </c>
      <c r="X299" s="209" t="s">
        <v>6</v>
      </c>
      <c r="Y299" s="242" t="s">
        <v>211</v>
      </c>
    </row>
    <row r="300" spans="1:28" s="177" customFormat="1" ht="18.75" hidden="1" customHeight="1" thickBo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1010</v>
      </c>
      <c r="P300" s="258" t="s">
        <v>213</v>
      </c>
      <c r="Q300" s="259"/>
      <c r="R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S300" s="384" t="s">
        <v>181</v>
      </c>
      <c r="T300" s="385">
        <v>100</v>
      </c>
      <c r="U300" s="667" t="s">
        <v>1000</v>
      </c>
      <c r="V300" s="667" t="s">
        <v>1000</v>
      </c>
      <c r="W300" s="393"/>
      <c r="X300" s="299"/>
      <c r="Y300" s="321"/>
      <c r="Z300" s="322"/>
      <c r="AA300" s="806"/>
    </row>
    <row r="301" spans="1:28" s="177" customFormat="1" ht="23.25" hidden="1" customHeight="1" thickBo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258" t="s">
        <v>1010</v>
      </c>
      <c r="P301" s="40" t="s">
        <v>213</v>
      </c>
      <c r="Q301" s="252"/>
      <c r="R301" s="407"/>
      <c r="S301" s="376"/>
      <c r="T301" s="386"/>
      <c r="U301" s="667" t="s">
        <v>1000</v>
      </c>
      <c r="V301" s="25"/>
      <c r="W301" s="393"/>
      <c r="X301" s="299"/>
      <c r="Y301" s="321"/>
      <c r="Z301" s="322"/>
      <c r="AA301" s="807"/>
    </row>
    <row r="302" spans="1:28" s="177" customFormat="1" ht="20.25" hidden="1"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8" t="s">
        <v>1010</v>
      </c>
      <c r="P302" s="250" t="s">
        <v>213</v>
      </c>
      <c r="Q302" s="424"/>
      <c r="R302" s="474"/>
      <c r="S302" s="484"/>
      <c r="T302" s="444"/>
      <c r="U302" s="667" t="s">
        <v>1000</v>
      </c>
      <c r="V302" s="25"/>
      <c r="W302" s="393"/>
      <c r="X302" s="299"/>
      <c r="Y302" s="321"/>
      <c r="Z302" s="322"/>
      <c r="AA302" s="808"/>
    </row>
    <row r="303" spans="1:28" s="177" customFormat="1" ht="31.5" hidden="1" customHeight="1" thickBot="1" x14ac:dyDescent="0.3">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1010</v>
      </c>
      <c r="P303" s="258" t="s">
        <v>213</v>
      </c>
      <c r="Q303" s="259"/>
      <c r="R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S303" s="338" t="s">
        <v>181</v>
      </c>
      <c r="T303" s="455">
        <v>0</v>
      </c>
      <c r="U303" s="667" t="s">
        <v>1000</v>
      </c>
      <c r="V303" s="667" t="s">
        <v>1000</v>
      </c>
      <c r="W303" s="393">
        <v>0</v>
      </c>
      <c r="X303" s="299"/>
      <c r="Y303" s="306"/>
    </row>
    <row r="304" spans="1:28" s="177" customFormat="1" ht="40.5" hidden="1" customHeight="1" thickBot="1" x14ac:dyDescent="0.3">
      <c r="A304" s="323">
        <v>90040</v>
      </c>
      <c r="B304" s="184"/>
      <c r="C304" s="764"/>
      <c r="D304" s="767"/>
      <c r="E304" s="107">
        <v>2</v>
      </c>
      <c r="F304" s="107" t="s">
        <v>214</v>
      </c>
      <c r="G304" s="108">
        <v>0</v>
      </c>
      <c r="H304" s="327">
        <v>0</v>
      </c>
      <c r="I304" s="655"/>
      <c r="J304" s="362"/>
      <c r="K304" s="362">
        <v>0</v>
      </c>
      <c r="L304" s="362" t="s">
        <v>181</v>
      </c>
      <c r="M304" s="40">
        <v>0</v>
      </c>
      <c r="N304" s="40" t="s">
        <v>484</v>
      </c>
      <c r="O304" s="258" t="s">
        <v>1010</v>
      </c>
      <c r="P304" s="40" t="s">
        <v>213</v>
      </c>
      <c r="Q304" s="252"/>
      <c r="R304" s="407"/>
      <c r="S304" s="376"/>
      <c r="T304" s="386"/>
      <c r="U304" s="667" t="s">
        <v>1000</v>
      </c>
      <c r="V304" s="25"/>
      <c r="W304" s="393">
        <v>0</v>
      </c>
      <c r="X304" s="299"/>
      <c r="Y304" s="306"/>
    </row>
    <row r="305" spans="1:27" s="177" customFormat="1" ht="49.5" hidden="1"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58" t="s">
        <v>1010</v>
      </c>
      <c r="P305" s="266" t="s">
        <v>213</v>
      </c>
      <c r="Q305" s="267"/>
      <c r="R305" s="472"/>
      <c r="S305" s="390"/>
      <c r="T305" s="391"/>
      <c r="U305" s="667" t="s">
        <v>1000</v>
      </c>
      <c r="V305" s="25"/>
      <c r="W305" s="395">
        <v>0</v>
      </c>
      <c r="X305" s="307"/>
      <c r="Y305" s="308"/>
    </row>
    <row r="306" spans="1:27" customFormat="1" ht="71.25" hidden="1" customHeight="1" thickBot="1" x14ac:dyDescent="0.3">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1010</v>
      </c>
      <c r="P306" s="258" t="s">
        <v>213</v>
      </c>
      <c r="Q306" s="259"/>
      <c r="R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S306" s="454" t="s">
        <v>181</v>
      </c>
      <c r="T306" s="455">
        <v>40</v>
      </c>
      <c r="U306" s="667" t="s">
        <v>1000</v>
      </c>
      <c r="V306" s="667" t="s">
        <v>1000</v>
      </c>
      <c r="W306" s="393"/>
      <c r="X306" s="240"/>
      <c r="Y306" s="244"/>
      <c r="Z306" s="194"/>
      <c r="AA306" s="806" t="s">
        <v>216</v>
      </c>
    </row>
    <row r="307" spans="1:27" customFormat="1" ht="57" hidden="1" customHeight="1" thickBot="1" x14ac:dyDescent="0.3">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258" t="s">
        <v>1010</v>
      </c>
      <c r="P307" s="40" t="s">
        <v>213</v>
      </c>
      <c r="Q307" s="252"/>
      <c r="R307" s="32"/>
      <c r="S307" s="370"/>
      <c r="T307" s="386"/>
      <c r="U307" s="667" t="s">
        <v>1000</v>
      </c>
      <c r="V307" s="25"/>
      <c r="W307" s="393"/>
      <c r="X307" s="240"/>
      <c r="Y307" s="244"/>
      <c r="Z307" s="194"/>
      <c r="AA307" s="807"/>
    </row>
    <row r="308" spans="1:27" customFormat="1" ht="49.5" hidden="1"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58" t="s">
        <v>1010</v>
      </c>
      <c r="P308" s="266" t="s">
        <v>213</v>
      </c>
      <c r="Q308" s="267"/>
      <c r="R308" s="268"/>
      <c r="S308" s="371"/>
      <c r="T308" s="391"/>
      <c r="U308" s="667" t="s">
        <v>1000</v>
      </c>
      <c r="V308" s="25"/>
      <c r="W308" s="395"/>
      <c r="X308" s="243"/>
      <c r="Y308" s="247">
        <f>+X308-H308</f>
        <v>-4000227</v>
      </c>
      <c r="AA308" s="808"/>
    </row>
    <row r="309" spans="1:27" customFormat="1" ht="54.75" hidden="1" customHeight="1" thickBot="1" x14ac:dyDescent="0.3">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1010</v>
      </c>
      <c r="P309" s="258" t="s">
        <v>213</v>
      </c>
      <c r="Q309" s="259"/>
      <c r="R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S309" s="454" t="s">
        <v>181</v>
      </c>
      <c r="T309" s="455">
        <v>50</v>
      </c>
      <c r="U309" s="667" t="s">
        <v>1000</v>
      </c>
      <c r="V309" s="667" t="s">
        <v>1000</v>
      </c>
      <c r="W309" s="393"/>
      <c r="X309" s="240"/>
      <c r="Y309" s="241"/>
      <c r="AA309" s="807"/>
    </row>
    <row r="310" spans="1:27" customFormat="1" ht="54.75" hidden="1" customHeight="1" thickBot="1" x14ac:dyDescent="0.3">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258" t="s">
        <v>1010</v>
      </c>
      <c r="P310" s="40" t="s">
        <v>213</v>
      </c>
      <c r="Q310" s="252"/>
      <c r="R310" s="32"/>
      <c r="S310" s="370"/>
      <c r="T310" s="386"/>
      <c r="U310" s="667" t="s">
        <v>1000</v>
      </c>
      <c r="V310" s="25"/>
      <c r="W310" s="393"/>
      <c r="X310" s="240"/>
      <c r="Y310" s="241"/>
      <c r="AA310" s="807"/>
    </row>
    <row r="311" spans="1:27" customFormat="1" ht="54" hidden="1"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58" t="s">
        <v>1010</v>
      </c>
      <c r="P311" s="266" t="s">
        <v>213</v>
      </c>
      <c r="Q311" s="267"/>
      <c r="R311" s="268"/>
      <c r="S311" s="371"/>
      <c r="T311" s="391"/>
      <c r="U311" s="667" t="s">
        <v>1000</v>
      </c>
      <c r="V311" s="25"/>
      <c r="W311" s="393"/>
      <c r="X311" s="240"/>
      <c r="Y311" s="241"/>
      <c r="AA311" s="808"/>
    </row>
    <row r="312" spans="1:27" customFormat="1" ht="56.25" hidden="1" customHeight="1" thickBot="1" x14ac:dyDescent="0.3">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1010</v>
      </c>
      <c r="P312" s="258" t="s">
        <v>213</v>
      </c>
      <c r="Q312" s="259"/>
      <c r="R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S312" s="454" t="s">
        <v>181</v>
      </c>
      <c r="T312" s="455">
        <v>60</v>
      </c>
      <c r="U312" s="667" t="s">
        <v>1000</v>
      </c>
      <c r="V312" s="667" t="s">
        <v>1000</v>
      </c>
      <c r="W312" s="397"/>
      <c r="X312" s="208"/>
      <c r="Y312" s="185">
        <f t="shared" ref="Y312:Y326" si="0">+X312-H312</f>
        <v>-4680524</v>
      </c>
    </row>
    <row r="313" spans="1:27" customFormat="1" ht="54" hidden="1" customHeight="1" thickBot="1" x14ac:dyDescent="0.3">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258" t="s">
        <v>1010</v>
      </c>
      <c r="P313" s="40" t="s">
        <v>213</v>
      </c>
      <c r="Q313" s="252"/>
      <c r="R313" s="32"/>
      <c r="S313" s="370"/>
      <c r="T313" s="386"/>
      <c r="U313" s="667" t="s">
        <v>1000</v>
      </c>
      <c r="V313" s="25"/>
      <c r="W313" s="393"/>
      <c r="X313" s="208"/>
      <c r="Y313" s="185">
        <f t="shared" si="0"/>
        <v>-5236753</v>
      </c>
    </row>
    <row r="314" spans="1:27" customFormat="1" ht="67.5" hidden="1"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58" t="s">
        <v>1010</v>
      </c>
      <c r="P314" s="266" t="s">
        <v>213</v>
      </c>
      <c r="Q314" s="267"/>
      <c r="R314" s="268"/>
      <c r="S314" s="371"/>
      <c r="T314" s="391"/>
      <c r="U314" s="667" t="s">
        <v>1000</v>
      </c>
      <c r="V314" s="25"/>
      <c r="W314" s="398"/>
      <c r="X314" s="208"/>
      <c r="Y314" s="185">
        <f t="shared" si="0"/>
        <v>-6000340</v>
      </c>
    </row>
    <row r="315" spans="1:27" customFormat="1" ht="71.25" hidden="1" customHeight="1" thickBot="1" x14ac:dyDescent="0.3">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1010</v>
      </c>
      <c r="P315" s="258" t="s">
        <v>213</v>
      </c>
      <c r="Q315" s="259"/>
      <c r="R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S315" s="454" t="s">
        <v>181</v>
      </c>
      <c r="T315" s="455">
        <v>70</v>
      </c>
      <c r="U315" s="667" t="s">
        <v>1000</v>
      </c>
      <c r="V315" s="667" t="s">
        <v>1000</v>
      </c>
      <c r="W315" s="397"/>
      <c r="X315" s="208"/>
      <c r="Y315" s="185">
        <f t="shared" si="0"/>
        <v>-5460630</v>
      </c>
      <c r="AA315" s="809" t="s">
        <v>217</v>
      </c>
    </row>
    <row r="316" spans="1:27" customFormat="1" ht="66" hidden="1" customHeight="1" thickBot="1" x14ac:dyDescent="0.3">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258" t="s">
        <v>1010</v>
      </c>
      <c r="P316" s="40" t="s">
        <v>213</v>
      </c>
      <c r="Q316" s="252"/>
      <c r="R316" s="32"/>
      <c r="S316" s="370"/>
      <c r="T316" s="386"/>
      <c r="U316" s="667" t="s">
        <v>1000</v>
      </c>
      <c r="V316" s="25"/>
      <c r="W316" s="393"/>
      <c r="X316" s="208"/>
      <c r="Y316" s="185">
        <f t="shared" si="0"/>
        <v>-6109622</v>
      </c>
      <c r="AA316" s="810"/>
    </row>
    <row r="317" spans="1:27" customFormat="1" ht="45" hidden="1"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58" t="s">
        <v>1010</v>
      </c>
      <c r="P317" s="266" t="s">
        <v>213</v>
      </c>
      <c r="Q317" s="267"/>
      <c r="R317" s="268"/>
      <c r="S317" s="371"/>
      <c r="T317" s="391"/>
      <c r="U317" s="667" t="s">
        <v>1000</v>
      </c>
      <c r="V317" s="25"/>
      <c r="W317" s="398"/>
      <c r="X317" s="208"/>
      <c r="Y317" s="185">
        <f t="shared" si="0"/>
        <v>-7000396</v>
      </c>
      <c r="AA317" s="811"/>
    </row>
    <row r="318" spans="1:27" customFormat="1" ht="57.75" hidden="1" customHeight="1" thickBot="1" x14ac:dyDescent="0.3">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1010</v>
      </c>
      <c r="P318" s="258" t="s">
        <v>213</v>
      </c>
      <c r="Q318" s="259"/>
      <c r="R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S318" s="454" t="s">
        <v>181</v>
      </c>
      <c r="T318" s="455">
        <v>80</v>
      </c>
      <c r="U318" s="667" t="s">
        <v>1000</v>
      </c>
      <c r="V318" s="667" t="s">
        <v>1000</v>
      </c>
      <c r="W318" s="394">
        <v>560.35</v>
      </c>
      <c r="X318" s="245">
        <v>6473163</v>
      </c>
      <c r="Y318" s="185">
        <f t="shared" si="0"/>
        <v>232542</v>
      </c>
      <c r="AA318" s="807" t="s">
        <v>218</v>
      </c>
    </row>
    <row r="319" spans="1:27" customFormat="1" ht="57.75" hidden="1" customHeight="1" thickBot="1" x14ac:dyDescent="0.3">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258" t="s">
        <v>1010</v>
      </c>
      <c r="P319" s="40" t="s">
        <v>213</v>
      </c>
      <c r="Q319" s="252"/>
      <c r="R319" s="32"/>
      <c r="S319" s="370"/>
      <c r="T319" s="386"/>
      <c r="U319" s="667" t="s">
        <v>1000</v>
      </c>
      <c r="V319" s="25"/>
      <c r="W319" s="393">
        <v>611.28</v>
      </c>
      <c r="X319" s="208">
        <v>7061507</v>
      </c>
      <c r="Y319" s="185">
        <f t="shared" si="0"/>
        <v>79132</v>
      </c>
      <c r="AA319" s="807"/>
    </row>
    <row r="320" spans="1:27" customFormat="1" ht="58.5" hidden="1"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58" t="s">
        <v>1010</v>
      </c>
      <c r="P320" s="266" t="s">
        <v>213</v>
      </c>
      <c r="Q320" s="267"/>
      <c r="R320" s="268"/>
      <c r="S320" s="371"/>
      <c r="T320" s="391"/>
      <c r="U320" s="667" t="s">
        <v>1000</v>
      </c>
      <c r="V320" s="25"/>
      <c r="W320" s="398">
        <v>696.24</v>
      </c>
      <c r="X320" s="208">
        <v>8042964</v>
      </c>
      <c r="Y320" s="185">
        <f t="shared" si="0"/>
        <v>42511</v>
      </c>
      <c r="AA320" s="808"/>
    </row>
    <row r="321" spans="1:27" customFormat="1" ht="66" hidden="1" customHeight="1" thickBot="1" x14ac:dyDescent="0.3">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1010</v>
      </c>
      <c r="P321" s="258" t="s">
        <v>213</v>
      </c>
      <c r="Q321" s="259"/>
      <c r="R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S321" s="454" t="s">
        <v>181</v>
      </c>
      <c r="T321" s="455">
        <v>90</v>
      </c>
      <c r="U321" s="667" t="s">
        <v>1000</v>
      </c>
      <c r="V321" s="667" t="s">
        <v>1000</v>
      </c>
      <c r="W321" s="397"/>
      <c r="X321" s="208"/>
      <c r="Y321" s="185">
        <f t="shared" si="0"/>
        <v>-7020728</v>
      </c>
      <c r="AA321" s="806" t="s">
        <v>219</v>
      </c>
    </row>
    <row r="322" spans="1:27" customFormat="1" ht="60" hidden="1" customHeight="1" thickBot="1" x14ac:dyDescent="0.3">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258" t="s">
        <v>1010</v>
      </c>
      <c r="P322" s="40" t="s">
        <v>213</v>
      </c>
      <c r="Q322" s="252"/>
      <c r="R322" s="32"/>
      <c r="S322" s="370"/>
      <c r="T322" s="386"/>
      <c r="U322" s="667" t="s">
        <v>1000</v>
      </c>
      <c r="V322" s="25"/>
      <c r="W322" s="393"/>
      <c r="X322" s="208"/>
      <c r="Y322" s="185">
        <f t="shared" si="0"/>
        <v>-7855244</v>
      </c>
      <c r="AA322" s="807"/>
    </row>
    <row r="323" spans="1:27" customFormat="1" ht="52.5" hidden="1"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58" t="s">
        <v>1010</v>
      </c>
      <c r="P323" s="266" t="s">
        <v>213</v>
      </c>
      <c r="Q323" s="267"/>
      <c r="R323" s="268"/>
      <c r="S323" s="371"/>
      <c r="T323" s="391"/>
      <c r="U323" s="667" t="s">
        <v>1000</v>
      </c>
      <c r="V323" s="25"/>
      <c r="W323" s="395"/>
      <c r="X323" s="208"/>
      <c r="Y323" s="185">
        <f t="shared" si="0"/>
        <v>-9000510</v>
      </c>
      <c r="AA323" s="808"/>
    </row>
    <row r="324" spans="1:27" customFormat="1" ht="21.75" hidden="1" customHeight="1" thickBo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1013</v>
      </c>
      <c r="P324" s="258" t="s">
        <v>213</v>
      </c>
      <c r="Q324" s="259"/>
      <c r="R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S324" s="261" t="s">
        <v>181</v>
      </c>
      <c r="T324" s="385">
        <v>100</v>
      </c>
      <c r="U324" s="667" t="s">
        <v>1000</v>
      </c>
      <c r="V324" s="667" t="s">
        <v>1000</v>
      </c>
      <c r="W324" s="399"/>
      <c r="X324" s="208">
        <v>6048396</v>
      </c>
      <c r="Y324" s="185">
        <f t="shared" si="0"/>
        <v>92993</v>
      </c>
      <c r="Z324" s="120">
        <f>+G325-G324</f>
        <v>57.259999999999991</v>
      </c>
      <c r="AA324" s="806" t="s">
        <v>220</v>
      </c>
    </row>
    <row r="325" spans="1:27" customFormat="1" ht="21.75" hidden="1" customHeight="1" thickBot="1" x14ac:dyDescent="0.3">
      <c r="A325" s="41">
        <v>2201</v>
      </c>
      <c r="B325" s="64"/>
      <c r="C325" s="764"/>
      <c r="D325" s="767"/>
      <c r="E325" s="339">
        <v>2</v>
      </c>
      <c r="F325" s="339" t="s">
        <v>214</v>
      </c>
      <c r="G325" s="331">
        <v>572.79</v>
      </c>
      <c r="H325" s="332">
        <v>6616870</v>
      </c>
      <c r="I325" s="137">
        <f>+W325-W324</f>
        <v>0</v>
      </c>
      <c r="J325" s="253"/>
      <c r="K325" s="251">
        <v>0</v>
      </c>
      <c r="L325" s="251" t="s">
        <v>181</v>
      </c>
      <c r="M325" s="24">
        <v>100</v>
      </c>
      <c r="N325" s="40" t="s">
        <v>484</v>
      </c>
      <c r="O325" s="258" t="s">
        <v>1013</v>
      </c>
      <c r="P325" s="40" t="s">
        <v>213</v>
      </c>
      <c r="Q325" s="252"/>
      <c r="R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S325" s="370"/>
      <c r="T325" s="386"/>
      <c r="U325" s="667" t="s">
        <v>1000</v>
      </c>
      <c r="V325" s="25"/>
      <c r="W325" s="400"/>
      <c r="X325" s="208">
        <v>6701893</v>
      </c>
      <c r="Y325" s="185">
        <f t="shared" si="0"/>
        <v>85023</v>
      </c>
      <c r="Z325" s="120">
        <f>+G326-G324</f>
        <v>163.20000000000005</v>
      </c>
      <c r="AA325" s="807"/>
    </row>
    <row r="326" spans="1:27" customFormat="1" ht="21.75" hidden="1" customHeight="1" thickBot="1" x14ac:dyDescent="0.3">
      <c r="A326" s="43">
        <v>2202</v>
      </c>
      <c r="B326" s="64"/>
      <c r="C326" s="765"/>
      <c r="D326" s="768"/>
      <c r="E326" s="340">
        <v>3</v>
      </c>
      <c r="F326" s="340" t="s">
        <v>215</v>
      </c>
      <c r="G326" s="333">
        <v>678.73</v>
      </c>
      <c r="H326" s="334">
        <v>7840689</v>
      </c>
      <c r="I326" s="487">
        <f>+W326-W324</f>
        <v>0</v>
      </c>
      <c r="J326" s="262"/>
      <c r="K326" s="263">
        <v>0</v>
      </c>
      <c r="L326" s="263" t="s">
        <v>181</v>
      </c>
      <c r="M326" s="265">
        <v>100</v>
      </c>
      <c r="N326" s="266" t="s">
        <v>484</v>
      </c>
      <c r="O326" s="258" t="s">
        <v>1013</v>
      </c>
      <c r="P326" s="266" t="s">
        <v>213</v>
      </c>
      <c r="Q326" s="267"/>
      <c r="R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S326" s="371"/>
      <c r="T326" s="391"/>
      <c r="U326" s="667" t="s">
        <v>1000</v>
      </c>
      <c r="V326" s="25"/>
      <c r="W326" s="401"/>
      <c r="X326" s="208">
        <v>7927791</v>
      </c>
      <c r="Y326" s="185">
        <f t="shared" si="0"/>
        <v>87102</v>
      </c>
      <c r="AA326" s="808"/>
    </row>
    <row r="327" spans="1:27" s="177" customFormat="1" ht="48" hidden="1" customHeight="1" thickBot="1" x14ac:dyDescent="0.3">
      <c r="A327" s="181"/>
      <c r="B327" s="341"/>
      <c r="C327" s="763" t="s">
        <v>958</v>
      </c>
      <c r="D327" s="766" t="s">
        <v>969</v>
      </c>
      <c r="E327" s="127">
        <v>1</v>
      </c>
      <c r="F327" s="127" t="s">
        <v>212</v>
      </c>
      <c r="G327" s="128">
        <v>0</v>
      </c>
      <c r="H327" s="335">
        <v>0</v>
      </c>
      <c r="I327" s="431"/>
      <c r="J327" s="382"/>
      <c r="K327" s="383">
        <v>0</v>
      </c>
      <c r="L327" s="256" t="s">
        <v>181</v>
      </c>
      <c r="M327" s="257">
        <v>0</v>
      </c>
      <c r="N327" s="258" t="s">
        <v>484</v>
      </c>
      <c r="O327" s="258" t="s">
        <v>1013</v>
      </c>
      <c r="P327" s="490" t="s">
        <v>213</v>
      </c>
      <c r="Q327" s="259"/>
      <c r="R327" s="471"/>
      <c r="S327" s="256" t="s">
        <v>181</v>
      </c>
      <c r="T327" s="434">
        <v>0</v>
      </c>
      <c r="U327" s="667" t="s">
        <v>1000</v>
      </c>
      <c r="V327" s="667" t="s">
        <v>1000</v>
      </c>
      <c r="W327" s="289"/>
    </row>
    <row r="328" spans="1:27" s="177" customFormat="1" ht="47.45" hidden="1" customHeight="1" thickBot="1" x14ac:dyDescent="0.3">
      <c r="A328" s="181"/>
      <c r="B328" s="341"/>
      <c r="C328" s="764"/>
      <c r="D328" s="767"/>
      <c r="E328" s="107">
        <v>2</v>
      </c>
      <c r="F328" s="107" t="s">
        <v>214</v>
      </c>
      <c r="G328" s="108">
        <v>0</v>
      </c>
      <c r="H328" s="336">
        <v>0</v>
      </c>
      <c r="I328" s="139"/>
      <c r="J328" s="12"/>
      <c r="K328" s="16">
        <v>0</v>
      </c>
      <c r="L328" s="251" t="s">
        <v>181</v>
      </c>
      <c r="M328" s="24">
        <v>0</v>
      </c>
      <c r="N328" s="40" t="s">
        <v>484</v>
      </c>
      <c r="O328" s="258" t="s">
        <v>1013</v>
      </c>
      <c r="P328" s="287" t="s">
        <v>213</v>
      </c>
      <c r="Q328" s="252"/>
      <c r="R328" s="407"/>
      <c r="S328" s="376"/>
      <c r="T328" s="386"/>
      <c r="U328" s="667" t="s">
        <v>1000</v>
      </c>
      <c r="V328" s="25"/>
      <c r="W328" s="289"/>
    </row>
    <row r="329" spans="1:27" s="177" customFormat="1" ht="57" hidden="1"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258" t="s">
        <v>1013</v>
      </c>
      <c r="P329" s="491" t="s">
        <v>213</v>
      </c>
      <c r="Q329" s="267"/>
      <c r="R329" s="472"/>
      <c r="S329" s="390"/>
      <c r="T329" s="391"/>
      <c r="U329" s="667" t="s">
        <v>1000</v>
      </c>
      <c r="V329" s="25"/>
      <c r="W329" s="289"/>
    </row>
    <row r="330" spans="1:27" s="349" customFormat="1" ht="19.5" hidden="1" customHeight="1" x14ac:dyDescent="0.3">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1014</v>
      </c>
      <c r="P330" s="258" t="s">
        <v>213</v>
      </c>
      <c r="Q330" s="259"/>
      <c r="R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S330" s="384" t="s">
        <v>181</v>
      </c>
      <c r="T330" s="385">
        <v>100</v>
      </c>
      <c r="U330" s="667" t="s">
        <v>1000</v>
      </c>
      <c r="V330" s="667" t="s">
        <v>1000</v>
      </c>
      <c r="W330" s="373"/>
      <c r="X330" s="347"/>
      <c r="Y330" s="348">
        <f>+X330-H330</f>
        <v>-3956907</v>
      </c>
    </row>
    <row r="331" spans="1:27" s="349" customFormat="1" ht="26.25" hidden="1" customHeight="1" x14ac:dyDescent="0.3">
      <c r="A331" s="350">
        <v>2301</v>
      </c>
      <c r="B331" s="346"/>
      <c r="C331" s="770"/>
      <c r="D331" s="773"/>
      <c r="E331" s="339">
        <v>2</v>
      </c>
      <c r="F331" s="339" t="s">
        <v>214</v>
      </c>
      <c r="G331" s="331">
        <v>377.93</v>
      </c>
      <c r="H331" s="332">
        <v>4365847</v>
      </c>
      <c r="I331" s="351">
        <f>+W331-W330</f>
        <v>0</v>
      </c>
      <c r="J331" s="12"/>
      <c r="K331" s="12">
        <v>0</v>
      </c>
      <c r="L331" s="251" t="s">
        <v>181</v>
      </c>
      <c r="M331" s="24">
        <v>100</v>
      </c>
      <c r="N331" s="40" t="s">
        <v>484</v>
      </c>
      <c r="O331" s="40" t="s">
        <v>1014</v>
      </c>
      <c r="P331" s="40" t="s">
        <v>213</v>
      </c>
      <c r="Q331" s="252"/>
      <c r="R331" s="407"/>
      <c r="S331" s="376"/>
      <c r="T331" s="386"/>
      <c r="U331" s="667" t="s">
        <v>1000</v>
      </c>
      <c r="V331" s="25"/>
      <c r="W331" s="374"/>
      <c r="X331" s="347"/>
      <c r="Y331" s="348">
        <f>+X331-H331</f>
        <v>-4365847</v>
      </c>
    </row>
    <row r="332" spans="1:27" s="349" customFormat="1" ht="27.75" hidden="1" customHeight="1" thickBot="1" x14ac:dyDescent="0.3">
      <c r="A332" s="352">
        <v>2302</v>
      </c>
      <c r="B332" s="346"/>
      <c r="C332" s="771"/>
      <c r="D332" s="774"/>
      <c r="E332" s="340">
        <v>3</v>
      </c>
      <c r="F332" s="340" t="s">
        <v>215</v>
      </c>
      <c r="G332" s="333">
        <v>453.39</v>
      </c>
      <c r="H332" s="334">
        <v>5237561</v>
      </c>
      <c r="I332" s="387">
        <f>+W332-W330</f>
        <v>0</v>
      </c>
      <c r="J332" s="388"/>
      <c r="K332" s="388">
        <v>0</v>
      </c>
      <c r="L332" s="263" t="s">
        <v>181</v>
      </c>
      <c r="M332" s="265">
        <v>100</v>
      </c>
      <c r="N332" s="266" t="s">
        <v>484</v>
      </c>
      <c r="O332" s="40" t="s">
        <v>1014</v>
      </c>
      <c r="P332" s="266" t="s">
        <v>213</v>
      </c>
      <c r="Q332" s="267"/>
      <c r="R332" s="472"/>
      <c r="S332" s="390"/>
      <c r="T332" s="391"/>
      <c r="U332" s="667" t="s">
        <v>1000</v>
      </c>
      <c r="V332" s="25"/>
      <c r="W332" s="375"/>
      <c r="X332" s="347"/>
      <c r="Y332" s="348">
        <f>+X332-H332</f>
        <v>-5237561</v>
      </c>
    </row>
    <row r="333" spans="1:27" s="177" customFormat="1" ht="57" hidden="1" customHeight="1" x14ac:dyDescent="0.3">
      <c r="A333" s="181"/>
      <c r="B333" s="341"/>
      <c r="C333" s="763" t="s">
        <v>960</v>
      </c>
      <c r="D333" s="766" t="s">
        <v>971</v>
      </c>
      <c r="E333" s="338">
        <v>1</v>
      </c>
      <c r="F333" s="338" t="s">
        <v>212</v>
      </c>
      <c r="G333" s="329">
        <v>0</v>
      </c>
      <c r="H333" s="492">
        <v>0</v>
      </c>
      <c r="I333" s="431"/>
      <c r="J333" s="382"/>
      <c r="K333" s="383">
        <v>0</v>
      </c>
      <c r="L333" s="256" t="s">
        <v>181</v>
      </c>
      <c r="M333" s="257">
        <v>0</v>
      </c>
      <c r="N333" s="258" t="s">
        <v>484</v>
      </c>
      <c r="O333" s="40" t="s">
        <v>1014</v>
      </c>
      <c r="P333" s="258" t="s">
        <v>213</v>
      </c>
      <c r="Q333" s="259"/>
      <c r="R333" s="471"/>
      <c r="S333" s="495"/>
      <c r="T333" s="434">
        <v>0</v>
      </c>
      <c r="U333" s="667" t="s">
        <v>1000</v>
      </c>
      <c r="V333" s="667" t="s">
        <v>1000</v>
      </c>
      <c r="W333" s="289"/>
    </row>
    <row r="334" spans="1:27" s="177" customFormat="1" ht="53.25" hidden="1" customHeight="1" x14ac:dyDescent="0.3">
      <c r="A334" s="181"/>
      <c r="B334" s="341"/>
      <c r="C334" s="764"/>
      <c r="D334" s="767"/>
      <c r="E334" s="339">
        <v>2</v>
      </c>
      <c r="F334" s="339" t="s">
        <v>214</v>
      </c>
      <c r="G334" s="331">
        <v>0</v>
      </c>
      <c r="H334" s="493">
        <v>0</v>
      </c>
      <c r="I334" s="139"/>
      <c r="J334" s="12"/>
      <c r="K334" s="16">
        <v>0</v>
      </c>
      <c r="L334" s="251" t="s">
        <v>181</v>
      </c>
      <c r="M334" s="24">
        <v>0</v>
      </c>
      <c r="N334" s="40" t="s">
        <v>484</v>
      </c>
      <c r="O334" s="40" t="s">
        <v>1014</v>
      </c>
      <c r="P334" s="40" t="s">
        <v>213</v>
      </c>
      <c r="Q334" s="252"/>
      <c r="R334" s="407"/>
      <c r="S334" s="376"/>
      <c r="T334" s="386"/>
      <c r="U334" s="667" t="s">
        <v>1000</v>
      </c>
      <c r="V334" s="25"/>
      <c r="W334" s="289"/>
    </row>
    <row r="335" spans="1:27" s="177" customFormat="1" ht="54" hidden="1"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40" t="s">
        <v>1014</v>
      </c>
      <c r="P335" s="266" t="s">
        <v>213</v>
      </c>
      <c r="Q335" s="267"/>
      <c r="R335" s="472"/>
      <c r="S335" s="390"/>
      <c r="T335" s="391"/>
      <c r="U335" s="667" t="s">
        <v>1000</v>
      </c>
      <c r="V335" s="25"/>
      <c r="W335" s="289"/>
    </row>
    <row r="336" spans="1:27" s="177" customFormat="1" ht="17.45" hidden="1"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344" t="s">
        <v>42</v>
      </c>
      <c r="Q336" s="427"/>
      <c r="R336" s="468"/>
      <c r="S336" s="449" t="s">
        <v>42</v>
      </c>
      <c r="T336" s="449" t="s">
        <v>42</v>
      </c>
      <c r="U336" s="449" t="s">
        <v>42</v>
      </c>
      <c r="V336" s="378" t="s">
        <v>41</v>
      </c>
      <c r="W336" s="289"/>
    </row>
    <row r="337" spans="1:23" s="177" customFormat="1" ht="17.45" hidden="1" customHeight="1" x14ac:dyDescent="0.25">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378" t="s">
        <v>42</v>
      </c>
      <c r="Q337" s="424"/>
      <c r="R337" s="474"/>
      <c r="S337" s="451" t="s">
        <v>42</v>
      </c>
      <c r="T337" s="451" t="s">
        <v>42</v>
      </c>
      <c r="U337" s="451" t="s">
        <v>42</v>
      </c>
      <c r="V337" s="378" t="s">
        <v>41</v>
      </c>
      <c r="W337" s="289"/>
    </row>
    <row r="338" spans="1:23" customFormat="1" ht="26.45" hidden="1" customHeight="1" x14ac:dyDescent="0.25">
      <c r="A338" s="290"/>
      <c r="B338" s="282">
        <v>2100</v>
      </c>
      <c r="C338" s="775">
        <v>2100</v>
      </c>
      <c r="D338" s="706" t="s">
        <v>979</v>
      </c>
      <c r="E338" s="300">
        <v>1</v>
      </c>
      <c r="F338" s="300" t="s">
        <v>212</v>
      </c>
      <c r="G338" s="304">
        <v>700.43</v>
      </c>
      <c r="H338" s="355">
        <v>8091367</v>
      </c>
      <c r="I338" s="496"/>
      <c r="J338" s="497"/>
      <c r="K338" s="498">
        <v>0</v>
      </c>
      <c r="L338" s="256" t="s">
        <v>181</v>
      </c>
      <c r="M338" s="499">
        <v>100</v>
      </c>
      <c r="N338" s="258" t="s">
        <v>484</v>
      </c>
      <c r="O338" s="258" t="s">
        <v>1011</v>
      </c>
      <c r="P338" s="490" t="s">
        <v>213</v>
      </c>
      <c r="Q338" s="500"/>
      <c r="R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38" s="502" t="s">
        <v>181</v>
      </c>
      <c r="T338" s="503">
        <v>100</v>
      </c>
      <c r="U338" s="25" t="s">
        <v>1001</v>
      </c>
      <c r="V338" s="25" t="s">
        <v>1001</v>
      </c>
      <c r="W338" s="206"/>
    </row>
    <row r="339" spans="1:23" customFormat="1" ht="26.45" hidden="1" customHeight="1" x14ac:dyDescent="0.25">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40" t="s">
        <v>1011</v>
      </c>
      <c r="P339" s="287" t="s">
        <v>213</v>
      </c>
      <c r="Q339" s="411"/>
      <c r="R339" s="412"/>
      <c r="S339" s="392"/>
      <c r="T339" s="504"/>
      <c r="U339" s="25" t="s">
        <v>1001</v>
      </c>
      <c r="V339" s="25"/>
      <c r="W339" s="206"/>
    </row>
    <row r="340" spans="1:23" customFormat="1" ht="26.45" hidden="1"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0" t="s">
        <v>1011</v>
      </c>
      <c r="P340" s="491" t="s">
        <v>213</v>
      </c>
      <c r="Q340" s="508"/>
      <c r="R340" s="509"/>
      <c r="S340" s="510"/>
      <c r="T340" s="511"/>
      <c r="U340" s="25" t="s">
        <v>1001</v>
      </c>
      <c r="V340" s="25"/>
      <c r="W340" s="206"/>
    </row>
    <row r="341" spans="1:23" customFormat="1" ht="26.45" hidden="1"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0" t="s">
        <v>1011</v>
      </c>
      <c r="P341" s="490" t="s">
        <v>213</v>
      </c>
      <c r="Q341" s="500"/>
      <c r="R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41" s="517" t="s">
        <v>181</v>
      </c>
      <c r="T341" s="518">
        <v>0</v>
      </c>
      <c r="U341" s="25" t="s">
        <v>1001</v>
      </c>
      <c r="V341" s="25" t="s">
        <v>1001</v>
      </c>
      <c r="W341" s="206"/>
    </row>
    <row r="342" spans="1:23" customFormat="1" ht="26.45" hidden="1"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40" t="s">
        <v>1011</v>
      </c>
      <c r="P342" s="287" t="s">
        <v>213</v>
      </c>
      <c r="Q342" s="411"/>
      <c r="R342" s="412"/>
      <c r="S342" s="392"/>
      <c r="T342" s="504"/>
      <c r="U342" s="25" t="s">
        <v>1001</v>
      </c>
      <c r="V342" s="25"/>
      <c r="W342" s="206"/>
    </row>
    <row r="343" spans="1:23" customFormat="1" ht="26.45" hidden="1"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0" t="s">
        <v>1011</v>
      </c>
      <c r="P343" s="491" t="s">
        <v>213</v>
      </c>
      <c r="Q343" s="508"/>
      <c r="R343" s="509"/>
      <c r="S343" s="510"/>
      <c r="T343" s="511"/>
      <c r="U343" s="25" t="s">
        <v>1001</v>
      </c>
      <c r="V343" s="25"/>
      <c r="W343" s="206"/>
    </row>
    <row r="344" spans="1:23" customFormat="1" ht="26.45" hidden="1" customHeight="1" x14ac:dyDescent="0.25">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0" t="s">
        <v>1011</v>
      </c>
      <c r="P344" s="490" t="s">
        <v>213</v>
      </c>
      <c r="Q344" s="500"/>
      <c r="R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44" s="502" t="s">
        <v>181</v>
      </c>
      <c r="T344" s="503">
        <v>100</v>
      </c>
      <c r="U344" s="25" t="s">
        <v>1001</v>
      </c>
      <c r="V344" s="25" t="s">
        <v>1001</v>
      </c>
      <c r="W344" s="206"/>
    </row>
    <row r="345" spans="1:23" customFormat="1" ht="26.45" hidden="1" customHeight="1" x14ac:dyDescent="0.25">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40" t="s">
        <v>1011</v>
      </c>
      <c r="P345" s="287" t="s">
        <v>213</v>
      </c>
      <c r="Q345" s="411"/>
      <c r="R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S345" s="392"/>
      <c r="T345" s="504"/>
      <c r="U345" s="25" t="s">
        <v>1001</v>
      </c>
      <c r="V345" s="25"/>
      <c r="W345" s="206"/>
    </row>
    <row r="346" spans="1:23" customFormat="1" ht="28.5" hidden="1"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0" t="s">
        <v>1011</v>
      </c>
      <c r="P346" s="491" t="s">
        <v>213</v>
      </c>
      <c r="Q346" s="508"/>
      <c r="R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S346" s="510"/>
      <c r="T346" s="511"/>
      <c r="U346" s="25" t="s">
        <v>1001</v>
      </c>
      <c r="V346" s="25"/>
      <c r="W346" s="206"/>
    </row>
    <row r="347" spans="1:23" customFormat="1" ht="42" hidden="1"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0" t="s">
        <v>1011</v>
      </c>
      <c r="P347" s="490" t="s">
        <v>213</v>
      </c>
      <c r="Q347" s="500"/>
      <c r="R347" s="501"/>
      <c r="S347" s="256" t="s">
        <v>181</v>
      </c>
      <c r="T347" s="526">
        <v>0</v>
      </c>
      <c r="U347" s="25" t="s">
        <v>1001</v>
      </c>
      <c r="V347" s="25" t="s">
        <v>1001</v>
      </c>
      <c r="W347" s="206"/>
    </row>
    <row r="348" spans="1:23" customFormat="1" ht="33.75" hidden="1"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40" t="s">
        <v>1011</v>
      </c>
      <c r="P348" s="287" t="s">
        <v>213</v>
      </c>
      <c r="Q348" s="411"/>
      <c r="R348" s="412"/>
      <c r="S348" s="392"/>
      <c r="T348" s="504"/>
      <c r="U348" s="25" t="s">
        <v>1001</v>
      </c>
      <c r="V348" s="25"/>
      <c r="W348" s="206"/>
    </row>
    <row r="349" spans="1:23" customFormat="1" ht="34.5" hidden="1"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0" t="s">
        <v>1011</v>
      </c>
      <c r="P349" s="491" t="s">
        <v>213</v>
      </c>
      <c r="Q349" s="508"/>
      <c r="R349" s="509"/>
      <c r="S349" s="510"/>
      <c r="T349" s="511"/>
      <c r="U349" s="25" t="s">
        <v>1001</v>
      </c>
      <c r="V349" s="25"/>
      <c r="W349" s="206"/>
    </row>
    <row r="350" spans="1:23" customFormat="1" ht="26.45" hidden="1" customHeight="1" x14ac:dyDescent="0.25">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0" t="s">
        <v>1011</v>
      </c>
      <c r="P350" s="490" t="s">
        <v>213</v>
      </c>
      <c r="Q350" s="500"/>
      <c r="R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S350" s="502" t="s">
        <v>181</v>
      </c>
      <c r="T350" s="503">
        <v>100</v>
      </c>
      <c r="U350" s="25" t="s">
        <v>1001</v>
      </c>
      <c r="V350" s="25" t="s">
        <v>1001</v>
      </c>
      <c r="W350" s="206"/>
    </row>
    <row r="351" spans="1:23" customFormat="1" ht="26.45" hidden="1" customHeight="1" x14ac:dyDescent="0.25">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40" t="s">
        <v>1011</v>
      </c>
      <c r="P351" s="287" t="s">
        <v>213</v>
      </c>
      <c r="Q351" s="411"/>
      <c r="R351" s="412"/>
      <c r="S351" s="392"/>
      <c r="T351" s="504"/>
      <c r="U351" s="25" t="s">
        <v>1001</v>
      </c>
      <c r="V351" s="25"/>
      <c r="W351" s="206"/>
    </row>
    <row r="352" spans="1:23" customFormat="1" ht="26.45" hidden="1"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0" t="s">
        <v>1011</v>
      </c>
      <c r="P352" s="491" t="s">
        <v>213</v>
      </c>
      <c r="Q352" s="508"/>
      <c r="R352" s="509"/>
      <c r="S352" s="510"/>
      <c r="T352" s="511"/>
      <c r="U352" s="25" t="s">
        <v>1001</v>
      </c>
      <c r="V352" s="25"/>
      <c r="W352" s="206"/>
    </row>
    <row r="353" spans="1:23" customFormat="1" ht="33.75" hidden="1"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0" t="s">
        <v>1011</v>
      </c>
      <c r="P353" s="490" t="s">
        <v>213</v>
      </c>
      <c r="Q353" s="500"/>
      <c r="R353" s="501"/>
      <c r="S353" s="502" t="s">
        <v>181</v>
      </c>
      <c r="T353" s="526">
        <v>0</v>
      </c>
      <c r="U353" s="25" t="s">
        <v>1001</v>
      </c>
      <c r="V353" s="25" t="s">
        <v>1001</v>
      </c>
      <c r="W353" s="206"/>
    </row>
    <row r="354" spans="1:23" customFormat="1" ht="36" hidden="1"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40" t="s">
        <v>1011</v>
      </c>
      <c r="P354" s="287" t="s">
        <v>213</v>
      </c>
      <c r="Q354" s="411"/>
      <c r="R354" s="412"/>
      <c r="S354" s="392"/>
      <c r="T354" s="504"/>
      <c r="U354" s="25" t="s">
        <v>1001</v>
      </c>
      <c r="V354" s="25"/>
      <c r="W354" s="206"/>
    </row>
    <row r="355" spans="1:23" customFormat="1" ht="36.75" hidden="1"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0" t="s">
        <v>1011</v>
      </c>
      <c r="P355" s="491" t="s">
        <v>213</v>
      </c>
      <c r="Q355" s="508"/>
      <c r="R355" s="509"/>
      <c r="S355" s="510"/>
      <c r="T355" s="511"/>
      <c r="U355" s="25" t="s">
        <v>1001</v>
      </c>
      <c r="V355" s="25"/>
      <c r="W355" s="206"/>
    </row>
    <row r="356" spans="1:23" customFormat="1" ht="15" hidden="1"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344" t="s">
        <v>42</v>
      </c>
      <c r="Q356" s="427"/>
      <c r="R356" s="428"/>
      <c r="S356" s="449" t="s">
        <v>42</v>
      </c>
      <c r="T356" s="449" t="s">
        <v>42</v>
      </c>
      <c r="U356" s="449" t="s">
        <v>42</v>
      </c>
      <c r="V356" s="378" t="s">
        <v>41</v>
      </c>
      <c r="W356" s="206"/>
    </row>
    <row r="357" spans="1:23" customFormat="1" ht="15.75" hidden="1"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378" t="s">
        <v>42</v>
      </c>
      <c r="Q357" s="424"/>
      <c r="R357" s="425"/>
      <c r="S357" s="451" t="s">
        <v>42</v>
      </c>
      <c r="T357" s="451" t="s">
        <v>42</v>
      </c>
      <c r="U357" s="451" t="s">
        <v>42</v>
      </c>
      <c r="V357" s="378" t="s">
        <v>41</v>
      </c>
      <c r="W357" s="206"/>
    </row>
    <row r="358" spans="1:23" customFormat="1" ht="30.75" hidden="1" customHeight="1" thickBo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258" t="s">
        <v>1010</v>
      </c>
      <c r="P358" s="338" t="s">
        <v>225</v>
      </c>
      <c r="Q358" s="530"/>
      <c r="R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S358" s="532" t="s">
        <v>20</v>
      </c>
      <c r="T358" s="533">
        <v>100</v>
      </c>
      <c r="U358" s="25" t="s">
        <v>1001</v>
      </c>
      <c r="V358" s="25" t="s">
        <v>1001</v>
      </c>
      <c r="W358" s="206"/>
    </row>
    <row r="359" spans="1:23" customFormat="1" ht="30.75" hidden="1" customHeight="1" thickBo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258" t="s">
        <v>1010</v>
      </c>
      <c r="P359" s="339" t="s">
        <v>225</v>
      </c>
      <c r="Q359" s="413"/>
      <c r="R359" s="414"/>
      <c r="S359" s="415"/>
      <c r="T359" s="534"/>
      <c r="U359" s="25" t="s">
        <v>1001</v>
      </c>
      <c r="V359" s="25"/>
      <c r="W359" s="206"/>
    </row>
    <row r="360" spans="1:23" customFormat="1" ht="30.75" hidden="1"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258" t="s">
        <v>1010</v>
      </c>
      <c r="P360" s="340" t="s">
        <v>225</v>
      </c>
      <c r="Q360" s="537"/>
      <c r="R360" s="538"/>
      <c r="S360" s="539"/>
      <c r="T360" s="540"/>
      <c r="U360" s="25" t="s">
        <v>1001</v>
      </c>
      <c r="V360" s="25"/>
      <c r="W360" s="206"/>
    </row>
    <row r="361" spans="1:23" customFormat="1" ht="42.75" hidden="1" customHeight="1" thickBot="1" x14ac:dyDescent="0.3">
      <c r="A361" s="78"/>
      <c r="B361" s="64"/>
      <c r="C361" s="703">
        <v>90014</v>
      </c>
      <c r="D361" s="706" t="s">
        <v>229</v>
      </c>
      <c r="E361" s="127">
        <v>1</v>
      </c>
      <c r="F361" s="127" t="s">
        <v>78</v>
      </c>
      <c r="G361" s="128">
        <v>0</v>
      </c>
      <c r="H361" s="317">
        <v>0</v>
      </c>
      <c r="I361" s="189"/>
      <c r="J361" s="382"/>
      <c r="K361" s="383">
        <v>0</v>
      </c>
      <c r="L361" s="433" t="s">
        <v>20</v>
      </c>
      <c r="M361" s="258">
        <v>0</v>
      </c>
      <c r="N361" s="258" t="s">
        <v>484</v>
      </c>
      <c r="O361" s="258" t="s">
        <v>1010</v>
      </c>
      <c r="P361" s="338" t="s">
        <v>225</v>
      </c>
      <c r="Q361" s="259"/>
      <c r="R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S361" s="454" t="s">
        <v>20</v>
      </c>
      <c r="T361" s="455">
        <v>0</v>
      </c>
      <c r="U361" s="25" t="s">
        <v>1001</v>
      </c>
      <c r="V361" s="25" t="s">
        <v>1001</v>
      </c>
      <c r="W361" s="206"/>
    </row>
    <row r="362" spans="1:23" customFormat="1" ht="42.75" hidden="1" customHeight="1" thickBot="1" x14ac:dyDescent="0.3">
      <c r="A362" s="21">
        <v>90013</v>
      </c>
      <c r="B362" s="64"/>
      <c r="C362" s="704"/>
      <c r="D362" s="707"/>
      <c r="E362" s="107">
        <v>2</v>
      </c>
      <c r="F362" s="107" t="s">
        <v>226</v>
      </c>
      <c r="G362" s="108">
        <v>0</v>
      </c>
      <c r="H362" s="318">
        <v>0</v>
      </c>
      <c r="I362" s="142"/>
      <c r="J362" s="12"/>
      <c r="K362" s="16">
        <v>0</v>
      </c>
      <c r="L362" s="17" t="s">
        <v>20</v>
      </c>
      <c r="M362" s="40">
        <v>0</v>
      </c>
      <c r="N362" s="40" t="s">
        <v>484</v>
      </c>
      <c r="O362" s="258" t="s">
        <v>1010</v>
      </c>
      <c r="P362" s="339" t="s">
        <v>225</v>
      </c>
      <c r="Q362" s="252"/>
      <c r="R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2" s="370"/>
      <c r="T362" s="386"/>
      <c r="U362" s="25" t="s">
        <v>1001</v>
      </c>
      <c r="V362" s="25"/>
      <c r="W362" s="206"/>
    </row>
    <row r="363" spans="1:23" customFormat="1" ht="42.75" hidden="1"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258" t="s">
        <v>1010</v>
      </c>
      <c r="P363" s="340" t="s">
        <v>225</v>
      </c>
      <c r="Q363" s="267"/>
      <c r="R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3" s="371"/>
      <c r="T363" s="391"/>
      <c r="U363" s="25" t="s">
        <v>1001</v>
      </c>
      <c r="V363" s="25"/>
      <c r="W363" s="206"/>
    </row>
    <row r="364" spans="1:23" customFormat="1" ht="74.25" hidden="1" customHeight="1" thickBot="1" x14ac:dyDescent="0.3">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258" t="s">
        <v>1010</v>
      </c>
      <c r="P364" s="338" t="s">
        <v>225</v>
      </c>
      <c r="Q364" s="259"/>
      <c r="R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4" s="454" t="s">
        <v>20</v>
      </c>
      <c r="T364" s="455">
        <v>40</v>
      </c>
      <c r="U364" s="25" t="s">
        <v>1001</v>
      </c>
      <c r="V364" s="25" t="s">
        <v>1001</v>
      </c>
      <c r="W364" s="206"/>
    </row>
    <row r="365" spans="1:23" customFormat="1" ht="74.25" hidden="1" customHeight="1" thickBot="1" x14ac:dyDescent="0.3">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258" t="s">
        <v>1010</v>
      </c>
      <c r="P365" s="339" t="s">
        <v>225</v>
      </c>
      <c r="Q365" s="252"/>
      <c r="R365" s="32"/>
      <c r="S365" s="370"/>
      <c r="T365" s="386"/>
      <c r="U365" s="25" t="s">
        <v>1001</v>
      </c>
      <c r="V365" s="25"/>
      <c r="W365" s="206"/>
    </row>
    <row r="366" spans="1:23" customFormat="1" ht="74.25" hidden="1"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258" t="s">
        <v>1010</v>
      </c>
      <c r="P366" s="340" t="s">
        <v>225</v>
      </c>
      <c r="Q366" s="267"/>
      <c r="R366" s="268"/>
      <c r="S366" s="371"/>
      <c r="T366" s="391"/>
      <c r="U366" s="25" t="s">
        <v>1001</v>
      </c>
      <c r="V366" s="25"/>
      <c r="W366" s="206"/>
    </row>
    <row r="367" spans="1:23" customFormat="1" ht="72.75" hidden="1" customHeight="1" thickBot="1" x14ac:dyDescent="0.3">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258" t="s">
        <v>1010</v>
      </c>
      <c r="P367" s="338" t="s">
        <v>225</v>
      </c>
      <c r="Q367" s="259"/>
      <c r="R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7" s="454" t="s">
        <v>20</v>
      </c>
      <c r="T367" s="455">
        <v>50</v>
      </c>
      <c r="U367" s="25" t="s">
        <v>1001</v>
      </c>
      <c r="V367" s="25" t="s">
        <v>1001</v>
      </c>
      <c r="W367" s="206"/>
    </row>
    <row r="368" spans="1:23" customFormat="1" ht="72.75" hidden="1" customHeight="1" thickBot="1" x14ac:dyDescent="0.3">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258" t="s">
        <v>1010</v>
      </c>
      <c r="P368" s="339" t="s">
        <v>225</v>
      </c>
      <c r="Q368" s="252"/>
      <c r="R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68" s="370"/>
      <c r="T368" s="386"/>
      <c r="U368" s="25" t="s">
        <v>1001</v>
      </c>
      <c r="V368" s="25"/>
      <c r="W368" s="206"/>
    </row>
    <row r="369" spans="1:23" customFormat="1" ht="72.75" hidden="1"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258" t="s">
        <v>1010</v>
      </c>
      <c r="P369" s="340" t="s">
        <v>225</v>
      </c>
      <c r="Q369" s="267"/>
      <c r="R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69" s="371"/>
      <c r="T369" s="391"/>
      <c r="U369" s="25" t="s">
        <v>1001</v>
      </c>
      <c r="V369" s="25"/>
      <c r="W369" s="206"/>
    </row>
    <row r="370" spans="1:23" customFormat="1" ht="66" hidden="1" customHeight="1" thickBot="1" x14ac:dyDescent="0.3">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258" t="s">
        <v>1010</v>
      </c>
      <c r="P370" s="338" t="s">
        <v>225</v>
      </c>
      <c r="Q370" s="259"/>
      <c r="R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70" s="454" t="s">
        <v>20</v>
      </c>
      <c r="T370" s="455">
        <v>60</v>
      </c>
      <c r="U370" s="25" t="s">
        <v>1001</v>
      </c>
      <c r="V370" s="25" t="s">
        <v>1001</v>
      </c>
      <c r="W370" s="206"/>
    </row>
    <row r="371" spans="1:23" customFormat="1" ht="66" hidden="1" customHeight="1" thickBot="1" x14ac:dyDescent="0.3">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258" t="s">
        <v>1010</v>
      </c>
      <c r="P371" s="339" t="s">
        <v>225</v>
      </c>
      <c r="Q371" s="252"/>
      <c r="R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71" s="370"/>
      <c r="T371" s="386"/>
      <c r="U371" s="25" t="s">
        <v>1001</v>
      </c>
      <c r="V371" s="25"/>
      <c r="W371" s="206"/>
    </row>
    <row r="372" spans="1:23" customFormat="1" ht="87" hidden="1"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258" t="s">
        <v>1010</v>
      </c>
      <c r="P372" s="340" t="s">
        <v>225</v>
      </c>
      <c r="Q372" s="267"/>
      <c r="R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2" s="371"/>
      <c r="T372" s="391"/>
      <c r="U372" s="25" t="s">
        <v>1001</v>
      </c>
      <c r="V372" s="25"/>
      <c r="W372" s="206"/>
    </row>
    <row r="373" spans="1:23" customFormat="1" ht="66" hidden="1" customHeight="1" thickBot="1" x14ac:dyDescent="0.3">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258" t="s">
        <v>1010</v>
      </c>
      <c r="P373" s="338" t="s">
        <v>225</v>
      </c>
      <c r="Q373" s="259"/>
      <c r="R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3" s="454" t="s">
        <v>20</v>
      </c>
      <c r="T373" s="455">
        <v>70</v>
      </c>
      <c r="U373" s="25" t="s">
        <v>1001</v>
      </c>
      <c r="V373" s="25" t="s">
        <v>1001</v>
      </c>
      <c r="W373" s="206"/>
    </row>
    <row r="374" spans="1:23" customFormat="1" ht="66" hidden="1" customHeight="1" thickBot="1" x14ac:dyDescent="0.3">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258" t="s">
        <v>1010</v>
      </c>
      <c r="P374" s="339" t="s">
        <v>225</v>
      </c>
      <c r="Q374" s="252"/>
      <c r="R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4" s="370"/>
      <c r="T374" s="386"/>
      <c r="U374" s="25" t="s">
        <v>1001</v>
      </c>
      <c r="V374" s="25"/>
      <c r="W374" s="206"/>
    </row>
    <row r="375" spans="1:23" customFormat="1" ht="66" hidden="1"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258" t="s">
        <v>1010</v>
      </c>
      <c r="P375" s="340" t="s">
        <v>225</v>
      </c>
      <c r="Q375" s="267"/>
      <c r="R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75" s="371"/>
      <c r="T375" s="391"/>
      <c r="U375" s="25" t="s">
        <v>1001</v>
      </c>
      <c r="V375" s="25"/>
      <c r="W375" s="206"/>
    </row>
    <row r="376" spans="1:23" customFormat="1" ht="69" hidden="1" customHeight="1" thickBot="1" x14ac:dyDescent="0.3">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258" t="s">
        <v>1010</v>
      </c>
      <c r="P376" s="354" t="s">
        <v>225</v>
      </c>
      <c r="Q376" s="427"/>
      <c r="R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6" s="452" t="s">
        <v>20</v>
      </c>
      <c r="T376" s="363">
        <v>80</v>
      </c>
      <c r="U376" s="25" t="s">
        <v>1001</v>
      </c>
      <c r="V376" s="25" t="s">
        <v>1001</v>
      </c>
      <c r="W376" s="206"/>
    </row>
    <row r="377" spans="1:23" customFormat="1" ht="69" hidden="1" customHeight="1" thickBot="1" x14ac:dyDescent="0.3">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258" t="s">
        <v>1010</v>
      </c>
      <c r="P377" s="339" t="s">
        <v>225</v>
      </c>
      <c r="Q377" s="252"/>
      <c r="R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7" s="370"/>
      <c r="T377" s="26"/>
      <c r="U377" s="25" t="s">
        <v>1001</v>
      </c>
      <c r="V377" s="25"/>
      <c r="W377" s="206"/>
    </row>
    <row r="378" spans="1:23" customFormat="1" ht="69" hidden="1"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258" t="s">
        <v>1010</v>
      </c>
      <c r="P378" s="543" t="s">
        <v>225</v>
      </c>
      <c r="Q378" s="424"/>
      <c r="R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8" s="443"/>
      <c r="T378" s="544"/>
      <c r="U378" s="25" t="s">
        <v>1001</v>
      </c>
      <c r="V378" s="25"/>
      <c r="W378" s="206"/>
    </row>
    <row r="379" spans="1:23" customFormat="1" ht="68.25" hidden="1" customHeight="1" thickBot="1" x14ac:dyDescent="0.3">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258" t="s">
        <v>1010</v>
      </c>
      <c r="P379" s="338" t="s">
        <v>225</v>
      </c>
      <c r="Q379" s="259"/>
      <c r="R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9" s="454" t="s">
        <v>20</v>
      </c>
      <c r="T379" s="455">
        <v>90</v>
      </c>
      <c r="U379" s="25" t="s">
        <v>1001</v>
      </c>
      <c r="V379" s="25" t="s">
        <v>1001</v>
      </c>
      <c r="W379" s="206"/>
    </row>
    <row r="380" spans="1:23" customFormat="1" ht="68.25" hidden="1" customHeight="1" thickBot="1" x14ac:dyDescent="0.3">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258" t="s">
        <v>1010</v>
      </c>
      <c r="P380" s="339" t="s">
        <v>225</v>
      </c>
      <c r="Q380" s="252"/>
      <c r="R380" s="32"/>
      <c r="S380" s="370"/>
      <c r="T380" s="386"/>
      <c r="U380" s="25" t="s">
        <v>1001</v>
      </c>
      <c r="V380" s="25"/>
      <c r="W380" s="206"/>
    </row>
    <row r="381" spans="1:23" customFormat="1" ht="68.25" hidden="1"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258" t="s">
        <v>1010</v>
      </c>
      <c r="P381" s="340" t="s">
        <v>225</v>
      </c>
      <c r="Q381" s="267"/>
      <c r="R381" s="268"/>
      <c r="S381" s="371"/>
      <c r="T381" s="391"/>
      <c r="U381" s="25" t="s">
        <v>1001</v>
      </c>
      <c r="V381" s="25"/>
      <c r="W381" s="206"/>
    </row>
    <row r="382" spans="1:23" customFormat="1" ht="22.5"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344" t="s">
        <v>42</v>
      </c>
      <c r="Q382" s="427"/>
      <c r="R382" s="428"/>
      <c r="S382" s="449" t="s">
        <v>42</v>
      </c>
      <c r="T382" s="449" t="s">
        <v>42</v>
      </c>
      <c r="U382" s="449" t="s">
        <v>42</v>
      </c>
      <c r="V382" s="378" t="s">
        <v>41</v>
      </c>
      <c r="W382" s="206"/>
    </row>
    <row r="383" spans="1:23" customFormat="1" ht="15.75" thickBot="1" x14ac:dyDescent="0.3">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378" t="s">
        <v>42</v>
      </c>
      <c r="Q383" s="424"/>
      <c r="R383" s="425"/>
      <c r="S383" s="451" t="s">
        <v>42</v>
      </c>
      <c r="T383" s="451" t="s">
        <v>42</v>
      </c>
      <c r="U383" s="451" t="s">
        <v>42</v>
      </c>
      <c r="V383" s="378" t="s">
        <v>41</v>
      </c>
      <c r="W383" s="206"/>
    </row>
    <row r="384" spans="1:23" customFormat="1" ht="42.75" customHeight="1" thickBot="1" x14ac:dyDescent="0.3">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546" t="s">
        <v>1015</v>
      </c>
      <c r="P384" s="257">
        <v>975</v>
      </c>
      <c r="Q384" s="259"/>
      <c r="R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S384" s="261" t="s">
        <v>239</v>
      </c>
      <c r="T384" s="385">
        <v>100</v>
      </c>
      <c r="U384" s="25" t="s">
        <v>1001</v>
      </c>
      <c r="V384" s="25" t="s">
        <v>1001</v>
      </c>
      <c r="W384" s="206"/>
    </row>
    <row r="385" spans="1:23" customFormat="1" ht="57" customHeight="1" thickBot="1" x14ac:dyDescent="0.3">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546" t="s">
        <v>1015</v>
      </c>
      <c r="P385" s="24">
        <v>975</v>
      </c>
      <c r="Q385" s="252"/>
      <c r="R385" s="32"/>
      <c r="S385" s="370"/>
      <c r="T385" s="386"/>
      <c r="U385" s="25" t="s">
        <v>1001</v>
      </c>
      <c r="V385" s="25"/>
      <c r="W385" s="206"/>
    </row>
    <row r="386" spans="1:23" customFormat="1" ht="30.75"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546" t="s">
        <v>1015</v>
      </c>
      <c r="P386" s="265">
        <v>975</v>
      </c>
      <c r="Q386" s="267"/>
      <c r="R386" s="268"/>
      <c r="S386" s="371"/>
      <c r="T386" s="391"/>
      <c r="U386" s="25" t="s">
        <v>1001</v>
      </c>
      <c r="V386" s="25"/>
      <c r="W386" s="206"/>
    </row>
    <row r="387" spans="1:23" customFormat="1" ht="24.75" customHeight="1" thickBot="1" x14ac:dyDescent="0.3">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546" t="s">
        <v>1015</v>
      </c>
      <c r="P387" s="463">
        <v>975</v>
      </c>
      <c r="Q387" s="465"/>
      <c r="R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S387" s="467" t="s">
        <v>239</v>
      </c>
      <c r="T387" s="463">
        <v>100</v>
      </c>
      <c r="U387" s="25" t="s">
        <v>1001</v>
      </c>
      <c r="V387" s="25" t="s">
        <v>1001</v>
      </c>
      <c r="W387" s="206"/>
    </row>
    <row r="388" spans="1:23" customFormat="1" ht="78" customHeight="1" thickBot="1" x14ac:dyDescent="0.3">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546" t="s">
        <v>1015</v>
      </c>
      <c r="P388" s="257">
        <v>975</v>
      </c>
      <c r="Q388" s="259"/>
      <c r="R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S388" s="261" t="s">
        <v>239</v>
      </c>
      <c r="T388" s="385">
        <v>100</v>
      </c>
      <c r="U388" s="25" t="s">
        <v>1001</v>
      </c>
      <c r="V388" s="25" t="s">
        <v>1001</v>
      </c>
      <c r="W388" s="206"/>
    </row>
    <row r="389" spans="1:23" customFormat="1" ht="42.75" customHeight="1" thickBot="1" x14ac:dyDescent="0.3">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546" t="s">
        <v>1015</v>
      </c>
      <c r="P389" s="24">
        <v>975</v>
      </c>
      <c r="Q389" s="252"/>
      <c r="R389" s="32"/>
      <c r="S389" s="370"/>
      <c r="T389" s="386"/>
      <c r="U389" s="25" t="s">
        <v>1001</v>
      </c>
      <c r="V389" s="25"/>
      <c r="W389" s="206">
        <f>G388+10.61</f>
        <v>258.25</v>
      </c>
    </row>
    <row r="390" spans="1:23" customFormat="1" ht="57.75"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546" t="s">
        <v>1015</v>
      </c>
      <c r="P390" s="265">
        <v>975</v>
      </c>
      <c r="Q390" s="267"/>
      <c r="R390" s="268"/>
      <c r="S390" s="371"/>
      <c r="T390" s="391"/>
      <c r="U390" s="25" t="s">
        <v>1001</v>
      </c>
      <c r="V390" s="25"/>
      <c r="W390" s="206"/>
    </row>
    <row r="391" spans="1:23" customFormat="1" ht="20.25" customHeight="1" thickBot="1" x14ac:dyDescent="0.3">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546" t="s">
        <v>1015</v>
      </c>
      <c r="P391" s="344">
        <v>975</v>
      </c>
      <c r="Q391" s="427"/>
      <c r="R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S391" s="429" t="s">
        <v>239</v>
      </c>
      <c r="T391" s="344">
        <v>100</v>
      </c>
      <c r="U391" s="25" t="s">
        <v>1001</v>
      </c>
      <c r="V391" s="25" t="s">
        <v>1001</v>
      </c>
      <c r="W391" s="206"/>
    </row>
    <row r="392" spans="1:23" customFormat="1" ht="32.25" thickBot="1" x14ac:dyDescent="0.3">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546" t="s">
        <v>1015</v>
      </c>
      <c r="P392" s="378">
        <v>975</v>
      </c>
      <c r="Q392" s="424"/>
      <c r="R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S392" s="551" t="s">
        <v>239</v>
      </c>
      <c r="T392" s="378">
        <v>100</v>
      </c>
      <c r="U392" s="25" t="s">
        <v>1001</v>
      </c>
      <c r="V392" s="25" t="s">
        <v>1001</v>
      </c>
      <c r="W392" s="206"/>
    </row>
    <row r="393" spans="1:23" customFormat="1" ht="45" customHeight="1" thickBot="1" x14ac:dyDescent="0.3">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546" t="s">
        <v>1015</v>
      </c>
      <c r="P393" s="257">
        <v>975</v>
      </c>
      <c r="Q393" s="259"/>
      <c r="R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S393" s="261" t="s">
        <v>239</v>
      </c>
      <c r="T393" s="385">
        <v>100</v>
      </c>
      <c r="U393" s="25" t="s">
        <v>1001</v>
      </c>
      <c r="V393" s="25" t="s">
        <v>1001</v>
      </c>
      <c r="W393" s="206"/>
    </row>
    <row r="394" spans="1:23" customFormat="1" ht="40.5"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546" t="s">
        <v>1015</v>
      </c>
      <c r="P394" s="265">
        <v>975</v>
      </c>
      <c r="Q394" s="267"/>
      <c r="R394" s="268"/>
      <c r="S394" s="371"/>
      <c r="T394" s="391"/>
      <c r="U394" s="25" t="s">
        <v>1001</v>
      </c>
      <c r="V394" s="25"/>
      <c r="W394" s="206"/>
    </row>
    <row r="395" spans="1:23" customFormat="1" ht="32.25" thickBot="1" x14ac:dyDescent="0.3">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546" t="s">
        <v>1015</v>
      </c>
      <c r="P395" s="344">
        <v>975</v>
      </c>
      <c r="Q395" s="427"/>
      <c r="R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S395" s="429" t="s">
        <v>239</v>
      </c>
      <c r="T395" s="344">
        <v>100</v>
      </c>
      <c r="U395" s="25" t="s">
        <v>1001</v>
      </c>
      <c r="V395" s="25" t="s">
        <v>1001</v>
      </c>
      <c r="W395" s="206"/>
    </row>
    <row r="396" spans="1:23" customFormat="1" ht="32.25" thickBot="1" x14ac:dyDescent="0.3">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546" t="s">
        <v>1015</v>
      </c>
      <c r="P396" s="378">
        <v>975</v>
      </c>
      <c r="Q396" s="424"/>
      <c r="R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S396" s="551" t="s">
        <v>239</v>
      </c>
      <c r="T396" s="378">
        <v>100</v>
      </c>
      <c r="U396" s="25" t="s">
        <v>1001</v>
      </c>
      <c r="V396" s="25" t="s">
        <v>1001</v>
      </c>
      <c r="W396" s="206"/>
    </row>
    <row r="397" spans="1:23" customFormat="1" ht="57" customHeight="1" thickBot="1" x14ac:dyDescent="0.3">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546" t="s">
        <v>1015</v>
      </c>
      <c r="P397" s="257">
        <v>975</v>
      </c>
      <c r="Q397" s="259"/>
      <c r="R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S397" s="261" t="s">
        <v>239</v>
      </c>
      <c r="T397" s="385">
        <v>100</v>
      </c>
      <c r="U397" s="25" t="s">
        <v>1001</v>
      </c>
      <c r="V397" s="25" t="s">
        <v>1001</v>
      </c>
      <c r="W397" s="206"/>
    </row>
    <row r="398" spans="1:23" customFormat="1" ht="28.5"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546" t="s">
        <v>1015</v>
      </c>
      <c r="P398" s="265">
        <v>975</v>
      </c>
      <c r="Q398" s="267"/>
      <c r="R398" s="268"/>
      <c r="S398" s="371"/>
      <c r="T398" s="391"/>
      <c r="U398" s="25" t="s">
        <v>1001</v>
      </c>
      <c r="V398" s="25"/>
      <c r="W398" s="206"/>
    </row>
    <row r="399" spans="1:23" customFormat="1" ht="57" customHeight="1" thickBot="1" x14ac:dyDescent="0.3">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546" t="s">
        <v>1015</v>
      </c>
      <c r="P399" s="257">
        <v>975</v>
      </c>
      <c r="Q399" s="259"/>
      <c r="R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S399" s="261" t="s">
        <v>239</v>
      </c>
      <c r="T399" s="385">
        <v>100</v>
      </c>
      <c r="U399" s="25" t="s">
        <v>1001</v>
      </c>
      <c r="V399" s="25" t="s">
        <v>1001</v>
      </c>
      <c r="W399" s="206"/>
    </row>
    <row r="400" spans="1:23" customFormat="1" ht="22.5" customHeight="1" thickBot="1" x14ac:dyDescent="0.3">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546" t="s">
        <v>1015</v>
      </c>
      <c r="P400" s="24">
        <v>975</v>
      </c>
      <c r="Q400" s="252"/>
      <c r="R400" s="32"/>
      <c r="S400" s="370"/>
      <c r="T400" s="386"/>
      <c r="U400" s="25" t="s">
        <v>1001</v>
      </c>
      <c r="V400" s="25"/>
      <c r="W400" s="206"/>
    </row>
    <row r="401" spans="1:23" customFormat="1" ht="24"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546" t="s">
        <v>1015</v>
      </c>
      <c r="P401" s="265">
        <v>975</v>
      </c>
      <c r="Q401" s="267"/>
      <c r="R401" s="268"/>
      <c r="S401" s="371"/>
      <c r="T401" s="391"/>
      <c r="U401" s="25" t="s">
        <v>1001</v>
      </c>
      <c r="V401" s="25"/>
      <c r="W401" s="206"/>
    </row>
    <row r="402" spans="1:23" customFormat="1" ht="37.15" customHeight="1" thickBot="1" x14ac:dyDescent="0.3">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546" t="s">
        <v>1015</v>
      </c>
      <c r="P402" s="669">
        <v>975</v>
      </c>
      <c r="Q402" s="259"/>
      <c r="R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S402" s="261" t="s">
        <v>239</v>
      </c>
      <c r="T402" s="385">
        <v>100</v>
      </c>
      <c r="U402" s="25" t="s">
        <v>1001</v>
      </c>
      <c r="V402" s="25" t="s">
        <v>1001</v>
      </c>
      <c r="W402" s="206"/>
    </row>
    <row r="403" spans="1:23" customFormat="1" ht="30" customHeight="1" thickBot="1" x14ac:dyDescent="0.3">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546" t="s">
        <v>1015</v>
      </c>
      <c r="P403" s="312">
        <v>975</v>
      </c>
      <c r="Q403" s="252"/>
      <c r="R403" s="32"/>
      <c r="S403" s="370"/>
      <c r="T403" s="386"/>
      <c r="U403" s="25" t="s">
        <v>1001</v>
      </c>
      <c r="V403" s="25"/>
      <c r="W403" s="206"/>
    </row>
    <row r="404" spans="1:23" customFormat="1" ht="30" customHeight="1" thickBot="1" x14ac:dyDescent="0.3">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546" t="s">
        <v>1015</v>
      </c>
      <c r="P404" s="312">
        <v>975</v>
      </c>
      <c r="Q404" s="252"/>
      <c r="R404" s="32"/>
      <c r="S404" s="370"/>
      <c r="T404" s="386"/>
      <c r="U404" s="25" t="s">
        <v>1001</v>
      </c>
      <c r="V404" s="25"/>
      <c r="W404" s="206"/>
    </row>
    <row r="405" spans="1:23" customFormat="1" ht="33.6" customHeight="1" thickBot="1" x14ac:dyDescent="0.3">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546" t="s">
        <v>1015</v>
      </c>
      <c r="P405" s="312">
        <v>975</v>
      </c>
      <c r="Q405" s="252"/>
      <c r="R405" s="32"/>
      <c r="S405" s="370"/>
      <c r="T405" s="386"/>
      <c r="U405" s="25" t="s">
        <v>1001</v>
      </c>
      <c r="V405" s="25"/>
      <c r="W405" s="206"/>
    </row>
    <row r="406" spans="1:23" customFormat="1" ht="35.450000000000003" customHeight="1" thickBot="1" x14ac:dyDescent="0.3">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546" t="s">
        <v>1015</v>
      </c>
      <c r="P406" s="312">
        <v>975</v>
      </c>
      <c r="Q406" s="252"/>
      <c r="R406" s="32"/>
      <c r="S406" s="370"/>
      <c r="T406" s="386"/>
      <c r="U406" s="25" t="s">
        <v>1001</v>
      </c>
      <c r="V406" s="25"/>
      <c r="W406" s="206"/>
    </row>
    <row r="407" spans="1:23" customFormat="1" ht="27" customHeight="1" thickBot="1" x14ac:dyDescent="0.3">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546" t="s">
        <v>1015</v>
      </c>
      <c r="P407" s="312">
        <v>975</v>
      </c>
      <c r="Q407" s="252"/>
      <c r="R407" s="32"/>
      <c r="S407" s="370"/>
      <c r="T407" s="386"/>
      <c r="U407" s="25" t="s">
        <v>1001</v>
      </c>
      <c r="V407" s="25"/>
      <c r="W407" s="206"/>
    </row>
    <row r="408" spans="1:23" customFormat="1" ht="28.9" customHeight="1" thickBot="1" x14ac:dyDescent="0.3">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546" t="s">
        <v>1015</v>
      </c>
      <c r="P408" s="312">
        <v>975</v>
      </c>
      <c r="Q408" s="252"/>
      <c r="R408" s="32"/>
      <c r="S408" s="370"/>
      <c r="T408" s="386"/>
      <c r="U408" s="25" t="s">
        <v>1001</v>
      </c>
      <c r="V408" s="25"/>
      <c r="W408" s="206"/>
    </row>
    <row r="409" spans="1:23" customFormat="1" ht="58.15" customHeight="1" thickBot="1" x14ac:dyDescent="0.3">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546" t="s">
        <v>1015</v>
      </c>
      <c r="P409" s="312">
        <v>975</v>
      </c>
      <c r="Q409" s="252"/>
      <c r="R409" s="32"/>
      <c r="S409" s="370"/>
      <c r="T409" s="386"/>
      <c r="U409" s="25" t="s">
        <v>1001</v>
      </c>
      <c r="V409" s="25"/>
      <c r="W409" s="206"/>
    </row>
    <row r="410" spans="1:23" customFormat="1" ht="48"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546" t="s">
        <v>1015</v>
      </c>
      <c r="P410" s="673">
        <v>975</v>
      </c>
      <c r="Q410" s="267"/>
      <c r="R410" s="268"/>
      <c r="S410" s="371"/>
      <c r="T410" s="391"/>
      <c r="U410" s="25" t="s">
        <v>1001</v>
      </c>
      <c r="V410" s="25"/>
      <c r="W410" s="206"/>
    </row>
    <row r="411" spans="1:23" customFormat="1" ht="32.25" thickBot="1" x14ac:dyDescent="0.3">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546" t="s">
        <v>1015</v>
      </c>
      <c r="P411" s="463">
        <v>975</v>
      </c>
      <c r="Q411" s="465"/>
      <c r="R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S411" s="467" t="s">
        <v>239</v>
      </c>
      <c r="T411" s="463">
        <v>100</v>
      </c>
      <c r="U411" s="25" t="s">
        <v>1001</v>
      </c>
      <c r="V411" s="25" t="s">
        <v>1001</v>
      </c>
      <c r="W411" s="206"/>
    </row>
    <row r="412" spans="1:23" customFormat="1" ht="36.6" customHeight="1" thickBot="1" x14ac:dyDescent="0.3">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546" t="s">
        <v>1015</v>
      </c>
      <c r="P412" s="257">
        <v>975</v>
      </c>
      <c r="Q412" s="259"/>
      <c r="R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S412" s="261" t="s">
        <v>239</v>
      </c>
      <c r="T412" s="385">
        <v>100</v>
      </c>
      <c r="U412" s="25" t="s">
        <v>1001</v>
      </c>
      <c r="V412" s="25" t="s">
        <v>1001</v>
      </c>
      <c r="W412" s="206"/>
    </row>
    <row r="413" spans="1:23" customFormat="1" ht="33.6" customHeight="1" thickBot="1" x14ac:dyDescent="0.3">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546" t="s">
        <v>1015</v>
      </c>
      <c r="P413" s="24">
        <v>975</v>
      </c>
      <c r="Q413" s="252"/>
      <c r="R413" s="32"/>
      <c r="S413" s="370"/>
      <c r="T413" s="386"/>
      <c r="U413" s="25" t="s">
        <v>1001</v>
      </c>
      <c r="V413" s="25"/>
      <c r="W413" s="206"/>
    </row>
    <row r="414" spans="1:23" customFormat="1" ht="15" customHeight="1" thickBot="1" x14ac:dyDescent="0.3">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546" t="s">
        <v>1015</v>
      </c>
      <c r="P414" s="24">
        <v>975</v>
      </c>
      <c r="Q414" s="252"/>
      <c r="R414" s="32"/>
      <c r="S414" s="370"/>
      <c r="T414" s="386"/>
      <c r="U414" s="25" t="s">
        <v>1001</v>
      </c>
      <c r="V414" s="25"/>
      <c r="W414" s="206"/>
    </row>
    <row r="415" spans="1:23" customFormat="1" ht="62.45"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546" t="s">
        <v>1015</v>
      </c>
      <c r="P415" s="265">
        <v>975</v>
      </c>
      <c r="Q415" s="267"/>
      <c r="R415" s="268"/>
      <c r="S415" s="371"/>
      <c r="T415" s="391"/>
      <c r="U415" s="25" t="s">
        <v>1001</v>
      </c>
      <c r="V415" s="25"/>
      <c r="W415" s="206"/>
    </row>
    <row r="416" spans="1:23" customFormat="1" ht="43.5" thickBot="1" x14ac:dyDescent="0.3">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546" t="s">
        <v>1015</v>
      </c>
      <c r="P416" s="344">
        <v>975</v>
      </c>
      <c r="Q416" s="427"/>
      <c r="R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S416" s="429" t="s">
        <v>239</v>
      </c>
      <c r="T416" s="344">
        <v>100</v>
      </c>
      <c r="U416" s="25" t="s">
        <v>1001</v>
      </c>
      <c r="V416" s="25" t="s">
        <v>1001</v>
      </c>
      <c r="W416" s="206"/>
    </row>
    <row r="417" spans="1:23" customFormat="1" ht="32.25" thickBot="1" x14ac:dyDescent="0.3">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546" t="s">
        <v>1015</v>
      </c>
      <c r="P417" s="378">
        <v>975</v>
      </c>
      <c r="Q417" s="424"/>
      <c r="R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S417" s="551" t="s">
        <v>239</v>
      </c>
      <c r="T417" s="378">
        <v>100</v>
      </c>
      <c r="U417" s="25" t="s">
        <v>1001</v>
      </c>
      <c r="V417" s="25" t="s">
        <v>1001</v>
      </c>
      <c r="W417" s="206"/>
    </row>
    <row r="418" spans="1:23" customFormat="1" ht="36" customHeight="1" thickBot="1" x14ac:dyDescent="0.3">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546" t="s">
        <v>1015</v>
      </c>
      <c r="P418" s="257">
        <v>975</v>
      </c>
      <c r="Q418" s="259"/>
      <c r="R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S418" s="261" t="s">
        <v>239</v>
      </c>
      <c r="T418" s="385">
        <v>100</v>
      </c>
      <c r="U418" s="25" t="s">
        <v>1001</v>
      </c>
      <c r="V418" s="25" t="s">
        <v>1001</v>
      </c>
      <c r="W418" s="206"/>
    </row>
    <row r="419" spans="1:23" customFormat="1" ht="96"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546" t="s">
        <v>1015</v>
      </c>
      <c r="P419" s="265">
        <v>975</v>
      </c>
      <c r="Q419" s="267"/>
      <c r="R419" s="268"/>
      <c r="S419" s="371"/>
      <c r="T419" s="391"/>
      <c r="U419" s="25" t="s">
        <v>1001</v>
      </c>
      <c r="V419" s="25"/>
      <c r="W419" s="206"/>
    </row>
    <row r="420" spans="1:23" customFormat="1" ht="32.25" thickBot="1" x14ac:dyDescent="0.3">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546" t="s">
        <v>1015</v>
      </c>
      <c r="P420" s="344">
        <v>975</v>
      </c>
      <c r="Q420" s="427"/>
      <c r="R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S420" s="429" t="s">
        <v>239</v>
      </c>
      <c r="T420" s="344">
        <v>100</v>
      </c>
      <c r="U420" s="25" t="s">
        <v>1001</v>
      </c>
      <c r="V420" s="25" t="s">
        <v>1001</v>
      </c>
      <c r="W420" s="206"/>
    </row>
    <row r="421" spans="1:23" customFormat="1" ht="57" customHeight="1" thickBot="1" x14ac:dyDescent="0.3">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546" t="s">
        <v>1015</v>
      </c>
      <c r="P421" s="24">
        <v>975</v>
      </c>
      <c r="Q421" s="252"/>
      <c r="R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S421" s="18" t="s">
        <v>239</v>
      </c>
      <c r="T421" s="24">
        <v>100</v>
      </c>
      <c r="U421" s="25" t="s">
        <v>1001</v>
      </c>
      <c r="V421" s="25" t="s">
        <v>1001</v>
      </c>
      <c r="W421" s="206"/>
    </row>
    <row r="422" spans="1:23" customFormat="1" ht="31.5"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546" t="s">
        <v>1015</v>
      </c>
      <c r="P422" s="24">
        <v>975</v>
      </c>
      <c r="Q422" s="252"/>
      <c r="R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S422" s="18" t="s">
        <v>239</v>
      </c>
      <c r="T422" s="24">
        <v>100</v>
      </c>
      <c r="U422" s="25" t="s">
        <v>1001</v>
      </c>
      <c r="V422" s="25" t="s">
        <v>1001</v>
      </c>
      <c r="W422" s="206"/>
    </row>
    <row r="423" spans="1:23" ht="34.5" hidden="1" customHeight="1" x14ac:dyDescent="0.25">
      <c r="A423" s="1"/>
      <c r="B423" s="5"/>
      <c r="C423" s="817" t="s">
        <v>285</v>
      </c>
      <c r="D423" s="818"/>
      <c r="E423" s="818"/>
      <c r="F423" s="818"/>
      <c r="G423" s="690"/>
      <c r="H423" s="690"/>
      <c r="I423" s="137"/>
      <c r="J423" s="79"/>
      <c r="K423" s="16">
        <v>0</v>
      </c>
      <c r="L423" s="251" t="s">
        <v>42</v>
      </c>
      <c r="M423" s="24" t="s">
        <v>42</v>
      </c>
      <c r="N423" s="24" t="s">
        <v>42</v>
      </c>
      <c r="O423" s="251" t="s">
        <v>42</v>
      </c>
      <c r="P423" s="251" t="s">
        <v>42</v>
      </c>
      <c r="Q423" s="252"/>
      <c r="R423" s="32"/>
      <c r="S423" s="251" t="s">
        <v>42</v>
      </c>
      <c r="T423" s="251" t="s">
        <v>42</v>
      </c>
      <c r="U423" s="251" t="s">
        <v>42</v>
      </c>
      <c r="V423" s="378" t="s">
        <v>41</v>
      </c>
      <c r="W423" s="626"/>
    </row>
    <row r="424" spans="1:23" hidden="1"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51" t="s">
        <v>42</v>
      </c>
      <c r="P424" s="251" t="s">
        <v>42</v>
      </c>
      <c r="Q424" s="252"/>
      <c r="R424" s="32"/>
      <c r="S424" s="251" t="s">
        <v>42</v>
      </c>
      <c r="T424" s="251" t="s">
        <v>42</v>
      </c>
      <c r="U424" s="251" t="s">
        <v>42</v>
      </c>
      <c r="V424" s="378" t="s">
        <v>41</v>
      </c>
      <c r="W424" s="626"/>
    </row>
    <row r="425" spans="1:23" customFormat="1" ht="28.5" hidden="1"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40" t="s">
        <v>1012</v>
      </c>
      <c r="P425" s="24">
        <v>136</v>
      </c>
      <c r="Q425" s="252"/>
      <c r="R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S425" s="18" t="s">
        <v>287</v>
      </c>
      <c r="T425" s="24">
        <v>100</v>
      </c>
      <c r="U425" s="25" t="s">
        <v>1001</v>
      </c>
      <c r="V425" s="25" t="s">
        <v>1001</v>
      </c>
      <c r="W425" s="206"/>
    </row>
    <row r="426" spans="1:23" customFormat="1" ht="29.45" hidden="1"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1" t="s">
        <v>42</v>
      </c>
      <c r="Q426" s="252"/>
      <c r="R426" s="32"/>
      <c r="S426" s="251" t="s">
        <v>42</v>
      </c>
      <c r="T426" s="251" t="s">
        <v>42</v>
      </c>
      <c r="U426" s="251" t="s">
        <v>42</v>
      </c>
      <c r="V426" s="378" t="s">
        <v>41</v>
      </c>
      <c r="W426" s="206"/>
    </row>
    <row r="427" spans="1:23" customFormat="1" hidden="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1" t="s">
        <v>42</v>
      </c>
      <c r="Q427" s="252"/>
      <c r="R427" s="32"/>
      <c r="S427" s="251" t="s">
        <v>42</v>
      </c>
      <c r="T427" s="251" t="s">
        <v>42</v>
      </c>
      <c r="U427" s="251" t="s">
        <v>42</v>
      </c>
      <c r="V427" s="378" t="s">
        <v>41</v>
      </c>
      <c r="W427" s="206"/>
    </row>
    <row r="428" spans="1:23" customFormat="1" ht="28.5" hidden="1"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40" t="s">
        <v>1012</v>
      </c>
      <c r="P428" s="24">
        <v>5248</v>
      </c>
      <c r="Q428" s="252"/>
      <c r="R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S428" s="18" t="s">
        <v>290</v>
      </c>
      <c r="T428" s="24">
        <v>100</v>
      </c>
      <c r="U428" s="25" t="s">
        <v>1001</v>
      </c>
      <c r="V428" s="25" t="s">
        <v>1001</v>
      </c>
      <c r="W428" s="206"/>
    </row>
    <row r="429" spans="1:23" customFormat="1" ht="57" hidden="1" x14ac:dyDescent="0.25">
      <c r="A429" s="1"/>
      <c r="B429" s="64"/>
      <c r="C429" s="107">
        <v>90091</v>
      </c>
      <c r="D429" s="124" t="s">
        <v>291</v>
      </c>
      <c r="E429" s="107"/>
      <c r="F429" s="107" t="s">
        <v>19</v>
      </c>
      <c r="G429" s="108">
        <v>0</v>
      </c>
      <c r="H429" s="208">
        <v>0</v>
      </c>
      <c r="I429" s="137"/>
      <c r="J429" s="16"/>
      <c r="K429" s="16">
        <v>0</v>
      </c>
      <c r="L429" s="26" t="s">
        <v>290</v>
      </c>
      <c r="M429" s="40">
        <v>0</v>
      </c>
      <c r="N429" s="40" t="s">
        <v>484</v>
      </c>
      <c r="O429" s="40" t="s">
        <v>1012</v>
      </c>
      <c r="P429" s="24">
        <v>5248</v>
      </c>
      <c r="Q429" s="252"/>
      <c r="R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S429" s="20" t="s">
        <v>290</v>
      </c>
      <c r="T429" s="40">
        <v>0</v>
      </c>
      <c r="U429" s="25" t="s">
        <v>1001</v>
      </c>
      <c r="V429" s="25" t="s">
        <v>1001</v>
      </c>
      <c r="W429" s="206"/>
    </row>
    <row r="430" spans="1:23" customFormat="1" ht="114" hidden="1"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40" t="s">
        <v>1010</v>
      </c>
      <c r="P430" s="24">
        <v>5248</v>
      </c>
      <c r="Q430" s="252"/>
      <c r="R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S430" s="20" t="s">
        <v>290</v>
      </c>
      <c r="T430" s="40">
        <v>40</v>
      </c>
      <c r="U430" s="25" t="s">
        <v>1001</v>
      </c>
      <c r="V430" s="25" t="s">
        <v>1001</v>
      </c>
      <c r="W430" s="206"/>
    </row>
    <row r="431" spans="1:23" customFormat="1" ht="114" hidden="1"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40" t="s">
        <v>1010</v>
      </c>
      <c r="P431" s="24">
        <v>5248</v>
      </c>
      <c r="Q431" s="252"/>
      <c r="R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S431" s="20" t="s">
        <v>290</v>
      </c>
      <c r="T431" s="40">
        <v>50</v>
      </c>
      <c r="U431" s="25" t="s">
        <v>1001</v>
      </c>
      <c r="V431" s="25" t="s">
        <v>1001</v>
      </c>
      <c r="W431" s="206"/>
    </row>
    <row r="432" spans="1:23" customFormat="1" ht="128.25" hidden="1"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40" t="s">
        <v>1010</v>
      </c>
      <c r="P432" s="24">
        <v>5248</v>
      </c>
      <c r="Q432" s="252"/>
      <c r="R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S432" s="20" t="s">
        <v>290</v>
      </c>
      <c r="T432" s="40">
        <v>60</v>
      </c>
      <c r="U432" s="25" t="s">
        <v>1001</v>
      </c>
      <c r="V432" s="25" t="s">
        <v>1001</v>
      </c>
      <c r="W432" s="206"/>
    </row>
    <row r="433" spans="1:23" customFormat="1" ht="114" hidden="1"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40" t="s">
        <v>1010</v>
      </c>
      <c r="P433" s="24">
        <v>5248</v>
      </c>
      <c r="Q433" s="252"/>
      <c r="R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S433" s="20" t="s">
        <v>290</v>
      </c>
      <c r="T433" s="40">
        <v>70</v>
      </c>
      <c r="U433" s="25" t="s">
        <v>1001</v>
      </c>
      <c r="V433" s="25" t="s">
        <v>1001</v>
      </c>
      <c r="W433" s="206"/>
    </row>
    <row r="434" spans="1:23" customFormat="1" ht="114" hidden="1"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40" t="s">
        <v>1010</v>
      </c>
      <c r="P434" s="24">
        <v>5248</v>
      </c>
      <c r="Q434" s="252"/>
      <c r="R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S434" s="20" t="s">
        <v>290</v>
      </c>
      <c r="T434" s="40">
        <v>80</v>
      </c>
      <c r="U434" s="25" t="s">
        <v>1001</v>
      </c>
      <c r="V434" s="25" t="s">
        <v>1001</v>
      </c>
      <c r="W434" s="206"/>
    </row>
    <row r="435" spans="1:23" customFormat="1" ht="114" hidden="1"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40" t="s">
        <v>1010</v>
      </c>
      <c r="P435" s="24">
        <v>5248</v>
      </c>
      <c r="Q435" s="252"/>
      <c r="R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S435" s="20" t="s">
        <v>290</v>
      </c>
      <c r="T435" s="40">
        <v>90</v>
      </c>
      <c r="U435" s="25" t="s">
        <v>1001</v>
      </c>
      <c r="V435" s="25" t="s">
        <v>1001</v>
      </c>
      <c r="W435" s="206"/>
    </row>
    <row r="436" spans="1:23" customFormat="1" ht="28.5" hidden="1"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40" t="s">
        <v>1010</v>
      </c>
      <c r="P436" s="24">
        <v>5249</v>
      </c>
      <c r="Q436" s="252"/>
      <c r="R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S436" s="18" t="s">
        <v>290</v>
      </c>
      <c r="T436" s="24">
        <v>100</v>
      </c>
      <c r="U436" s="25" t="s">
        <v>1001</v>
      </c>
      <c r="V436" s="25" t="s">
        <v>1001</v>
      </c>
      <c r="W436" s="206"/>
    </row>
    <row r="437" spans="1:23" customFormat="1" ht="62.25" hidden="1"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40" t="s">
        <v>1010</v>
      </c>
      <c r="P437" s="24">
        <v>5249</v>
      </c>
      <c r="Q437" s="252"/>
      <c r="R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S437" s="20" t="s">
        <v>290</v>
      </c>
      <c r="T437" s="40">
        <v>0</v>
      </c>
      <c r="U437" s="25" t="s">
        <v>1001</v>
      </c>
      <c r="V437" s="25" t="s">
        <v>1001</v>
      </c>
      <c r="W437" s="206"/>
    </row>
    <row r="438" spans="1:23" customFormat="1" ht="99.75" hidden="1"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40" t="s">
        <v>1010</v>
      </c>
      <c r="P438" s="24">
        <v>5249</v>
      </c>
      <c r="Q438" s="252"/>
      <c r="R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S438" s="20" t="s">
        <v>290</v>
      </c>
      <c r="T438" s="40">
        <v>40</v>
      </c>
      <c r="U438" s="25" t="s">
        <v>1001</v>
      </c>
      <c r="V438" s="25" t="s">
        <v>1001</v>
      </c>
      <c r="W438" s="206"/>
    </row>
    <row r="439" spans="1:23" customFormat="1" ht="99.75" hidden="1"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40" t="s">
        <v>1010</v>
      </c>
      <c r="P439" s="24">
        <v>5249</v>
      </c>
      <c r="Q439" s="252"/>
      <c r="R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S439" s="20" t="s">
        <v>290</v>
      </c>
      <c r="T439" s="40">
        <v>50</v>
      </c>
      <c r="U439" s="25" t="s">
        <v>1001</v>
      </c>
      <c r="V439" s="25" t="s">
        <v>1001</v>
      </c>
      <c r="W439" s="206"/>
    </row>
    <row r="440" spans="1:23" customFormat="1" ht="114" hidden="1"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40" t="s">
        <v>1010</v>
      </c>
      <c r="P440" s="24">
        <v>5249</v>
      </c>
      <c r="Q440" s="252"/>
      <c r="R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S440" s="20" t="s">
        <v>290</v>
      </c>
      <c r="T440" s="40">
        <v>60</v>
      </c>
      <c r="U440" s="25" t="s">
        <v>1001</v>
      </c>
      <c r="V440" s="25" t="s">
        <v>1001</v>
      </c>
      <c r="W440" s="206"/>
    </row>
    <row r="441" spans="1:23" customFormat="1" ht="99.75" hidden="1"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40" t="s">
        <v>1010</v>
      </c>
      <c r="P441" s="24">
        <v>5249</v>
      </c>
      <c r="Q441" s="252"/>
      <c r="R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S441" s="20" t="s">
        <v>290</v>
      </c>
      <c r="T441" s="40">
        <v>70</v>
      </c>
      <c r="U441" s="25" t="s">
        <v>1001</v>
      </c>
      <c r="V441" s="25" t="s">
        <v>1001</v>
      </c>
      <c r="W441" s="206"/>
    </row>
    <row r="442" spans="1:23" customFormat="1" ht="99.75" hidden="1"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40" t="s">
        <v>1010</v>
      </c>
      <c r="P442" s="24">
        <v>5249</v>
      </c>
      <c r="Q442" s="252"/>
      <c r="R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S442" s="20" t="s">
        <v>290</v>
      </c>
      <c r="T442" s="40">
        <v>80</v>
      </c>
      <c r="U442" s="25" t="s">
        <v>1001</v>
      </c>
      <c r="V442" s="25" t="s">
        <v>1001</v>
      </c>
      <c r="W442" s="206"/>
    </row>
    <row r="443" spans="1:23" customFormat="1" ht="99.75" hidden="1" x14ac:dyDescent="0.25">
      <c r="A443" s="1"/>
      <c r="B443" s="72"/>
      <c r="C443" s="115">
        <v>92126</v>
      </c>
      <c r="D443" s="124" t="s">
        <v>305</v>
      </c>
      <c r="E443" s="107"/>
      <c r="F443" s="107" t="s">
        <v>19</v>
      </c>
      <c r="G443" s="108">
        <v>327.93</v>
      </c>
      <c r="H443" s="208">
        <v>3788247</v>
      </c>
      <c r="I443" s="137"/>
      <c r="J443" s="12"/>
      <c r="K443" s="16">
        <v>0</v>
      </c>
      <c r="L443" s="26" t="s">
        <v>290</v>
      </c>
      <c r="M443" s="40">
        <v>90</v>
      </c>
      <c r="N443" s="40" t="s">
        <v>484</v>
      </c>
      <c r="O443" s="40" t="s">
        <v>1010</v>
      </c>
      <c r="P443" s="24">
        <v>5249</v>
      </c>
      <c r="Q443" s="252"/>
      <c r="R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S443" s="20" t="s">
        <v>290</v>
      </c>
      <c r="T443" s="40">
        <v>90</v>
      </c>
      <c r="U443" s="25" t="s">
        <v>1001</v>
      </c>
      <c r="V443" s="25" t="s">
        <v>1001</v>
      </c>
      <c r="W443" s="206"/>
    </row>
    <row r="444" spans="1:23" customFormat="1" ht="28.5" hidden="1"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58" t="s">
        <v>1013</v>
      </c>
      <c r="P444" s="24">
        <v>1880</v>
      </c>
      <c r="Q444" s="252"/>
      <c r="R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S444" s="18" t="s">
        <v>290</v>
      </c>
      <c r="T444" s="24">
        <v>100</v>
      </c>
      <c r="U444" s="25" t="s">
        <v>1001</v>
      </c>
      <c r="V444" s="25" t="s">
        <v>1001</v>
      </c>
      <c r="W444" s="206"/>
    </row>
    <row r="445" spans="1:23" customFormat="1" ht="29.25" hidden="1"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1" t="s">
        <v>42</v>
      </c>
      <c r="Q445" s="252"/>
      <c r="R445" s="32"/>
      <c r="S445" s="251" t="s">
        <v>42</v>
      </c>
      <c r="T445" s="251" t="s">
        <v>42</v>
      </c>
      <c r="U445" s="251" t="s">
        <v>42</v>
      </c>
      <c r="V445" s="378" t="s">
        <v>41</v>
      </c>
      <c r="W445" s="206"/>
    </row>
    <row r="446" spans="1:23" customFormat="1" hidden="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1" t="s">
        <v>42</v>
      </c>
      <c r="Q446" s="252"/>
      <c r="R446" s="32"/>
      <c r="S446" s="251" t="s">
        <v>42</v>
      </c>
      <c r="T446" s="251" t="s">
        <v>42</v>
      </c>
      <c r="U446" s="251" t="s">
        <v>42</v>
      </c>
      <c r="V446" s="378" t="s">
        <v>41</v>
      </c>
      <c r="W446" s="206"/>
    </row>
    <row r="447" spans="1:23" customFormat="1" ht="28.5" hidden="1"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40" t="s">
        <v>1012</v>
      </c>
      <c r="P447" s="24">
        <v>944</v>
      </c>
      <c r="Q447" s="252"/>
      <c r="R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S447" s="18" t="s">
        <v>176</v>
      </c>
      <c r="T447" s="24">
        <v>100</v>
      </c>
      <c r="U447" s="25" t="s">
        <v>1001</v>
      </c>
      <c r="V447" s="25" t="s">
        <v>1001</v>
      </c>
      <c r="W447" s="206"/>
    </row>
    <row r="448" spans="1:23" customFormat="1" ht="42.75" hidden="1"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40" t="s">
        <v>1012</v>
      </c>
      <c r="P448" s="24">
        <v>944</v>
      </c>
      <c r="Q448" s="252"/>
      <c r="R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S448" s="18" t="s">
        <v>176</v>
      </c>
      <c r="T448" s="40">
        <v>0</v>
      </c>
      <c r="U448" s="25" t="s">
        <v>1001</v>
      </c>
      <c r="V448" s="25" t="s">
        <v>1001</v>
      </c>
      <c r="W448" s="206"/>
    </row>
    <row r="449" spans="1:26" customFormat="1" ht="114" hidden="1"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40" t="s">
        <v>1010</v>
      </c>
      <c r="P449" s="24">
        <v>944</v>
      </c>
      <c r="Q449" s="252"/>
      <c r="R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S449" s="18" t="s">
        <v>176</v>
      </c>
      <c r="T449" s="40">
        <v>40</v>
      </c>
      <c r="U449" s="25" t="s">
        <v>1001</v>
      </c>
      <c r="V449" s="25" t="s">
        <v>1001</v>
      </c>
      <c r="W449" s="272">
        <v>270.27</v>
      </c>
    </row>
    <row r="450" spans="1:26" customFormat="1" ht="117" hidden="1"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40" t="s">
        <v>1010</v>
      </c>
      <c r="P450" s="24">
        <v>944</v>
      </c>
      <c r="Q450" s="252"/>
      <c r="R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S450" s="18" t="s">
        <v>176</v>
      </c>
      <c r="T450" s="40">
        <v>50</v>
      </c>
      <c r="U450" s="25" t="s">
        <v>1001</v>
      </c>
      <c r="V450" s="25" t="s">
        <v>1001</v>
      </c>
      <c r="W450" s="272">
        <f>G447*0.5</f>
        <v>337.83499999999998</v>
      </c>
      <c r="Z450">
        <f>+ROUND(G447*50%,2)</f>
        <v>337.84</v>
      </c>
    </row>
    <row r="451" spans="1:26" customFormat="1" ht="117.75" hidden="1"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40" t="s">
        <v>1010</v>
      </c>
      <c r="P451" s="24">
        <v>944</v>
      </c>
      <c r="Q451" s="252"/>
      <c r="R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S451" s="18" t="s">
        <v>176</v>
      </c>
      <c r="T451" s="40">
        <v>60</v>
      </c>
      <c r="U451" s="25" t="s">
        <v>1001</v>
      </c>
      <c r="V451" s="25" t="s">
        <v>1001</v>
      </c>
      <c r="W451" s="272">
        <f>G447*0.6</f>
        <v>405.40199999999999</v>
      </c>
    </row>
    <row r="452" spans="1:26" customFormat="1" ht="114" hidden="1"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40" t="s">
        <v>1010</v>
      </c>
      <c r="P452" s="24">
        <v>944</v>
      </c>
      <c r="Q452" s="252"/>
      <c r="R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S452" s="18" t="s">
        <v>176</v>
      </c>
      <c r="T452" s="40">
        <v>70</v>
      </c>
      <c r="U452" s="25" t="s">
        <v>1001</v>
      </c>
      <c r="V452" s="25" t="s">
        <v>1001</v>
      </c>
      <c r="W452" s="206"/>
    </row>
    <row r="453" spans="1:26" customFormat="1" ht="114" hidden="1"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40" t="s">
        <v>1010</v>
      </c>
      <c r="P453" s="24">
        <v>944</v>
      </c>
      <c r="Q453" s="252"/>
      <c r="R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S453" s="18" t="s">
        <v>176</v>
      </c>
      <c r="T453" s="40">
        <v>80</v>
      </c>
      <c r="U453" s="25" t="s">
        <v>1001</v>
      </c>
      <c r="V453" s="25" t="s">
        <v>1001</v>
      </c>
      <c r="W453" s="206"/>
    </row>
    <row r="454" spans="1:26" customFormat="1" ht="114" hidden="1"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40" t="s">
        <v>1010</v>
      </c>
      <c r="P454" s="24">
        <v>944</v>
      </c>
      <c r="Q454" s="252"/>
      <c r="R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S454" s="18" t="s">
        <v>176</v>
      </c>
      <c r="T454" s="40">
        <v>90</v>
      </c>
      <c r="U454" s="25" t="s">
        <v>1001</v>
      </c>
      <c r="V454" s="25" t="s">
        <v>1001</v>
      </c>
      <c r="W454" s="206"/>
    </row>
    <row r="455" spans="1:26" customFormat="1" ht="15" hidden="1"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1" t="s">
        <v>42</v>
      </c>
      <c r="Q455" s="252"/>
      <c r="R455" s="32"/>
      <c r="S455" s="251" t="s">
        <v>42</v>
      </c>
      <c r="T455" s="251" t="s">
        <v>42</v>
      </c>
      <c r="U455" s="251" t="s">
        <v>42</v>
      </c>
      <c r="V455" s="378" t="s">
        <v>41</v>
      </c>
      <c r="W455" s="206"/>
    </row>
    <row r="456" spans="1:26" customFormat="1" ht="15.75" hidden="1"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51" t="s">
        <v>42</v>
      </c>
      <c r="Q456" s="424"/>
      <c r="R456" s="425"/>
      <c r="S456" s="451" t="s">
        <v>42</v>
      </c>
      <c r="T456" s="451" t="s">
        <v>42</v>
      </c>
      <c r="U456" s="451" t="s">
        <v>42</v>
      </c>
      <c r="V456" s="378" t="s">
        <v>41</v>
      </c>
      <c r="W456" s="206"/>
    </row>
    <row r="457" spans="1:26" customFormat="1" ht="14.25" hidden="1" customHeight="1" thickBo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1012</v>
      </c>
      <c r="P457" s="258" t="s">
        <v>319</v>
      </c>
      <c r="Q457" s="259"/>
      <c r="R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S457" s="454" t="s">
        <v>290</v>
      </c>
      <c r="T457" s="385">
        <v>100</v>
      </c>
      <c r="U457" s="25" t="s">
        <v>1001</v>
      </c>
      <c r="V457" s="25" t="s">
        <v>1001</v>
      </c>
      <c r="W457" s="206"/>
    </row>
    <row r="458" spans="1:26" customFormat="1" ht="14.25" hidden="1" customHeight="1" thickBo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258" t="s">
        <v>1012</v>
      </c>
      <c r="P458" s="40" t="s">
        <v>319</v>
      </c>
      <c r="Q458" s="252"/>
      <c r="R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58" s="370"/>
      <c r="T458" s="386"/>
      <c r="U458" s="25" t="s">
        <v>1001</v>
      </c>
      <c r="V458" s="25"/>
      <c r="W458" s="206"/>
    </row>
    <row r="459" spans="1:26" customFormat="1" ht="14.25" hidden="1" customHeight="1" thickBo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258" t="s">
        <v>1012</v>
      </c>
      <c r="P459" s="40" t="s">
        <v>319</v>
      </c>
      <c r="Q459" s="252"/>
      <c r="R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59" s="370"/>
      <c r="T459" s="386"/>
      <c r="U459" s="25" t="s">
        <v>1001</v>
      </c>
      <c r="V459" s="25"/>
      <c r="W459" s="206"/>
    </row>
    <row r="460" spans="1:26" customFormat="1" ht="14.25" hidden="1" customHeight="1" thickBo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258" t="s">
        <v>1012</v>
      </c>
      <c r="P460" s="40" t="s">
        <v>319</v>
      </c>
      <c r="Q460" s="252"/>
      <c r="R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460" s="370"/>
      <c r="T460" s="386"/>
      <c r="U460" s="25" t="s">
        <v>1001</v>
      </c>
      <c r="V460" s="25"/>
      <c r="W460" s="206"/>
    </row>
    <row r="461" spans="1:26" customFormat="1" ht="14.25" hidden="1" customHeight="1" thickBo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258" t="s">
        <v>1012</v>
      </c>
      <c r="P461" s="40" t="s">
        <v>319</v>
      </c>
      <c r="Q461" s="252"/>
      <c r="R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461" s="370"/>
      <c r="T461" s="386"/>
      <c r="U461" s="25" t="s">
        <v>1001</v>
      </c>
      <c r="V461" s="25"/>
      <c r="W461" s="206"/>
    </row>
    <row r="462" spans="1:26" customFormat="1" ht="14.25" hidden="1" customHeight="1" thickBo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258" t="s">
        <v>1012</v>
      </c>
      <c r="P462" s="40" t="s">
        <v>319</v>
      </c>
      <c r="Q462" s="252"/>
      <c r="R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462" s="370"/>
      <c r="T462" s="386"/>
      <c r="U462" s="25" t="s">
        <v>1001</v>
      </c>
      <c r="V462" s="25"/>
      <c r="W462" s="206"/>
    </row>
    <row r="463" spans="1:26" customFormat="1" ht="14.25" hidden="1" customHeight="1" thickBo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258" t="s">
        <v>1012</v>
      </c>
      <c r="P463" s="40" t="s">
        <v>319</v>
      </c>
      <c r="Q463" s="252"/>
      <c r="R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463" s="370"/>
      <c r="T463" s="386"/>
      <c r="U463" s="25" t="s">
        <v>1001</v>
      </c>
      <c r="V463" s="25"/>
      <c r="W463" s="206"/>
    </row>
    <row r="464" spans="1:26" customFormat="1" ht="14.25" hidden="1" customHeight="1" thickBo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258" t="s">
        <v>1012</v>
      </c>
      <c r="P464" s="40" t="s">
        <v>319</v>
      </c>
      <c r="Q464" s="252"/>
      <c r="R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464" s="370"/>
      <c r="T464" s="386"/>
      <c r="U464" s="25" t="s">
        <v>1001</v>
      </c>
      <c r="V464" s="25"/>
      <c r="W464" s="206"/>
    </row>
    <row r="465" spans="1:23" customFormat="1" ht="14.25" hidden="1" customHeight="1" thickBo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258" t="s">
        <v>1012</v>
      </c>
      <c r="P465" s="40" t="s">
        <v>319</v>
      </c>
      <c r="Q465" s="252"/>
      <c r="R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S465" s="370"/>
      <c r="T465" s="386"/>
      <c r="U465" s="25" t="s">
        <v>1001</v>
      </c>
      <c r="V465" s="25"/>
      <c r="W465" s="206"/>
    </row>
    <row r="466" spans="1:23" customFormat="1" ht="14.25" hidden="1" customHeight="1" thickBo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258" t="s">
        <v>1012</v>
      </c>
      <c r="P466" s="40" t="s">
        <v>319</v>
      </c>
      <c r="Q466" s="252"/>
      <c r="R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S466" s="370"/>
      <c r="T466" s="386"/>
      <c r="U466" s="25" t="s">
        <v>1001</v>
      </c>
      <c r="V466" s="25"/>
      <c r="W466" s="206"/>
    </row>
    <row r="467" spans="1:23" customFormat="1" ht="14.25" hidden="1" customHeight="1" thickBo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258" t="s">
        <v>1012</v>
      </c>
      <c r="P467" s="40" t="s">
        <v>319</v>
      </c>
      <c r="Q467" s="252"/>
      <c r="R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S467" s="370"/>
      <c r="T467" s="386"/>
      <c r="U467" s="25" t="s">
        <v>1001</v>
      </c>
      <c r="V467" s="25"/>
      <c r="W467" s="206"/>
    </row>
    <row r="468" spans="1:23" customFormat="1" ht="14.25" hidden="1" customHeight="1" thickBo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258" t="s">
        <v>1012</v>
      </c>
      <c r="P468" s="40" t="s">
        <v>319</v>
      </c>
      <c r="Q468" s="252"/>
      <c r="R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S468" s="370"/>
      <c r="T468" s="386"/>
      <c r="U468" s="25" t="s">
        <v>1001</v>
      </c>
      <c r="V468" s="25"/>
      <c r="W468" s="206"/>
    </row>
    <row r="469" spans="1:23" customFormat="1" ht="14.25" hidden="1" customHeight="1" thickBo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258" t="s">
        <v>1012</v>
      </c>
      <c r="P469" s="40" t="s">
        <v>319</v>
      </c>
      <c r="Q469" s="252"/>
      <c r="R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S469" s="370"/>
      <c r="T469" s="386"/>
      <c r="U469" s="25" t="s">
        <v>1001</v>
      </c>
      <c r="V469" s="25"/>
      <c r="W469" s="206"/>
    </row>
    <row r="470" spans="1:23" customFormat="1" ht="14.25" hidden="1" customHeight="1" thickBo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258" t="s">
        <v>1012</v>
      </c>
      <c r="P470" s="40" t="s">
        <v>319</v>
      </c>
      <c r="Q470" s="252"/>
      <c r="R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S470" s="370"/>
      <c r="T470" s="386"/>
      <c r="U470" s="25" t="s">
        <v>1001</v>
      </c>
      <c r="V470" s="25"/>
      <c r="W470" s="206"/>
    </row>
    <row r="471" spans="1:23" customFormat="1" ht="14.25" hidden="1"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58" t="s">
        <v>1012</v>
      </c>
      <c r="P471" s="266" t="s">
        <v>319</v>
      </c>
      <c r="Q471" s="267"/>
      <c r="R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S471" s="371"/>
      <c r="T471" s="391"/>
      <c r="U471" s="25" t="s">
        <v>1001</v>
      </c>
      <c r="V471" s="25"/>
      <c r="W471" s="206"/>
    </row>
    <row r="472" spans="1:23" customFormat="1" ht="12" hidden="1" customHeight="1" thickBot="1" x14ac:dyDescent="0.3">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1012</v>
      </c>
      <c r="P472" s="258" t="s">
        <v>319</v>
      </c>
      <c r="Q472" s="259"/>
      <c r="R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72" s="454" t="s">
        <v>290</v>
      </c>
      <c r="T472" s="455">
        <v>0</v>
      </c>
      <c r="U472" s="25" t="s">
        <v>1001</v>
      </c>
      <c r="V472" s="25" t="s">
        <v>1001</v>
      </c>
      <c r="W472" s="206"/>
    </row>
    <row r="473" spans="1:23" customFormat="1" ht="12" hidden="1" customHeight="1" thickBot="1" x14ac:dyDescent="0.3">
      <c r="A473" s="21">
        <v>90050</v>
      </c>
      <c r="B473" s="64"/>
      <c r="C473" s="704"/>
      <c r="D473" s="707"/>
      <c r="E473" s="107">
        <v>2</v>
      </c>
      <c r="F473" s="107" t="s">
        <v>320</v>
      </c>
      <c r="G473" s="108">
        <v>0</v>
      </c>
      <c r="H473" s="318">
        <v>0</v>
      </c>
      <c r="I473" s="142"/>
      <c r="J473" s="22"/>
      <c r="K473" s="16">
        <v>0</v>
      </c>
      <c r="L473" s="26" t="s">
        <v>290</v>
      </c>
      <c r="M473" s="40">
        <v>0</v>
      </c>
      <c r="N473" s="40" t="s">
        <v>484</v>
      </c>
      <c r="O473" s="258" t="s">
        <v>1012</v>
      </c>
      <c r="P473" s="40" t="s">
        <v>319</v>
      </c>
      <c r="Q473" s="252"/>
      <c r="R473" s="32"/>
      <c r="S473" s="370"/>
      <c r="T473" s="386"/>
      <c r="U473" s="25" t="s">
        <v>1001</v>
      </c>
      <c r="V473" s="25"/>
      <c r="W473" s="206"/>
    </row>
    <row r="474" spans="1:23" customFormat="1" ht="12" hidden="1" customHeight="1" thickBot="1" x14ac:dyDescent="0.3">
      <c r="A474" s="21">
        <v>90051</v>
      </c>
      <c r="B474" s="64"/>
      <c r="C474" s="704"/>
      <c r="D474" s="707"/>
      <c r="E474" s="107">
        <v>3</v>
      </c>
      <c r="F474" s="107" t="s">
        <v>321</v>
      </c>
      <c r="G474" s="108">
        <v>0</v>
      </c>
      <c r="H474" s="318">
        <v>0</v>
      </c>
      <c r="I474" s="142"/>
      <c r="J474" s="22"/>
      <c r="K474" s="16">
        <v>0</v>
      </c>
      <c r="L474" s="26" t="s">
        <v>290</v>
      </c>
      <c r="M474" s="40">
        <v>0</v>
      </c>
      <c r="N474" s="40" t="s">
        <v>484</v>
      </c>
      <c r="O474" s="258" t="s">
        <v>1012</v>
      </c>
      <c r="P474" s="40" t="s">
        <v>319</v>
      </c>
      <c r="Q474" s="252"/>
      <c r="R474" s="32"/>
      <c r="S474" s="370"/>
      <c r="T474" s="386"/>
      <c r="U474" s="25" t="s">
        <v>1001</v>
      </c>
      <c r="V474" s="25"/>
      <c r="W474" s="206"/>
    </row>
    <row r="475" spans="1:23" customFormat="1" ht="12" hidden="1" customHeight="1" thickBot="1" x14ac:dyDescent="0.3">
      <c r="A475" s="21">
        <v>90052</v>
      </c>
      <c r="B475" s="64"/>
      <c r="C475" s="704"/>
      <c r="D475" s="707"/>
      <c r="E475" s="107">
        <v>4</v>
      </c>
      <c r="F475" s="107" t="s">
        <v>322</v>
      </c>
      <c r="G475" s="108">
        <v>0</v>
      </c>
      <c r="H475" s="318">
        <v>0</v>
      </c>
      <c r="I475" s="142"/>
      <c r="J475" s="22"/>
      <c r="K475" s="16">
        <v>0</v>
      </c>
      <c r="L475" s="26" t="s">
        <v>290</v>
      </c>
      <c r="M475" s="40">
        <v>0</v>
      </c>
      <c r="N475" s="40" t="s">
        <v>484</v>
      </c>
      <c r="O475" s="258" t="s">
        <v>1012</v>
      </c>
      <c r="P475" s="40" t="s">
        <v>319</v>
      </c>
      <c r="Q475" s="252"/>
      <c r="R475" s="32"/>
      <c r="S475" s="370"/>
      <c r="T475" s="386"/>
      <c r="U475" s="25" t="s">
        <v>1001</v>
      </c>
      <c r="V475" s="25"/>
      <c r="W475" s="206"/>
    </row>
    <row r="476" spans="1:23" customFormat="1" ht="12" hidden="1" customHeight="1" thickBot="1" x14ac:dyDescent="0.3">
      <c r="A476" s="21">
        <v>90053</v>
      </c>
      <c r="B476" s="64"/>
      <c r="C476" s="704"/>
      <c r="D476" s="707"/>
      <c r="E476" s="107">
        <v>5</v>
      </c>
      <c r="F476" s="107" t="s">
        <v>323</v>
      </c>
      <c r="G476" s="108">
        <v>0</v>
      </c>
      <c r="H476" s="318">
        <v>0</v>
      </c>
      <c r="I476" s="142"/>
      <c r="J476" s="22"/>
      <c r="K476" s="16">
        <v>0</v>
      </c>
      <c r="L476" s="26" t="s">
        <v>290</v>
      </c>
      <c r="M476" s="40">
        <v>0</v>
      </c>
      <c r="N476" s="40" t="s">
        <v>484</v>
      </c>
      <c r="O476" s="258" t="s">
        <v>1012</v>
      </c>
      <c r="P476" s="40" t="s">
        <v>319</v>
      </c>
      <c r="Q476" s="252"/>
      <c r="R476" s="32"/>
      <c r="S476" s="370"/>
      <c r="T476" s="386"/>
      <c r="U476" s="25" t="s">
        <v>1001</v>
      </c>
      <c r="V476" s="25"/>
      <c r="W476" s="206"/>
    </row>
    <row r="477" spans="1:23" customFormat="1" ht="12" hidden="1" customHeight="1" thickBot="1" x14ac:dyDescent="0.3">
      <c r="A477" s="21">
        <v>90054</v>
      </c>
      <c r="B477" s="64"/>
      <c r="C477" s="704"/>
      <c r="D477" s="707"/>
      <c r="E477" s="107">
        <v>6</v>
      </c>
      <c r="F477" s="107" t="s">
        <v>324</v>
      </c>
      <c r="G477" s="108">
        <v>0</v>
      </c>
      <c r="H477" s="318">
        <v>0</v>
      </c>
      <c r="I477" s="142"/>
      <c r="J477" s="22"/>
      <c r="K477" s="16">
        <v>0</v>
      </c>
      <c r="L477" s="26" t="s">
        <v>290</v>
      </c>
      <c r="M477" s="40">
        <v>0</v>
      </c>
      <c r="N477" s="40" t="s">
        <v>484</v>
      </c>
      <c r="O477" s="258" t="s">
        <v>1012</v>
      </c>
      <c r="P477" s="40" t="s">
        <v>319</v>
      </c>
      <c r="Q477" s="252"/>
      <c r="R477" s="32"/>
      <c r="S477" s="370"/>
      <c r="T477" s="386"/>
      <c r="U477" s="25" t="s">
        <v>1001</v>
      </c>
      <c r="V477" s="25"/>
      <c r="W477" s="206"/>
    </row>
    <row r="478" spans="1:23" customFormat="1" ht="12" hidden="1" customHeight="1" thickBot="1" x14ac:dyDescent="0.3">
      <c r="A478" s="21">
        <v>90055</v>
      </c>
      <c r="B478" s="64"/>
      <c r="C478" s="704"/>
      <c r="D478" s="707"/>
      <c r="E478" s="107">
        <v>7</v>
      </c>
      <c r="F478" s="107" t="s">
        <v>325</v>
      </c>
      <c r="G478" s="108">
        <v>0</v>
      </c>
      <c r="H478" s="318">
        <v>0</v>
      </c>
      <c r="I478" s="142"/>
      <c r="J478" s="22"/>
      <c r="K478" s="16">
        <v>0</v>
      </c>
      <c r="L478" s="26" t="s">
        <v>290</v>
      </c>
      <c r="M478" s="40">
        <v>0</v>
      </c>
      <c r="N478" s="40" t="s">
        <v>484</v>
      </c>
      <c r="O478" s="258" t="s">
        <v>1012</v>
      </c>
      <c r="P478" s="40" t="s">
        <v>319</v>
      </c>
      <c r="Q478" s="252"/>
      <c r="R478" s="32"/>
      <c r="S478" s="370"/>
      <c r="T478" s="386"/>
      <c r="U478" s="25" t="s">
        <v>1001</v>
      </c>
      <c r="V478" s="25"/>
      <c r="W478" s="206"/>
    </row>
    <row r="479" spans="1:23" customFormat="1" ht="12" hidden="1" customHeight="1" thickBot="1" x14ac:dyDescent="0.3">
      <c r="A479" s="21">
        <v>90056</v>
      </c>
      <c r="B479" s="64"/>
      <c r="C479" s="704"/>
      <c r="D479" s="707"/>
      <c r="E479" s="107">
        <v>8</v>
      </c>
      <c r="F479" s="107" t="s">
        <v>326</v>
      </c>
      <c r="G479" s="108">
        <v>0</v>
      </c>
      <c r="H479" s="318">
        <v>0</v>
      </c>
      <c r="I479" s="142"/>
      <c r="J479" s="22"/>
      <c r="K479" s="16">
        <v>0</v>
      </c>
      <c r="L479" s="26" t="s">
        <v>290</v>
      </c>
      <c r="M479" s="40">
        <v>0</v>
      </c>
      <c r="N479" s="40" t="s">
        <v>484</v>
      </c>
      <c r="O479" s="258" t="s">
        <v>1012</v>
      </c>
      <c r="P479" s="40" t="s">
        <v>319</v>
      </c>
      <c r="Q479" s="252"/>
      <c r="R479" s="32"/>
      <c r="S479" s="370"/>
      <c r="T479" s="386"/>
      <c r="U479" s="25" t="s">
        <v>1001</v>
      </c>
      <c r="V479" s="25"/>
      <c r="W479" s="206"/>
    </row>
    <row r="480" spans="1:23" customFormat="1" ht="12" hidden="1" customHeight="1" thickBot="1" x14ac:dyDescent="0.3">
      <c r="A480" s="21">
        <v>90057</v>
      </c>
      <c r="B480" s="64"/>
      <c r="C480" s="704"/>
      <c r="D480" s="707"/>
      <c r="E480" s="107">
        <v>9</v>
      </c>
      <c r="F480" s="107" t="s">
        <v>327</v>
      </c>
      <c r="G480" s="108">
        <v>0</v>
      </c>
      <c r="H480" s="318">
        <v>0</v>
      </c>
      <c r="I480" s="142"/>
      <c r="J480" s="22"/>
      <c r="K480" s="16">
        <v>0</v>
      </c>
      <c r="L480" s="26" t="s">
        <v>290</v>
      </c>
      <c r="M480" s="40">
        <v>0</v>
      </c>
      <c r="N480" s="40" t="s">
        <v>484</v>
      </c>
      <c r="O480" s="258" t="s">
        <v>1012</v>
      </c>
      <c r="P480" s="40" t="s">
        <v>319</v>
      </c>
      <c r="Q480" s="252"/>
      <c r="R480" s="32"/>
      <c r="S480" s="370"/>
      <c r="T480" s="386"/>
      <c r="U480" s="25" t="s">
        <v>1001</v>
      </c>
      <c r="V480" s="25"/>
      <c r="W480" s="206"/>
    </row>
    <row r="481" spans="1:23" customFormat="1" ht="12" hidden="1" customHeight="1" thickBot="1" x14ac:dyDescent="0.3">
      <c r="A481" s="21">
        <v>90058</v>
      </c>
      <c r="B481" s="64"/>
      <c r="C481" s="704"/>
      <c r="D481" s="707"/>
      <c r="E481" s="107">
        <v>10</v>
      </c>
      <c r="F481" s="107" t="s">
        <v>328</v>
      </c>
      <c r="G481" s="108">
        <v>0</v>
      </c>
      <c r="H481" s="318">
        <v>0</v>
      </c>
      <c r="I481" s="142"/>
      <c r="J481" s="22"/>
      <c r="K481" s="16">
        <v>0</v>
      </c>
      <c r="L481" s="26" t="s">
        <v>290</v>
      </c>
      <c r="M481" s="40">
        <v>0</v>
      </c>
      <c r="N481" s="40" t="s">
        <v>484</v>
      </c>
      <c r="O481" s="258" t="s">
        <v>1012</v>
      </c>
      <c r="P481" s="40" t="s">
        <v>319</v>
      </c>
      <c r="Q481" s="252"/>
      <c r="R481" s="32"/>
      <c r="S481" s="370"/>
      <c r="T481" s="386"/>
      <c r="U481" s="25" t="s">
        <v>1001</v>
      </c>
      <c r="V481" s="25"/>
      <c r="W481" s="206"/>
    </row>
    <row r="482" spans="1:23" customFormat="1" ht="12" hidden="1" customHeight="1" thickBot="1" x14ac:dyDescent="0.3">
      <c r="A482" s="21">
        <v>90059</v>
      </c>
      <c r="B482" s="64"/>
      <c r="C482" s="704"/>
      <c r="D482" s="707"/>
      <c r="E482" s="107">
        <v>11</v>
      </c>
      <c r="F482" s="107" t="s">
        <v>329</v>
      </c>
      <c r="G482" s="108">
        <v>0</v>
      </c>
      <c r="H482" s="318">
        <v>0</v>
      </c>
      <c r="I482" s="142"/>
      <c r="J482" s="22"/>
      <c r="K482" s="16">
        <v>0</v>
      </c>
      <c r="L482" s="26" t="s">
        <v>290</v>
      </c>
      <c r="M482" s="40">
        <v>0</v>
      </c>
      <c r="N482" s="40" t="s">
        <v>484</v>
      </c>
      <c r="O482" s="258" t="s">
        <v>1012</v>
      </c>
      <c r="P482" s="40" t="s">
        <v>319</v>
      </c>
      <c r="Q482" s="252"/>
      <c r="R482" s="32"/>
      <c r="S482" s="370"/>
      <c r="T482" s="386"/>
      <c r="U482" s="25" t="s">
        <v>1001</v>
      </c>
      <c r="V482" s="25"/>
      <c r="W482" s="206"/>
    </row>
    <row r="483" spans="1:23" customFormat="1" ht="12" hidden="1" customHeight="1" thickBot="1" x14ac:dyDescent="0.3">
      <c r="A483" s="21">
        <v>90060</v>
      </c>
      <c r="B483" s="64"/>
      <c r="C483" s="704"/>
      <c r="D483" s="707"/>
      <c r="E483" s="107">
        <v>12</v>
      </c>
      <c r="F483" s="107" t="s">
        <v>330</v>
      </c>
      <c r="G483" s="108">
        <v>0</v>
      </c>
      <c r="H483" s="318">
        <v>0</v>
      </c>
      <c r="I483" s="142"/>
      <c r="J483" s="22"/>
      <c r="K483" s="16">
        <v>0</v>
      </c>
      <c r="L483" s="26" t="s">
        <v>290</v>
      </c>
      <c r="M483" s="40">
        <v>0</v>
      </c>
      <c r="N483" s="40" t="s">
        <v>484</v>
      </c>
      <c r="O483" s="258" t="s">
        <v>1012</v>
      </c>
      <c r="P483" s="40" t="s">
        <v>319</v>
      </c>
      <c r="Q483" s="252"/>
      <c r="R483" s="32"/>
      <c r="S483" s="370"/>
      <c r="T483" s="386"/>
      <c r="U483" s="25" t="s">
        <v>1001</v>
      </c>
      <c r="V483" s="25"/>
      <c r="W483" s="206"/>
    </row>
    <row r="484" spans="1:23" customFormat="1" ht="12" hidden="1" customHeight="1" thickBot="1" x14ac:dyDescent="0.3">
      <c r="A484" s="21">
        <v>90061</v>
      </c>
      <c r="B484" s="64"/>
      <c r="C484" s="704"/>
      <c r="D484" s="707"/>
      <c r="E484" s="107">
        <v>13</v>
      </c>
      <c r="F484" s="107" t="s">
        <v>331</v>
      </c>
      <c r="G484" s="108">
        <v>0</v>
      </c>
      <c r="H484" s="318">
        <v>0</v>
      </c>
      <c r="I484" s="142"/>
      <c r="J484" s="22"/>
      <c r="K484" s="16">
        <v>0</v>
      </c>
      <c r="L484" s="26" t="s">
        <v>290</v>
      </c>
      <c r="M484" s="40">
        <v>0</v>
      </c>
      <c r="N484" s="40" t="s">
        <v>484</v>
      </c>
      <c r="O484" s="258" t="s">
        <v>1012</v>
      </c>
      <c r="P484" s="40" t="s">
        <v>319</v>
      </c>
      <c r="Q484" s="252"/>
      <c r="R484" s="32"/>
      <c r="S484" s="370"/>
      <c r="T484" s="386"/>
      <c r="U484" s="25" t="s">
        <v>1001</v>
      </c>
      <c r="V484" s="25"/>
      <c r="W484" s="206"/>
    </row>
    <row r="485" spans="1:23" customFormat="1" ht="12" hidden="1" customHeight="1" thickBot="1" x14ac:dyDescent="0.3">
      <c r="A485" s="21">
        <v>90062</v>
      </c>
      <c r="B485" s="64"/>
      <c r="C485" s="704"/>
      <c r="D485" s="707"/>
      <c r="E485" s="107">
        <v>14</v>
      </c>
      <c r="F485" s="107" t="s">
        <v>332</v>
      </c>
      <c r="G485" s="108">
        <v>0</v>
      </c>
      <c r="H485" s="318">
        <v>0</v>
      </c>
      <c r="I485" s="142"/>
      <c r="J485" s="22"/>
      <c r="K485" s="16">
        <v>0</v>
      </c>
      <c r="L485" s="26" t="s">
        <v>290</v>
      </c>
      <c r="M485" s="40">
        <v>0</v>
      </c>
      <c r="N485" s="40" t="s">
        <v>484</v>
      </c>
      <c r="O485" s="258" t="s">
        <v>1012</v>
      </c>
      <c r="P485" s="40" t="s">
        <v>319</v>
      </c>
      <c r="Q485" s="252"/>
      <c r="R485" s="32"/>
      <c r="S485" s="370"/>
      <c r="T485" s="386"/>
      <c r="U485" s="25" t="s">
        <v>1001</v>
      </c>
      <c r="V485" s="25"/>
      <c r="W485" s="206"/>
    </row>
    <row r="486" spans="1:23" customFormat="1" ht="12" hidden="1"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58" t="s">
        <v>1012</v>
      </c>
      <c r="P486" s="266" t="s">
        <v>319</v>
      </c>
      <c r="Q486" s="267"/>
      <c r="R486" s="268"/>
      <c r="S486" s="371"/>
      <c r="T486" s="391"/>
      <c r="U486" s="25" t="s">
        <v>1001</v>
      </c>
      <c r="V486" s="25"/>
      <c r="W486" s="206"/>
    </row>
    <row r="487" spans="1:23" customFormat="1" ht="12.75" hidden="1" customHeight="1" thickBot="1" x14ac:dyDescent="0.3">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1012</v>
      </c>
      <c r="P487" s="258" t="s">
        <v>319</v>
      </c>
      <c r="Q487" s="259"/>
      <c r="R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87" s="454" t="s">
        <v>290</v>
      </c>
      <c r="T487" s="455">
        <v>40</v>
      </c>
      <c r="U487" s="25" t="s">
        <v>1001</v>
      </c>
      <c r="V487" s="25" t="s">
        <v>1001</v>
      </c>
      <c r="W487" s="206"/>
    </row>
    <row r="488" spans="1:23" customFormat="1" ht="12.75" hidden="1" customHeight="1" thickBot="1" x14ac:dyDescent="0.3">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258" t="s">
        <v>1012</v>
      </c>
      <c r="P488" s="40" t="s">
        <v>319</v>
      </c>
      <c r="Q488" s="252"/>
      <c r="R488" s="32"/>
      <c r="S488" s="370"/>
      <c r="T488" s="386"/>
      <c r="U488" s="25" t="s">
        <v>1001</v>
      </c>
      <c r="V488" s="25"/>
      <c r="W488" s="206"/>
    </row>
    <row r="489" spans="1:23" customFormat="1" ht="12.75" hidden="1" customHeight="1" thickBot="1" x14ac:dyDescent="0.3">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258" t="s">
        <v>1012</v>
      </c>
      <c r="P489" s="40" t="s">
        <v>319</v>
      </c>
      <c r="Q489" s="252"/>
      <c r="R489" s="32"/>
      <c r="S489" s="370"/>
      <c r="T489" s="386"/>
      <c r="U489" s="25" t="s">
        <v>1001</v>
      </c>
      <c r="V489" s="25"/>
      <c r="W489" s="206"/>
    </row>
    <row r="490" spans="1:23" customFormat="1" ht="12.75" hidden="1" customHeight="1" thickBot="1" x14ac:dyDescent="0.3">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258" t="s">
        <v>1012</v>
      </c>
      <c r="P490" s="40" t="s">
        <v>319</v>
      </c>
      <c r="Q490" s="252"/>
      <c r="R490" s="32"/>
      <c r="S490" s="370"/>
      <c r="T490" s="386"/>
      <c r="U490" s="25" t="s">
        <v>1001</v>
      </c>
      <c r="V490" s="25"/>
      <c r="W490" s="206"/>
    </row>
    <row r="491" spans="1:23" customFormat="1" ht="12.75" hidden="1" customHeight="1" thickBot="1" x14ac:dyDescent="0.3">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258" t="s">
        <v>1012</v>
      </c>
      <c r="P491" s="40" t="s">
        <v>319</v>
      </c>
      <c r="Q491" s="252"/>
      <c r="R491" s="32"/>
      <c r="S491" s="370"/>
      <c r="T491" s="386"/>
      <c r="U491" s="25" t="s">
        <v>1001</v>
      </c>
      <c r="V491" s="25"/>
      <c r="W491" s="206"/>
    </row>
    <row r="492" spans="1:23" customFormat="1" ht="12.75" hidden="1" customHeight="1" thickBot="1" x14ac:dyDescent="0.3">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258" t="s">
        <v>1012</v>
      </c>
      <c r="P492" s="40" t="s">
        <v>319</v>
      </c>
      <c r="Q492" s="252"/>
      <c r="R492" s="32"/>
      <c r="S492" s="370"/>
      <c r="T492" s="386"/>
      <c r="U492" s="25" t="s">
        <v>1001</v>
      </c>
      <c r="V492" s="25"/>
      <c r="W492" s="206"/>
    </row>
    <row r="493" spans="1:23" customFormat="1" ht="12.75" hidden="1" customHeight="1" thickBot="1" x14ac:dyDescent="0.3">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258" t="s">
        <v>1012</v>
      </c>
      <c r="P493" s="40" t="s">
        <v>319</v>
      </c>
      <c r="Q493" s="252"/>
      <c r="R493" s="32"/>
      <c r="S493" s="370"/>
      <c r="T493" s="386"/>
      <c r="U493" s="25" t="s">
        <v>1001</v>
      </c>
      <c r="V493" s="25"/>
      <c r="W493" s="206"/>
    </row>
    <row r="494" spans="1:23" customFormat="1" ht="12.75" hidden="1" customHeight="1" thickBot="1" x14ac:dyDescent="0.3">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258" t="s">
        <v>1012</v>
      </c>
      <c r="P494" s="40" t="s">
        <v>319</v>
      </c>
      <c r="Q494" s="252"/>
      <c r="R494" s="32"/>
      <c r="S494" s="370"/>
      <c r="T494" s="386"/>
      <c r="U494" s="25" t="s">
        <v>1001</v>
      </c>
      <c r="V494" s="25"/>
      <c r="W494" s="206"/>
    </row>
    <row r="495" spans="1:23" customFormat="1" ht="12.75" hidden="1" customHeight="1" thickBot="1" x14ac:dyDescent="0.3">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258" t="s">
        <v>1012</v>
      </c>
      <c r="P495" s="40" t="s">
        <v>319</v>
      </c>
      <c r="Q495" s="252"/>
      <c r="R495" s="32"/>
      <c r="S495" s="370"/>
      <c r="T495" s="386"/>
      <c r="U495" s="25" t="s">
        <v>1001</v>
      </c>
      <c r="V495" s="25"/>
      <c r="W495" s="206"/>
    </row>
    <row r="496" spans="1:23" customFormat="1" ht="12.75" hidden="1" customHeight="1" thickBot="1" x14ac:dyDescent="0.3">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258" t="s">
        <v>1012</v>
      </c>
      <c r="P496" s="40" t="s">
        <v>319</v>
      </c>
      <c r="Q496" s="252"/>
      <c r="R496" s="32"/>
      <c r="S496" s="370"/>
      <c r="T496" s="386"/>
      <c r="U496" s="25" t="s">
        <v>1001</v>
      </c>
      <c r="V496" s="25"/>
      <c r="W496" s="206"/>
    </row>
    <row r="497" spans="1:23" customFormat="1" ht="12.75" hidden="1" customHeight="1" thickBot="1" x14ac:dyDescent="0.3">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258" t="s">
        <v>1012</v>
      </c>
      <c r="P497" s="40" t="s">
        <v>319</v>
      </c>
      <c r="Q497" s="252"/>
      <c r="R497" s="32"/>
      <c r="S497" s="370"/>
      <c r="T497" s="386"/>
      <c r="U497" s="25" t="s">
        <v>1001</v>
      </c>
      <c r="V497" s="25"/>
      <c r="W497" s="206"/>
    </row>
    <row r="498" spans="1:23" customFormat="1" ht="12.75" hidden="1" customHeight="1" thickBot="1" x14ac:dyDescent="0.3">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258" t="s">
        <v>1012</v>
      </c>
      <c r="P498" s="40" t="s">
        <v>319</v>
      </c>
      <c r="Q498" s="252"/>
      <c r="R498" s="32"/>
      <c r="S498" s="370"/>
      <c r="T498" s="386"/>
      <c r="U498" s="25" t="s">
        <v>1001</v>
      </c>
      <c r="V498" s="25"/>
      <c r="W498" s="206"/>
    </row>
    <row r="499" spans="1:23" customFormat="1" ht="12.75" hidden="1" customHeight="1" thickBot="1" x14ac:dyDescent="0.3">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258" t="s">
        <v>1012</v>
      </c>
      <c r="P499" s="40" t="s">
        <v>319</v>
      </c>
      <c r="Q499" s="252"/>
      <c r="R499" s="32"/>
      <c r="S499" s="370"/>
      <c r="T499" s="386"/>
      <c r="U499" s="25" t="s">
        <v>1001</v>
      </c>
      <c r="V499" s="25"/>
      <c r="W499" s="206"/>
    </row>
    <row r="500" spans="1:23" customFormat="1" ht="12.75" hidden="1" customHeight="1" thickBot="1" x14ac:dyDescent="0.3">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258" t="s">
        <v>1012</v>
      </c>
      <c r="P500" s="40" t="s">
        <v>319</v>
      </c>
      <c r="Q500" s="252"/>
      <c r="R500" s="32"/>
      <c r="S500" s="370"/>
      <c r="T500" s="386"/>
      <c r="U500" s="25" t="s">
        <v>1001</v>
      </c>
      <c r="V500" s="25"/>
      <c r="W500" s="206"/>
    </row>
    <row r="501" spans="1:23" customFormat="1" ht="18" hidden="1"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58" t="s">
        <v>1012</v>
      </c>
      <c r="P501" s="266" t="s">
        <v>319</v>
      </c>
      <c r="Q501" s="267"/>
      <c r="R501" s="268"/>
      <c r="S501" s="371"/>
      <c r="T501" s="391"/>
      <c r="U501" s="25" t="s">
        <v>1001</v>
      </c>
      <c r="V501" s="25"/>
      <c r="W501" s="206"/>
    </row>
    <row r="502" spans="1:23" customFormat="1" ht="14.25" hidden="1" customHeight="1" thickBot="1" x14ac:dyDescent="0.3">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1012</v>
      </c>
      <c r="P502" s="258" t="s">
        <v>319</v>
      </c>
      <c r="Q502" s="259"/>
      <c r="R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502" s="454" t="s">
        <v>290</v>
      </c>
      <c r="T502" s="455">
        <v>50</v>
      </c>
      <c r="U502" s="25" t="s">
        <v>1001</v>
      </c>
      <c r="V502" s="25" t="s">
        <v>1001</v>
      </c>
      <c r="W502" s="206"/>
    </row>
    <row r="503" spans="1:23" customFormat="1" ht="14.25" hidden="1" customHeight="1" thickBot="1" x14ac:dyDescent="0.3">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258" t="s">
        <v>1012</v>
      </c>
      <c r="P503" s="40" t="s">
        <v>319</v>
      </c>
      <c r="Q503" s="252"/>
      <c r="R503" s="32"/>
      <c r="S503" s="370"/>
      <c r="T503" s="386"/>
      <c r="U503" s="25" t="s">
        <v>1001</v>
      </c>
      <c r="V503" s="25"/>
      <c r="W503" s="206"/>
    </row>
    <row r="504" spans="1:23" customFormat="1" ht="14.25" hidden="1" customHeight="1" thickBot="1" x14ac:dyDescent="0.3">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258" t="s">
        <v>1012</v>
      </c>
      <c r="P504" s="40" t="s">
        <v>319</v>
      </c>
      <c r="Q504" s="252"/>
      <c r="R504" s="32"/>
      <c r="S504" s="370"/>
      <c r="T504" s="386"/>
      <c r="U504" s="25" t="s">
        <v>1001</v>
      </c>
      <c r="V504" s="25"/>
      <c r="W504" s="206"/>
    </row>
    <row r="505" spans="1:23" customFormat="1" ht="14.25" hidden="1" customHeight="1" thickBot="1" x14ac:dyDescent="0.3">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258" t="s">
        <v>1012</v>
      </c>
      <c r="P505" s="40" t="s">
        <v>319</v>
      </c>
      <c r="Q505" s="252"/>
      <c r="R505" s="32"/>
      <c r="S505" s="370"/>
      <c r="T505" s="386"/>
      <c r="U505" s="25" t="s">
        <v>1001</v>
      </c>
      <c r="V505" s="25"/>
      <c r="W505" s="206"/>
    </row>
    <row r="506" spans="1:23" customFormat="1" ht="14.25" hidden="1" customHeight="1" thickBot="1" x14ac:dyDescent="0.3">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258" t="s">
        <v>1012</v>
      </c>
      <c r="P506" s="40" t="s">
        <v>319</v>
      </c>
      <c r="Q506" s="252"/>
      <c r="R506" s="32"/>
      <c r="S506" s="370"/>
      <c r="T506" s="386"/>
      <c r="U506" s="25" t="s">
        <v>1001</v>
      </c>
      <c r="V506" s="25"/>
      <c r="W506" s="206"/>
    </row>
    <row r="507" spans="1:23" customFormat="1" ht="14.25" hidden="1" customHeight="1" thickBot="1" x14ac:dyDescent="0.3">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258" t="s">
        <v>1012</v>
      </c>
      <c r="P507" s="40" t="s">
        <v>319</v>
      </c>
      <c r="Q507" s="252"/>
      <c r="R507" s="32"/>
      <c r="S507" s="370"/>
      <c r="T507" s="386"/>
      <c r="U507" s="25" t="s">
        <v>1001</v>
      </c>
      <c r="V507" s="25"/>
      <c r="W507" s="206"/>
    </row>
    <row r="508" spans="1:23" customFormat="1" ht="14.25" hidden="1" customHeight="1" thickBot="1" x14ac:dyDescent="0.3">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258" t="s">
        <v>1012</v>
      </c>
      <c r="P508" s="40" t="s">
        <v>319</v>
      </c>
      <c r="Q508" s="252"/>
      <c r="R508" s="32"/>
      <c r="S508" s="370"/>
      <c r="T508" s="386"/>
      <c r="U508" s="25" t="s">
        <v>1001</v>
      </c>
      <c r="V508" s="25"/>
      <c r="W508" s="206"/>
    </row>
    <row r="509" spans="1:23" customFormat="1" ht="14.25" hidden="1" customHeight="1" thickBot="1" x14ac:dyDescent="0.3">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258" t="s">
        <v>1012</v>
      </c>
      <c r="P509" s="40" t="s">
        <v>319</v>
      </c>
      <c r="Q509" s="252"/>
      <c r="R509" s="32"/>
      <c r="S509" s="370"/>
      <c r="T509" s="386"/>
      <c r="U509" s="25" t="s">
        <v>1001</v>
      </c>
      <c r="V509" s="25"/>
      <c r="W509" s="206"/>
    </row>
    <row r="510" spans="1:23" customFormat="1" ht="14.25" hidden="1" customHeight="1" thickBot="1" x14ac:dyDescent="0.3">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258" t="s">
        <v>1012</v>
      </c>
      <c r="P510" s="40" t="s">
        <v>319</v>
      </c>
      <c r="Q510" s="252"/>
      <c r="R510" s="32"/>
      <c r="S510" s="370"/>
      <c r="T510" s="386"/>
      <c r="U510" s="25" t="s">
        <v>1001</v>
      </c>
      <c r="V510" s="25"/>
      <c r="W510" s="206"/>
    </row>
    <row r="511" spans="1:23" customFormat="1" ht="14.25" hidden="1" customHeight="1" thickBot="1" x14ac:dyDescent="0.3">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258" t="s">
        <v>1012</v>
      </c>
      <c r="P511" s="40" t="s">
        <v>319</v>
      </c>
      <c r="Q511" s="252"/>
      <c r="R511" s="32"/>
      <c r="S511" s="370"/>
      <c r="T511" s="386"/>
      <c r="U511" s="25" t="s">
        <v>1001</v>
      </c>
      <c r="V511" s="25"/>
      <c r="W511" s="206"/>
    </row>
    <row r="512" spans="1:23" customFormat="1" ht="14.25" hidden="1" customHeight="1" thickBot="1" x14ac:dyDescent="0.3">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258" t="s">
        <v>1012</v>
      </c>
      <c r="P512" s="40" t="s">
        <v>319</v>
      </c>
      <c r="Q512" s="252"/>
      <c r="R512" s="32"/>
      <c r="S512" s="370"/>
      <c r="T512" s="386"/>
      <c r="U512" s="25" t="s">
        <v>1001</v>
      </c>
      <c r="V512" s="25"/>
      <c r="W512" s="206"/>
    </row>
    <row r="513" spans="1:23" customFormat="1" ht="14.25" hidden="1" customHeight="1" thickBot="1" x14ac:dyDescent="0.3">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258" t="s">
        <v>1012</v>
      </c>
      <c r="P513" s="40" t="s">
        <v>319</v>
      </c>
      <c r="Q513" s="252"/>
      <c r="R513" s="32"/>
      <c r="S513" s="370"/>
      <c r="T513" s="386"/>
      <c r="U513" s="25" t="s">
        <v>1001</v>
      </c>
      <c r="V513" s="25"/>
      <c r="W513" s="206"/>
    </row>
    <row r="514" spans="1:23" customFormat="1" ht="14.25" hidden="1" customHeight="1" thickBot="1" x14ac:dyDescent="0.3">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258" t="s">
        <v>1012</v>
      </c>
      <c r="P514" s="40" t="s">
        <v>319</v>
      </c>
      <c r="Q514" s="252"/>
      <c r="R514" s="32"/>
      <c r="S514" s="370"/>
      <c r="T514" s="386"/>
      <c r="U514" s="25" t="s">
        <v>1001</v>
      </c>
      <c r="V514" s="25"/>
      <c r="W514" s="206"/>
    </row>
    <row r="515" spans="1:23" customFormat="1" ht="14.25" hidden="1" customHeight="1" thickBot="1" x14ac:dyDescent="0.3">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258" t="s">
        <v>1012</v>
      </c>
      <c r="P515" s="40" t="s">
        <v>319</v>
      </c>
      <c r="Q515" s="252"/>
      <c r="R515" s="32"/>
      <c r="S515" s="370"/>
      <c r="T515" s="386"/>
      <c r="U515" s="25" t="s">
        <v>1001</v>
      </c>
      <c r="V515" s="25"/>
      <c r="W515" s="206"/>
    </row>
    <row r="516" spans="1:23" customFormat="1" ht="14.25" hidden="1"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58" t="s">
        <v>1012</v>
      </c>
      <c r="P516" s="266" t="s">
        <v>319</v>
      </c>
      <c r="Q516" s="267"/>
      <c r="R516" s="268"/>
      <c r="S516" s="371"/>
      <c r="T516" s="391"/>
      <c r="U516" s="25" t="s">
        <v>1001</v>
      </c>
      <c r="V516" s="25"/>
      <c r="W516" s="206"/>
    </row>
    <row r="517" spans="1:23" customFormat="1" ht="14.25" hidden="1" customHeight="1" thickBot="1" x14ac:dyDescent="0.3">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1012</v>
      </c>
      <c r="P517" s="258" t="s">
        <v>319</v>
      </c>
      <c r="Q517" s="259"/>
      <c r="R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517" s="454" t="s">
        <v>290</v>
      </c>
      <c r="T517" s="455">
        <v>60</v>
      </c>
      <c r="U517" s="25" t="s">
        <v>1001</v>
      </c>
      <c r="V517" s="25" t="s">
        <v>1001</v>
      </c>
      <c r="W517" s="206"/>
    </row>
    <row r="518" spans="1:23" customFormat="1" ht="14.25" hidden="1" customHeight="1" thickBot="1" x14ac:dyDescent="0.3">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258" t="s">
        <v>1012</v>
      </c>
      <c r="P518" s="40" t="s">
        <v>319</v>
      </c>
      <c r="Q518" s="252"/>
      <c r="R518" s="32"/>
      <c r="S518" s="370"/>
      <c r="T518" s="386"/>
      <c r="U518" s="25" t="s">
        <v>1001</v>
      </c>
      <c r="V518" s="25"/>
      <c r="W518" s="206"/>
    </row>
    <row r="519" spans="1:23" customFormat="1" ht="14.25" hidden="1" customHeight="1" thickBot="1" x14ac:dyDescent="0.3">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258" t="s">
        <v>1012</v>
      </c>
      <c r="P519" s="40" t="s">
        <v>319</v>
      </c>
      <c r="Q519" s="252"/>
      <c r="R519" s="32"/>
      <c r="S519" s="370"/>
      <c r="T519" s="386"/>
      <c r="U519" s="25" t="s">
        <v>1001</v>
      </c>
      <c r="V519" s="25"/>
      <c r="W519" s="206"/>
    </row>
    <row r="520" spans="1:23" customFormat="1" ht="14.25" hidden="1" customHeight="1" thickBot="1" x14ac:dyDescent="0.3">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258" t="s">
        <v>1012</v>
      </c>
      <c r="P520" s="40" t="s">
        <v>319</v>
      </c>
      <c r="Q520" s="252"/>
      <c r="R520" s="32"/>
      <c r="S520" s="370"/>
      <c r="T520" s="386"/>
      <c r="U520" s="25" t="s">
        <v>1001</v>
      </c>
      <c r="V520" s="25"/>
      <c r="W520" s="206"/>
    </row>
    <row r="521" spans="1:23" customFormat="1" ht="14.25" hidden="1" customHeight="1" thickBot="1" x14ac:dyDescent="0.3">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258" t="s">
        <v>1012</v>
      </c>
      <c r="P521" s="40" t="s">
        <v>319</v>
      </c>
      <c r="Q521" s="252"/>
      <c r="R521" s="32"/>
      <c r="S521" s="370"/>
      <c r="T521" s="386"/>
      <c r="U521" s="25" t="s">
        <v>1001</v>
      </c>
      <c r="V521" s="25"/>
      <c r="W521" s="206"/>
    </row>
    <row r="522" spans="1:23" customFormat="1" ht="14.25" hidden="1" customHeight="1" thickBot="1" x14ac:dyDescent="0.3">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258" t="s">
        <v>1012</v>
      </c>
      <c r="P522" s="40" t="s">
        <v>319</v>
      </c>
      <c r="Q522" s="252"/>
      <c r="R522" s="32"/>
      <c r="S522" s="370"/>
      <c r="T522" s="386"/>
      <c r="U522" s="25" t="s">
        <v>1001</v>
      </c>
      <c r="V522" s="25"/>
      <c r="W522" s="206"/>
    </row>
    <row r="523" spans="1:23" customFormat="1" ht="14.25" hidden="1" customHeight="1" thickBot="1" x14ac:dyDescent="0.3">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258" t="s">
        <v>1012</v>
      </c>
      <c r="P523" s="40" t="s">
        <v>319</v>
      </c>
      <c r="Q523" s="252"/>
      <c r="R523" s="32"/>
      <c r="S523" s="370"/>
      <c r="T523" s="386"/>
      <c r="U523" s="25" t="s">
        <v>1001</v>
      </c>
      <c r="V523" s="25"/>
      <c r="W523" s="206"/>
    </row>
    <row r="524" spans="1:23" customFormat="1" ht="14.25" hidden="1" customHeight="1" thickBot="1" x14ac:dyDescent="0.3">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258" t="s">
        <v>1012</v>
      </c>
      <c r="P524" s="40" t="s">
        <v>319</v>
      </c>
      <c r="Q524" s="252"/>
      <c r="R524" s="32"/>
      <c r="S524" s="370"/>
      <c r="T524" s="386"/>
      <c r="U524" s="25" t="s">
        <v>1001</v>
      </c>
      <c r="V524" s="25"/>
      <c r="W524" s="206"/>
    </row>
    <row r="525" spans="1:23" customFormat="1" ht="14.25" hidden="1" customHeight="1" thickBot="1" x14ac:dyDescent="0.3">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258" t="s">
        <v>1012</v>
      </c>
      <c r="P525" s="40" t="s">
        <v>319</v>
      </c>
      <c r="Q525" s="252"/>
      <c r="R525" s="32"/>
      <c r="S525" s="370"/>
      <c r="T525" s="386"/>
      <c r="U525" s="25" t="s">
        <v>1001</v>
      </c>
      <c r="V525" s="25"/>
      <c r="W525" s="206"/>
    </row>
    <row r="526" spans="1:23" customFormat="1" ht="14.25" hidden="1" customHeight="1" thickBot="1" x14ac:dyDescent="0.3">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258" t="s">
        <v>1012</v>
      </c>
      <c r="P526" s="40" t="s">
        <v>319</v>
      </c>
      <c r="Q526" s="252"/>
      <c r="R526" s="32"/>
      <c r="S526" s="370"/>
      <c r="T526" s="386"/>
      <c r="U526" s="25" t="s">
        <v>1001</v>
      </c>
      <c r="V526" s="25"/>
      <c r="W526" s="206"/>
    </row>
    <row r="527" spans="1:23" customFormat="1" ht="14.25" hidden="1" customHeight="1" thickBot="1" x14ac:dyDescent="0.3">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258" t="s">
        <v>1012</v>
      </c>
      <c r="P527" s="40" t="s">
        <v>319</v>
      </c>
      <c r="Q527" s="252"/>
      <c r="R527" s="32"/>
      <c r="S527" s="370"/>
      <c r="T527" s="386"/>
      <c r="U527" s="25" t="s">
        <v>1001</v>
      </c>
      <c r="V527" s="25"/>
      <c r="W527" s="206"/>
    </row>
    <row r="528" spans="1:23" customFormat="1" ht="14.25" hidden="1" customHeight="1" thickBot="1" x14ac:dyDescent="0.3">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258" t="s">
        <v>1012</v>
      </c>
      <c r="P528" s="40" t="s">
        <v>319</v>
      </c>
      <c r="Q528" s="252"/>
      <c r="R528" s="32"/>
      <c r="S528" s="370"/>
      <c r="T528" s="386"/>
      <c r="U528" s="25" t="s">
        <v>1001</v>
      </c>
      <c r="V528" s="25"/>
      <c r="W528" s="206"/>
    </row>
    <row r="529" spans="1:23" customFormat="1" ht="14.25" hidden="1" customHeight="1" thickBot="1" x14ac:dyDescent="0.3">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258" t="s">
        <v>1012</v>
      </c>
      <c r="P529" s="40" t="s">
        <v>319</v>
      </c>
      <c r="Q529" s="252"/>
      <c r="R529" s="32"/>
      <c r="S529" s="370"/>
      <c r="T529" s="386"/>
      <c r="U529" s="25" t="s">
        <v>1001</v>
      </c>
      <c r="V529" s="25"/>
      <c r="W529" s="206"/>
    </row>
    <row r="530" spans="1:23" customFormat="1" ht="14.25" hidden="1" customHeight="1" thickBot="1" x14ac:dyDescent="0.3">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258" t="s">
        <v>1012</v>
      </c>
      <c r="P530" s="40" t="s">
        <v>319</v>
      </c>
      <c r="Q530" s="252"/>
      <c r="R530" s="32"/>
      <c r="S530" s="370"/>
      <c r="T530" s="386"/>
      <c r="U530" s="25" t="s">
        <v>1001</v>
      </c>
      <c r="V530" s="25"/>
      <c r="W530" s="206"/>
    </row>
    <row r="531" spans="1:23" customFormat="1" ht="14.25" hidden="1"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58" t="s">
        <v>1012</v>
      </c>
      <c r="P531" s="266" t="s">
        <v>319</v>
      </c>
      <c r="Q531" s="267"/>
      <c r="R531" s="268"/>
      <c r="S531" s="371"/>
      <c r="T531" s="391"/>
      <c r="U531" s="25" t="s">
        <v>1001</v>
      </c>
      <c r="V531" s="25"/>
      <c r="W531" s="206"/>
    </row>
    <row r="532" spans="1:23" customFormat="1" ht="14.25" hidden="1" customHeight="1" thickBot="1" x14ac:dyDescent="0.3">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1012</v>
      </c>
      <c r="P532" s="258" t="s">
        <v>340</v>
      </c>
      <c r="Q532" s="259"/>
      <c r="R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532" s="454" t="s">
        <v>290</v>
      </c>
      <c r="T532" s="455">
        <v>70</v>
      </c>
      <c r="U532" s="25" t="s">
        <v>1001</v>
      </c>
      <c r="V532" s="25" t="s">
        <v>1001</v>
      </c>
      <c r="W532" s="206"/>
    </row>
    <row r="533" spans="1:23" customFormat="1" ht="14.25" hidden="1" customHeight="1" thickBot="1" x14ac:dyDescent="0.3">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258" t="s">
        <v>1012</v>
      </c>
      <c r="P533" s="40" t="s">
        <v>341</v>
      </c>
      <c r="Q533" s="252"/>
      <c r="R533" s="32"/>
      <c r="S533" s="370"/>
      <c r="T533" s="386"/>
      <c r="U533" s="25" t="s">
        <v>1001</v>
      </c>
      <c r="V533" s="25"/>
      <c r="W533" s="206"/>
    </row>
    <row r="534" spans="1:23" customFormat="1" ht="14.25" hidden="1" customHeight="1" thickBot="1" x14ac:dyDescent="0.3">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258" t="s">
        <v>1012</v>
      </c>
      <c r="P534" s="40" t="s">
        <v>342</v>
      </c>
      <c r="Q534" s="252"/>
      <c r="R534" s="32"/>
      <c r="S534" s="370"/>
      <c r="T534" s="386"/>
      <c r="U534" s="25" t="s">
        <v>1001</v>
      </c>
      <c r="V534" s="25"/>
      <c r="W534" s="206"/>
    </row>
    <row r="535" spans="1:23" customFormat="1" ht="14.25" hidden="1" customHeight="1" thickBot="1" x14ac:dyDescent="0.3">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258" t="s">
        <v>1012</v>
      </c>
      <c r="P535" s="40" t="s">
        <v>343</v>
      </c>
      <c r="Q535" s="252"/>
      <c r="R535" s="32"/>
      <c r="S535" s="370"/>
      <c r="T535" s="386"/>
      <c r="U535" s="25" t="s">
        <v>1001</v>
      </c>
      <c r="V535" s="25"/>
      <c r="W535" s="206"/>
    </row>
    <row r="536" spans="1:23" customFormat="1" ht="14.25" hidden="1" customHeight="1" thickBot="1" x14ac:dyDescent="0.3">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258" t="s">
        <v>1012</v>
      </c>
      <c r="P536" s="40" t="s">
        <v>344</v>
      </c>
      <c r="Q536" s="252"/>
      <c r="R536" s="32"/>
      <c r="S536" s="370"/>
      <c r="T536" s="386"/>
      <c r="U536" s="25" t="s">
        <v>1001</v>
      </c>
      <c r="V536" s="25"/>
      <c r="W536" s="206"/>
    </row>
    <row r="537" spans="1:23" customFormat="1" ht="14.25" hidden="1" customHeight="1" thickBot="1" x14ac:dyDescent="0.3">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258" t="s">
        <v>1012</v>
      </c>
      <c r="P537" s="40" t="s">
        <v>345</v>
      </c>
      <c r="Q537" s="252"/>
      <c r="R537" s="32"/>
      <c r="S537" s="370"/>
      <c r="T537" s="386"/>
      <c r="U537" s="25" t="s">
        <v>1001</v>
      </c>
      <c r="V537" s="25"/>
      <c r="W537" s="206"/>
    </row>
    <row r="538" spans="1:23" customFormat="1" ht="14.25" hidden="1" customHeight="1" thickBot="1" x14ac:dyDescent="0.3">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258" t="s">
        <v>1012</v>
      </c>
      <c r="P538" s="40" t="s">
        <v>346</v>
      </c>
      <c r="Q538" s="252"/>
      <c r="R538" s="32"/>
      <c r="S538" s="370"/>
      <c r="T538" s="386"/>
      <c r="U538" s="25" t="s">
        <v>1001</v>
      </c>
      <c r="V538" s="25"/>
      <c r="W538" s="206"/>
    </row>
    <row r="539" spans="1:23" customFormat="1" ht="14.25" hidden="1" customHeight="1" thickBot="1" x14ac:dyDescent="0.3">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258" t="s">
        <v>1012</v>
      </c>
      <c r="P539" s="40" t="s">
        <v>347</v>
      </c>
      <c r="Q539" s="252"/>
      <c r="R539" s="32"/>
      <c r="S539" s="370"/>
      <c r="T539" s="386"/>
      <c r="U539" s="25" t="s">
        <v>1001</v>
      </c>
      <c r="V539" s="25"/>
      <c r="W539" s="206"/>
    </row>
    <row r="540" spans="1:23" customFormat="1" ht="14.25" hidden="1" customHeight="1" thickBot="1" x14ac:dyDescent="0.3">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258" t="s">
        <v>1012</v>
      </c>
      <c r="P540" s="40" t="s">
        <v>348</v>
      </c>
      <c r="Q540" s="252"/>
      <c r="R540" s="32"/>
      <c r="S540" s="370"/>
      <c r="T540" s="386"/>
      <c r="U540" s="25" t="s">
        <v>1001</v>
      </c>
      <c r="V540" s="25"/>
      <c r="W540" s="206"/>
    </row>
    <row r="541" spans="1:23" customFormat="1" ht="14.25" hidden="1" customHeight="1" thickBot="1" x14ac:dyDescent="0.3">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258" t="s">
        <v>1012</v>
      </c>
      <c r="P541" s="40" t="s">
        <v>349</v>
      </c>
      <c r="Q541" s="252"/>
      <c r="R541" s="32"/>
      <c r="S541" s="370"/>
      <c r="T541" s="386"/>
      <c r="U541" s="25" t="s">
        <v>1001</v>
      </c>
      <c r="V541" s="25"/>
      <c r="W541" s="206"/>
    </row>
    <row r="542" spans="1:23" customFormat="1" ht="14.25" hidden="1" customHeight="1" thickBot="1" x14ac:dyDescent="0.3">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258" t="s">
        <v>1012</v>
      </c>
      <c r="P542" s="40" t="s">
        <v>350</v>
      </c>
      <c r="Q542" s="252"/>
      <c r="R542" s="32"/>
      <c r="S542" s="370"/>
      <c r="T542" s="386"/>
      <c r="U542" s="25" t="s">
        <v>1001</v>
      </c>
      <c r="V542" s="25"/>
      <c r="W542" s="206"/>
    </row>
    <row r="543" spans="1:23" customFormat="1" ht="14.25" hidden="1" customHeight="1" thickBot="1" x14ac:dyDescent="0.3">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258" t="s">
        <v>1012</v>
      </c>
      <c r="P543" s="40" t="s">
        <v>351</v>
      </c>
      <c r="Q543" s="252"/>
      <c r="R543" s="32"/>
      <c r="S543" s="370"/>
      <c r="T543" s="386"/>
      <c r="U543" s="25" t="s">
        <v>1001</v>
      </c>
      <c r="V543" s="25"/>
      <c r="W543" s="206"/>
    </row>
    <row r="544" spans="1:23" customFormat="1" ht="14.25" hidden="1" customHeight="1" thickBot="1" x14ac:dyDescent="0.3">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258" t="s">
        <v>1012</v>
      </c>
      <c r="P544" s="40" t="s">
        <v>352</v>
      </c>
      <c r="Q544" s="252"/>
      <c r="R544" s="32"/>
      <c r="S544" s="370"/>
      <c r="T544" s="386"/>
      <c r="U544" s="25" t="s">
        <v>1001</v>
      </c>
      <c r="V544" s="25"/>
      <c r="W544" s="206"/>
    </row>
    <row r="545" spans="1:23" customFormat="1" ht="14.25" hidden="1" customHeight="1" thickBot="1" x14ac:dyDescent="0.3">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258" t="s">
        <v>1012</v>
      </c>
      <c r="P545" s="40" t="s">
        <v>353</v>
      </c>
      <c r="Q545" s="252"/>
      <c r="R545" s="32"/>
      <c r="S545" s="370"/>
      <c r="T545" s="386"/>
      <c r="U545" s="25" t="s">
        <v>1001</v>
      </c>
      <c r="V545" s="25"/>
      <c r="W545" s="206"/>
    </row>
    <row r="546" spans="1:23" customFormat="1" ht="14.25" hidden="1"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58" t="s">
        <v>1012</v>
      </c>
      <c r="P546" s="266" t="s">
        <v>355</v>
      </c>
      <c r="Q546" s="267"/>
      <c r="R546" s="268"/>
      <c r="S546" s="371"/>
      <c r="T546" s="391"/>
      <c r="U546" s="25" t="s">
        <v>1001</v>
      </c>
      <c r="V546" s="25"/>
      <c r="W546" s="206"/>
    </row>
    <row r="547" spans="1:23" customFormat="1" ht="14.25" hidden="1" customHeight="1" thickBot="1" x14ac:dyDescent="0.3">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1012</v>
      </c>
      <c r="P547" s="258" t="s">
        <v>357</v>
      </c>
      <c r="Q547" s="259"/>
      <c r="R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547" s="454" t="s">
        <v>290</v>
      </c>
      <c r="T547" s="455">
        <v>80</v>
      </c>
      <c r="U547" s="25" t="s">
        <v>1001</v>
      </c>
      <c r="V547" s="25" t="s">
        <v>1001</v>
      </c>
      <c r="W547" s="206"/>
    </row>
    <row r="548" spans="1:23" customFormat="1" ht="14.25" hidden="1" customHeight="1" thickBot="1" x14ac:dyDescent="0.3">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258" t="s">
        <v>1012</v>
      </c>
      <c r="P548" s="40" t="s">
        <v>358</v>
      </c>
      <c r="Q548" s="252"/>
      <c r="R548" s="32"/>
      <c r="S548" s="370"/>
      <c r="T548" s="386"/>
      <c r="U548" s="25" t="s">
        <v>1001</v>
      </c>
      <c r="V548" s="25"/>
      <c r="W548" s="206"/>
    </row>
    <row r="549" spans="1:23" customFormat="1" ht="14.25" hidden="1" customHeight="1" thickBot="1" x14ac:dyDescent="0.3">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258" t="s">
        <v>1012</v>
      </c>
      <c r="P549" s="40" t="s">
        <v>359</v>
      </c>
      <c r="Q549" s="252"/>
      <c r="R549" s="32"/>
      <c r="S549" s="370"/>
      <c r="T549" s="386"/>
      <c r="U549" s="25" t="s">
        <v>1001</v>
      </c>
      <c r="V549" s="25"/>
      <c r="W549" s="206"/>
    </row>
    <row r="550" spans="1:23" customFormat="1" ht="14.25" hidden="1" customHeight="1" thickBot="1" x14ac:dyDescent="0.3">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258" t="s">
        <v>1012</v>
      </c>
      <c r="P550" s="40" t="s">
        <v>360</v>
      </c>
      <c r="Q550" s="252"/>
      <c r="R550" s="32"/>
      <c r="S550" s="370"/>
      <c r="T550" s="386"/>
      <c r="U550" s="25" t="s">
        <v>1001</v>
      </c>
      <c r="V550" s="25"/>
      <c r="W550" s="206"/>
    </row>
    <row r="551" spans="1:23" customFormat="1" ht="14.25" hidden="1" customHeight="1" thickBot="1" x14ac:dyDescent="0.3">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258" t="s">
        <v>1012</v>
      </c>
      <c r="P551" s="40" t="s">
        <v>361</v>
      </c>
      <c r="Q551" s="252"/>
      <c r="R551" s="32"/>
      <c r="S551" s="370"/>
      <c r="T551" s="386"/>
      <c r="U551" s="25" t="s">
        <v>1001</v>
      </c>
      <c r="V551" s="25"/>
      <c r="W551" s="206"/>
    </row>
    <row r="552" spans="1:23" customFormat="1" ht="14.25" hidden="1" customHeight="1" thickBot="1" x14ac:dyDescent="0.3">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258" t="s">
        <v>1012</v>
      </c>
      <c r="P552" s="40" t="s">
        <v>362</v>
      </c>
      <c r="Q552" s="252"/>
      <c r="R552" s="32"/>
      <c r="S552" s="370"/>
      <c r="T552" s="386"/>
      <c r="U552" s="25" t="s">
        <v>1001</v>
      </c>
      <c r="V552" s="25"/>
      <c r="W552" s="206"/>
    </row>
    <row r="553" spans="1:23" customFormat="1" ht="14.25" hidden="1" customHeight="1" thickBot="1" x14ac:dyDescent="0.3">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258" t="s">
        <v>1012</v>
      </c>
      <c r="P553" s="40" t="s">
        <v>363</v>
      </c>
      <c r="Q553" s="252"/>
      <c r="R553" s="32"/>
      <c r="S553" s="370"/>
      <c r="T553" s="386"/>
      <c r="U553" s="25" t="s">
        <v>1001</v>
      </c>
      <c r="V553" s="25"/>
      <c r="W553" s="206"/>
    </row>
    <row r="554" spans="1:23" customFormat="1" ht="14.25" hidden="1" customHeight="1" thickBot="1" x14ac:dyDescent="0.3">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258" t="s">
        <v>1012</v>
      </c>
      <c r="P554" s="40" t="s">
        <v>364</v>
      </c>
      <c r="Q554" s="252"/>
      <c r="R554" s="32"/>
      <c r="S554" s="370"/>
      <c r="T554" s="386"/>
      <c r="U554" s="25" t="s">
        <v>1001</v>
      </c>
      <c r="V554" s="25"/>
      <c r="W554" s="206"/>
    </row>
    <row r="555" spans="1:23" customFormat="1" ht="14.25" hidden="1" customHeight="1" thickBot="1" x14ac:dyDescent="0.3">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258" t="s">
        <v>1012</v>
      </c>
      <c r="P555" s="40" t="s">
        <v>365</v>
      </c>
      <c r="Q555" s="252"/>
      <c r="R555" s="32"/>
      <c r="S555" s="370"/>
      <c r="T555" s="386"/>
      <c r="U555" s="25" t="s">
        <v>1001</v>
      </c>
      <c r="V555" s="25"/>
      <c r="W555" s="206"/>
    </row>
    <row r="556" spans="1:23" customFormat="1" ht="14.25" hidden="1" customHeight="1" thickBot="1" x14ac:dyDescent="0.3">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258" t="s">
        <v>1012</v>
      </c>
      <c r="P556" s="40" t="s">
        <v>366</v>
      </c>
      <c r="Q556" s="252"/>
      <c r="R556" s="32"/>
      <c r="S556" s="370"/>
      <c r="T556" s="386"/>
      <c r="U556" s="25" t="s">
        <v>1001</v>
      </c>
      <c r="V556" s="25"/>
      <c r="W556" s="206"/>
    </row>
    <row r="557" spans="1:23" customFormat="1" ht="14.25" hidden="1" customHeight="1" thickBot="1" x14ac:dyDescent="0.3">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258" t="s">
        <v>1012</v>
      </c>
      <c r="P557" s="40" t="s">
        <v>367</v>
      </c>
      <c r="Q557" s="252"/>
      <c r="R557" s="32"/>
      <c r="S557" s="370"/>
      <c r="T557" s="386"/>
      <c r="U557" s="25" t="s">
        <v>1001</v>
      </c>
      <c r="V557" s="25"/>
      <c r="W557" s="206"/>
    </row>
    <row r="558" spans="1:23" customFormat="1" ht="14.25" hidden="1" customHeight="1" thickBot="1" x14ac:dyDescent="0.3">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258" t="s">
        <v>1012</v>
      </c>
      <c r="P558" s="40" t="s">
        <v>368</v>
      </c>
      <c r="Q558" s="252"/>
      <c r="R558" s="32"/>
      <c r="S558" s="370"/>
      <c r="T558" s="386"/>
      <c r="U558" s="25" t="s">
        <v>1001</v>
      </c>
      <c r="V558" s="25"/>
      <c r="W558" s="206"/>
    </row>
    <row r="559" spans="1:23" customFormat="1" ht="14.25" hidden="1" customHeight="1" thickBot="1" x14ac:dyDescent="0.3">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258" t="s">
        <v>1012</v>
      </c>
      <c r="P559" s="40" t="s">
        <v>369</v>
      </c>
      <c r="Q559" s="252"/>
      <c r="R559" s="32"/>
      <c r="S559" s="370"/>
      <c r="T559" s="386"/>
      <c r="U559" s="25" t="s">
        <v>1001</v>
      </c>
      <c r="V559" s="25"/>
      <c r="W559" s="206"/>
    </row>
    <row r="560" spans="1:23" customFormat="1" ht="14.25" hidden="1" customHeight="1" thickBot="1" x14ac:dyDescent="0.3">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258" t="s">
        <v>1012</v>
      </c>
      <c r="P560" s="40" t="s">
        <v>370</v>
      </c>
      <c r="Q560" s="252"/>
      <c r="R560" s="32"/>
      <c r="S560" s="370"/>
      <c r="T560" s="386"/>
      <c r="U560" s="25" t="s">
        <v>1001</v>
      </c>
      <c r="V560" s="25"/>
      <c r="W560" s="206"/>
    </row>
    <row r="561" spans="1:23" customFormat="1" ht="14.25" hidden="1"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58" t="s">
        <v>1012</v>
      </c>
      <c r="P561" s="266" t="s">
        <v>371</v>
      </c>
      <c r="Q561" s="267"/>
      <c r="R561" s="268"/>
      <c r="S561" s="371"/>
      <c r="T561" s="391"/>
      <c r="U561" s="25" t="s">
        <v>1001</v>
      </c>
      <c r="V561" s="25"/>
      <c r="W561" s="206"/>
    </row>
    <row r="562" spans="1:23" customFormat="1" ht="12" hidden="1" customHeight="1" thickBot="1" x14ac:dyDescent="0.3">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1012</v>
      </c>
      <c r="P562" s="258" t="s">
        <v>373</v>
      </c>
      <c r="Q562" s="259"/>
      <c r="R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562" s="454" t="s">
        <v>290</v>
      </c>
      <c r="T562" s="455">
        <v>90</v>
      </c>
      <c r="U562" s="25" t="s">
        <v>1001</v>
      </c>
      <c r="V562" s="25" t="s">
        <v>1001</v>
      </c>
      <c r="W562" s="206"/>
    </row>
    <row r="563" spans="1:23" customFormat="1" ht="12" hidden="1" customHeight="1" thickBot="1" x14ac:dyDescent="0.3">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258" t="s">
        <v>1012</v>
      </c>
      <c r="P563" s="40" t="s">
        <v>374</v>
      </c>
      <c r="Q563" s="252"/>
      <c r="R563" s="32"/>
      <c r="S563" s="370"/>
      <c r="T563" s="386"/>
      <c r="U563" s="25" t="s">
        <v>1001</v>
      </c>
      <c r="V563" s="25"/>
      <c r="W563" s="206"/>
    </row>
    <row r="564" spans="1:23" customFormat="1" ht="12" hidden="1" customHeight="1" thickBot="1" x14ac:dyDescent="0.3">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258" t="s">
        <v>1012</v>
      </c>
      <c r="P564" s="40" t="s">
        <v>375</v>
      </c>
      <c r="Q564" s="252"/>
      <c r="R564" s="32"/>
      <c r="S564" s="370"/>
      <c r="T564" s="386"/>
      <c r="U564" s="25" t="s">
        <v>1001</v>
      </c>
      <c r="V564" s="25"/>
      <c r="W564" s="206"/>
    </row>
    <row r="565" spans="1:23" customFormat="1" ht="12" hidden="1" customHeight="1" thickBot="1" x14ac:dyDescent="0.3">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258" t="s">
        <v>1012</v>
      </c>
      <c r="P565" s="40" t="s">
        <v>376</v>
      </c>
      <c r="Q565" s="252"/>
      <c r="R565" s="32"/>
      <c r="S565" s="370"/>
      <c r="T565" s="386"/>
      <c r="U565" s="25" t="s">
        <v>1001</v>
      </c>
      <c r="V565" s="25"/>
      <c r="W565" s="206"/>
    </row>
    <row r="566" spans="1:23" customFormat="1" ht="12" hidden="1" customHeight="1" thickBot="1" x14ac:dyDescent="0.3">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258" t="s">
        <v>1012</v>
      </c>
      <c r="P566" s="40" t="s">
        <v>377</v>
      </c>
      <c r="Q566" s="252"/>
      <c r="R566" s="32"/>
      <c r="S566" s="370"/>
      <c r="T566" s="386"/>
      <c r="U566" s="25" t="s">
        <v>1001</v>
      </c>
      <c r="V566" s="25"/>
      <c r="W566" s="206"/>
    </row>
    <row r="567" spans="1:23" customFormat="1" ht="12" hidden="1" customHeight="1" thickBot="1" x14ac:dyDescent="0.3">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258" t="s">
        <v>1012</v>
      </c>
      <c r="P567" s="40" t="s">
        <v>378</v>
      </c>
      <c r="Q567" s="252"/>
      <c r="R567" s="32"/>
      <c r="S567" s="370"/>
      <c r="T567" s="386"/>
      <c r="U567" s="25" t="s">
        <v>1001</v>
      </c>
      <c r="V567" s="25"/>
      <c r="W567" s="206"/>
    </row>
    <row r="568" spans="1:23" customFormat="1" ht="12" hidden="1" customHeight="1" thickBot="1" x14ac:dyDescent="0.3">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258" t="s">
        <v>1012</v>
      </c>
      <c r="P568" s="40" t="s">
        <v>379</v>
      </c>
      <c r="Q568" s="252"/>
      <c r="R568" s="32"/>
      <c r="S568" s="370"/>
      <c r="T568" s="386"/>
      <c r="U568" s="25" t="s">
        <v>1001</v>
      </c>
      <c r="V568" s="25"/>
      <c r="W568" s="206"/>
    </row>
    <row r="569" spans="1:23" customFormat="1" ht="12" hidden="1" customHeight="1" thickBot="1" x14ac:dyDescent="0.3">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258" t="s">
        <v>1012</v>
      </c>
      <c r="P569" s="40" t="s">
        <v>380</v>
      </c>
      <c r="Q569" s="252"/>
      <c r="R569" s="32"/>
      <c r="S569" s="370"/>
      <c r="T569" s="386"/>
      <c r="U569" s="25" t="s">
        <v>1001</v>
      </c>
      <c r="V569" s="25"/>
      <c r="W569" s="206"/>
    </row>
    <row r="570" spans="1:23" customFormat="1" ht="12" hidden="1" customHeight="1" thickBot="1" x14ac:dyDescent="0.3">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258" t="s">
        <v>1012</v>
      </c>
      <c r="P570" s="40" t="s">
        <v>381</v>
      </c>
      <c r="Q570" s="252"/>
      <c r="R570" s="32"/>
      <c r="S570" s="370"/>
      <c r="T570" s="386"/>
      <c r="U570" s="25" t="s">
        <v>1001</v>
      </c>
      <c r="V570" s="25"/>
      <c r="W570" s="206"/>
    </row>
    <row r="571" spans="1:23" customFormat="1" ht="12" hidden="1" customHeight="1" thickBot="1" x14ac:dyDescent="0.3">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258" t="s">
        <v>1012</v>
      </c>
      <c r="P571" s="40" t="s">
        <v>382</v>
      </c>
      <c r="Q571" s="252"/>
      <c r="R571" s="32"/>
      <c r="S571" s="370"/>
      <c r="T571" s="386"/>
      <c r="U571" s="25" t="s">
        <v>1001</v>
      </c>
      <c r="V571" s="25"/>
      <c r="W571" s="206"/>
    </row>
    <row r="572" spans="1:23" customFormat="1" ht="12" hidden="1" customHeight="1" thickBot="1" x14ac:dyDescent="0.3">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258" t="s">
        <v>1012</v>
      </c>
      <c r="P572" s="40" t="s">
        <v>383</v>
      </c>
      <c r="Q572" s="252"/>
      <c r="R572" s="32"/>
      <c r="S572" s="370"/>
      <c r="T572" s="386"/>
      <c r="U572" s="25" t="s">
        <v>1001</v>
      </c>
      <c r="V572" s="25"/>
      <c r="W572" s="206"/>
    </row>
    <row r="573" spans="1:23" customFormat="1" ht="12" hidden="1" customHeight="1" thickBot="1" x14ac:dyDescent="0.3">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258" t="s">
        <v>1012</v>
      </c>
      <c r="P573" s="40" t="s">
        <v>384</v>
      </c>
      <c r="Q573" s="252"/>
      <c r="R573" s="32"/>
      <c r="S573" s="370"/>
      <c r="T573" s="386"/>
      <c r="U573" s="25" t="s">
        <v>1001</v>
      </c>
      <c r="V573" s="25"/>
      <c r="W573" s="206"/>
    </row>
    <row r="574" spans="1:23" customFormat="1" ht="12" hidden="1" customHeight="1" thickBot="1" x14ac:dyDescent="0.3">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258" t="s">
        <v>1012</v>
      </c>
      <c r="P574" s="40" t="s">
        <v>385</v>
      </c>
      <c r="Q574" s="252"/>
      <c r="R574" s="32"/>
      <c r="S574" s="370"/>
      <c r="T574" s="386"/>
      <c r="U574" s="25" t="s">
        <v>1001</v>
      </c>
      <c r="V574" s="25"/>
      <c r="W574" s="206"/>
    </row>
    <row r="575" spans="1:23" customFormat="1" ht="12" hidden="1" customHeight="1" thickBot="1" x14ac:dyDescent="0.3">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258" t="s">
        <v>1012</v>
      </c>
      <c r="P575" s="40" t="s">
        <v>386</v>
      </c>
      <c r="Q575" s="252"/>
      <c r="R575" s="32"/>
      <c r="S575" s="370"/>
      <c r="T575" s="386"/>
      <c r="U575" s="25" t="s">
        <v>1001</v>
      </c>
      <c r="V575" s="25"/>
      <c r="W575" s="206"/>
    </row>
    <row r="576" spans="1:23" customFormat="1" ht="12" hidden="1"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58" t="s">
        <v>1012</v>
      </c>
      <c r="P576" s="266" t="s">
        <v>387</v>
      </c>
      <c r="Q576" s="267"/>
      <c r="R576" s="268"/>
      <c r="S576" s="371"/>
      <c r="T576" s="391"/>
      <c r="U576" s="25" t="s">
        <v>1001</v>
      </c>
      <c r="V576" s="25"/>
      <c r="W576" s="206"/>
    </row>
    <row r="577" spans="1:23" customFormat="1" ht="19.5" hidden="1" customHeight="1" thickBot="1" x14ac:dyDescent="0.3">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258" t="s">
        <v>1012</v>
      </c>
      <c r="P577" s="344">
        <v>6560</v>
      </c>
      <c r="Q577" s="427"/>
      <c r="R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S577" s="452" t="s">
        <v>290</v>
      </c>
      <c r="T577" s="344">
        <v>100</v>
      </c>
      <c r="U577" s="25" t="s">
        <v>1001</v>
      </c>
      <c r="V577" s="25" t="s">
        <v>1001</v>
      </c>
      <c r="W577" s="206"/>
    </row>
    <row r="578" spans="1:23" customFormat="1" ht="43.5" hidden="1" thickBot="1" x14ac:dyDescent="0.3">
      <c r="A578" s="1"/>
      <c r="B578" s="64"/>
      <c r="C578" s="107">
        <v>90064</v>
      </c>
      <c r="D578" s="124" t="s">
        <v>389</v>
      </c>
      <c r="E578" s="107"/>
      <c r="F578" s="107" t="s">
        <v>19</v>
      </c>
      <c r="G578" s="108">
        <v>0</v>
      </c>
      <c r="H578" s="208">
        <v>0</v>
      </c>
      <c r="I578" s="137"/>
      <c r="J578" s="16"/>
      <c r="K578" s="16">
        <v>0</v>
      </c>
      <c r="L578" s="26" t="s">
        <v>290</v>
      </c>
      <c r="M578" s="40">
        <v>0</v>
      </c>
      <c r="N578" s="40" t="s">
        <v>484</v>
      </c>
      <c r="O578" s="258" t="s">
        <v>1012</v>
      </c>
      <c r="P578" s="24">
        <v>6560</v>
      </c>
      <c r="Q578" s="252"/>
      <c r="R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S578" s="20" t="s">
        <v>290</v>
      </c>
      <c r="T578" s="40">
        <v>0</v>
      </c>
      <c r="U578" s="25" t="s">
        <v>1001</v>
      </c>
      <c r="V578" s="25" t="s">
        <v>1001</v>
      </c>
      <c r="W578" s="206"/>
    </row>
    <row r="579" spans="1:23" customFormat="1" ht="120" hidden="1" customHeight="1" x14ac:dyDescent="0.3">
      <c r="A579" s="1"/>
      <c r="B579" s="64"/>
      <c r="C579" s="107">
        <v>91175</v>
      </c>
      <c r="D579" s="124" t="s">
        <v>390</v>
      </c>
      <c r="E579" s="107"/>
      <c r="F579" s="107" t="s">
        <v>19</v>
      </c>
      <c r="G579" s="108">
        <v>113.24</v>
      </c>
      <c r="H579" s="208">
        <v>1308148</v>
      </c>
      <c r="I579" s="137"/>
      <c r="J579" s="12"/>
      <c r="K579" s="16">
        <v>0</v>
      </c>
      <c r="L579" s="26" t="s">
        <v>290</v>
      </c>
      <c r="M579" s="40">
        <v>40</v>
      </c>
      <c r="N579" s="40" t="s">
        <v>484</v>
      </c>
      <c r="O579" s="40" t="s">
        <v>21</v>
      </c>
      <c r="P579" s="24">
        <v>6560</v>
      </c>
      <c r="Q579" s="252"/>
      <c r="R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S579" s="20" t="s">
        <v>290</v>
      </c>
      <c r="T579" s="40">
        <v>40</v>
      </c>
      <c r="U579" s="25" t="s">
        <v>1001</v>
      </c>
      <c r="V579" s="25" t="s">
        <v>1001</v>
      </c>
      <c r="W579" s="206"/>
    </row>
    <row r="580" spans="1:23" customFormat="1" ht="123" hidden="1" customHeight="1" x14ac:dyDescent="0.3">
      <c r="A580" s="1"/>
      <c r="B580" s="64"/>
      <c r="C580" s="107">
        <v>91176</v>
      </c>
      <c r="D580" s="124" t="s">
        <v>391</v>
      </c>
      <c r="E580" s="107"/>
      <c r="F580" s="107" t="s">
        <v>19</v>
      </c>
      <c r="G580" s="108">
        <v>141.53</v>
      </c>
      <c r="H580" s="208">
        <v>1634955</v>
      </c>
      <c r="I580" s="137"/>
      <c r="J580" s="12"/>
      <c r="K580" s="16">
        <v>0</v>
      </c>
      <c r="L580" s="26" t="s">
        <v>290</v>
      </c>
      <c r="M580" s="40">
        <v>50</v>
      </c>
      <c r="N580" s="40" t="s">
        <v>484</v>
      </c>
      <c r="O580" s="40" t="s">
        <v>21</v>
      </c>
      <c r="P580" s="24">
        <v>6560</v>
      </c>
      <c r="Q580" s="252"/>
      <c r="R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S580" s="20" t="s">
        <v>290</v>
      </c>
      <c r="T580" s="40">
        <v>50</v>
      </c>
      <c r="U580" s="25" t="s">
        <v>1001</v>
      </c>
      <c r="V580" s="25" t="s">
        <v>1001</v>
      </c>
      <c r="W580" s="206"/>
    </row>
    <row r="581" spans="1:23" customFormat="1" ht="124.5" hidden="1" customHeight="1" x14ac:dyDescent="0.3">
      <c r="A581" s="1"/>
      <c r="B581" s="64"/>
      <c r="C581" s="107">
        <v>91177</v>
      </c>
      <c r="D581" s="155" t="s">
        <v>392</v>
      </c>
      <c r="E581" s="107"/>
      <c r="F581" s="107" t="s">
        <v>19</v>
      </c>
      <c r="G581" s="108">
        <v>169.82</v>
      </c>
      <c r="H581" s="208">
        <v>1961761</v>
      </c>
      <c r="I581" s="137"/>
      <c r="J581" s="12"/>
      <c r="K581" s="16">
        <v>0</v>
      </c>
      <c r="L581" s="26" t="s">
        <v>290</v>
      </c>
      <c r="M581" s="40">
        <v>60</v>
      </c>
      <c r="N581" s="40" t="s">
        <v>484</v>
      </c>
      <c r="O581" s="40" t="s">
        <v>21</v>
      </c>
      <c r="P581" s="24">
        <v>6560</v>
      </c>
      <c r="Q581" s="252"/>
      <c r="R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S581" s="20" t="s">
        <v>290</v>
      </c>
      <c r="T581" s="40">
        <v>60</v>
      </c>
      <c r="U581" s="25" t="s">
        <v>1001</v>
      </c>
      <c r="V581" s="25" t="s">
        <v>1001</v>
      </c>
      <c r="W581" s="206"/>
    </row>
    <row r="582" spans="1:23" customFormat="1" ht="120.75" hidden="1" customHeight="1" x14ac:dyDescent="0.3">
      <c r="A582" s="1"/>
      <c r="B582" s="64"/>
      <c r="C582" s="115">
        <v>92175</v>
      </c>
      <c r="D582" s="124" t="s">
        <v>393</v>
      </c>
      <c r="E582" s="107"/>
      <c r="F582" s="107" t="s">
        <v>19</v>
      </c>
      <c r="G582" s="108">
        <v>198.15</v>
      </c>
      <c r="H582" s="208">
        <v>2289029</v>
      </c>
      <c r="I582" s="137"/>
      <c r="J582" s="16"/>
      <c r="K582" s="16">
        <v>0</v>
      </c>
      <c r="L582" s="26" t="s">
        <v>290</v>
      </c>
      <c r="M582" s="40">
        <v>70</v>
      </c>
      <c r="N582" s="40" t="s">
        <v>484</v>
      </c>
      <c r="O582" s="40" t="s">
        <v>21</v>
      </c>
      <c r="P582" s="24">
        <v>6560</v>
      </c>
      <c r="Q582" s="252"/>
      <c r="R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S582" s="20" t="s">
        <v>290</v>
      </c>
      <c r="T582" s="40">
        <v>70</v>
      </c>
      <c r="U582" s="25" t="s">
        <v>1001</v>
      </c>
      <c r="V582" s="25" t="s">
        <v>1001</v>
      </c>
      <c r="W582" s="206"/>
    </row>
    <row r="583" spans="1:23" customFormat="1" ht="120.75" hidden="1" customHeight="1" x14ac:dyDescent="0.3">
      <c r="A583" s="1"/>
      <c r="B583" s="64"/>
      <c r="C583" s="115">
        <v>92176</v>
      </c>
      <c r="D583" s="124" t="s">
        <v>394</v>
      </c>
      <c r="E583" s="107"/>
      <c r="F583" s="107" t="s">
        <v>19</v>
      </c>
      <c r="G583" s="108">
        <v>226.44</v>
      </c>
      <c r="H583" s="208">
        <v>2615835</v>
      </c>
      <c r="I583" s="137"/>
      <c r="J583" s="16"/>
      <c r="K583" s="16">
        <v>0</v>
      </c>
      <c r="L583" s="26" t="s">
        <v>290</v>
      </c>
      <c r="M583" s="40">
        <v>80</v>
      </c>
      <c r="N583" s="40" t="s">
        <v>484</v>
      </c>
      <c r="O583" s="40" t="s">
        <v>21</v>
      </c>
      <c r="P583" s="24">
        <v>6560</v>
      </c>
      <c r="Q583" s="252"/>
      <c r="R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S583" s="20" t="s">
        <v>290</v>
      </c>
      <c r="T583" s="40">
        <v>80</v>
      </c>
      <c r="U583" s="25" t="s">
        <v>1001</v>
      </c>
      <c r="V583" s="25" t="s">
        <v>1001</v>
      </c>
      <c r="W583" s="206"/>
    </row>
    <row r="584" spans="1:23" customFormat="1" ht="123.75" hidden="1" customHeight="1" x14ac:dyDescent="0.3">
      <c r="A584" s="1"/>
      <c r="B584" s="64"/>
      <c r="C584" s="115">
        <v>92177</v>
      </c>
      <c r="D584" s="124" t="s">
        <v>395</v>
      </c>
      <c r="E584" s="107"/>
      <c r="F584" s="107" t="s">
        <v>19</v>
      </c>
      <c r="G584" s="108">
        <v>254.73</v>
      </c>
      <c r="H584" s="208">
        <v>2942641</v>
      </c>
      <c r="I584" s="137"/>
      <c r="J584" s="16"/>
      <c r="K584" s="16">
        <v>0</v>
      </c>
      <c r="L584" s="26" t="s">
        <v>290</v>
      </c>
      <c r="M584" s="40">
        <v>90</v>
      </c>
      <c r="N584" s="40" t="s">
        <v>484</v>
      </c>
      <c r="O584" s="40" t="s">
        <v>21</v>
      </c>
      <c r="P584" s="24">
        <v>6560</v>
      </c>
      <c r="Q584" s="252"/>
      <c r="R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S584" s="20" t="s">
        <v>290</v>
      </c>
      <c r="T584" s="40">
        <v>90</v>
      </c>
      <c r="U584" s="25" t="s">
        <v>1001</v>
      </c>
      <c r="V584" s="25" t="s">
        <v>1001</v>
      </c>
      <c r="W584" s="206"/>
    </row>
    <row r="585" spans="1:23" customFormat="1" ht="29.25" hidden="1" thickBot="1" x14ac:dyDescent="0.3">
      <c r="A585" s="1"/>
      <c r="B585" s="82">
        <v>3056</v>
      </c>
      <c r="C585" s="122">
        <v>3056</v>
      </c>
      <c r="D585" s="124" t="s">
        <v>396</v>
      </c>
      <c r="E585" s="107"/>
      <c r="F585" s="107" t="s">
        <v>19</v>
      </c>
      <c r="G585" s="108">
        <v>62.35</v>
      </c>
      <c r="H585" s="208">
        <v>720267</v>
      </c>
      <c r="I585" s="137"/>
      <c r="J585" s="16"/>
      <c r="K585" s="16">
        <v>0</v>
      </c>
      <c r="L585" s="26" t="s">
        <v>290</v>
      </c>
      <c r="M585" s="24">
        <v>100</v>
      </c>
      <c r="N585" s="40" t="s">
        <v>484</v>
      </c>
      <c r="O585" s="40" t="s">
        <v>1012</v>
      </c>
      <c r="P585" s="24">
        <v>1875</v>
      </c>
      <c r="Q585" s="252"/>
      <c r="R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S585" s="20" t="s">
        <v>290</v>
      </c>
      <c r="T585" s="24">
        <v>100</v>
      </c>
      <c r="U585" s="25" t="s">
        <v>1001</v>
      </c>
      <c r="V585" s="25" t="s">
        <v>1001</v>
      </c>
      <c r="W585" s="206"/>
    </row>
    <row r="586" spans="1:23" customFormat="1" ht="57.75" hidden="1" thickBot="1" x14ac:dyDescent="0.3">
      <c r="A586" s="1"/>
      <c r="B586" s="82"/>
      <c r="C586" s="107">
        <v>90065</v>
      </c>
      <c r="D586" s="124" t="s">
        <v>397</v>
      </c>
      <c r="E586" s="107"/>
      <c r="F586" s="107" t="s">
        <v>19</v>
      </c>
      <c r="G586" s="108">
        <v>0</v>
      </c>
      <c r="H586" s="208">
        <v>0</v>
      </c>
      <c r="I586" s="137"/>
      <c r="J586" s="16"/>
      <c r="K586" s="16">
        <v>0</v>
      </c>
      <c r="L586" s="26" t="s">
        <v>290</v>
      </c>
      <c r="M586" s="40">
        <v>0</v>
      </c>
      <c r="N586" s="40" t="s">
        <v>484</v>
      </c>
      <c r="O586" s="40" t="s">
        <v>1012</v>
      </c>
      <c r="P586" s="24">
        <v>1875</v>
      </c>
      <c r="Q586" s="252"/>
      <c r="R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S586" s="20" t="s">
        <v>290</v>
      </c>
      <c r="T586" s="40">
        <v>0</v>
      </c>
      <c r="U586" s="25" t="s">
        <v>1001</v>
      </c>
      <c r="V586" s="25" t="s">
        <v>1001</v>
      </c>
      <c r="W586" s="206"/>
    </row>
    <row r="587" spans="1:23" customFormat="1" ht="114.75" hidden="1" thickBot="1" x14ac:dyDescent="0.3">
      <c r="A587" s="1"/>
      <c r="B587" s="82"/>
      <c r="C587" s="107">
        <v>91178</v>
      </c>
      <c r="D587" s="124" t="s">
        <v>398</v>
      </c>
      <c r="E587" s="107"/>
      <c r="F587" s="107" t="s">
        <v>19</v>
      </c>
      <c r="G587" s="108">
        <v>24.94</v>
      </c>
      <c r="H587" s="208">
        <v>288107</v>
      </c>
      <c r="I587" s="137"/>
      <c r="J587" s="16"/>
      <c r="K587" s="16">
        <v>0</v>
      </c>
      <c r="L587" s="26" t="s">
        <v>290</v>
      </c>
      <c r="M587" s="40">
        <v>40</v>
      </c>
      <c r="N587" s="40" t="s">
        <v>484</v>
      </c>
      <c r="O587" s="40" t="s">
        <v>21</v>
      </c>
      <c r="P587" s="24">
        <v>1875</v>
      </c>
      <c r="Q587" s="252"/>
      <c r="R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S587" s="20" t="s">
        <v>290</v>
      </c>
      <c r="T587" s="40">
        <v>40</v>
      </c>
      <c r="U587" s="25" t="s">
        <v>1001</v>
      </c>
      <c r="V587" s="25" t="s">
        <v>1001</v>
      </c>
      <c r="W587" s="206"/>
    </row>
    <row r="588" spans="1:23" customFormat="1" ht="114.75" hidden="1" thickBot="1" x14ac:dyDescent="0.3">
      <c r="A588" s="1"/>
      <c r="B588" s="82"/>
      <c r="C588" s="107">
        <v>91179</v>
      </c>
      <c r="D588" s="124" t="s">
        <v>399</v>
      </c>
      <c r="E588" s="107"/>
      <c r="F588" s="107" t="s">
        <v>19</v>
      </c>
      <c r="G588" s="108">
        <v>31.22</v>
      </c>
      <c r="H588" s="208">
        <v>360653</v>
      </c>
      <c r="I588" s="137"/>
      <c r="J588" s="16"/>
      <c r="K588" s="16">
        <v>0</v>
      </c>
      <c r="L588" s="26" t="s">
        <v>290</v>
      </c>
      <c r="M588" s="40">
        <v>50</v>
      </c>
      <c r="N588" s="40" t="s">
        <v>484</v>
      </c>
      <c r="O588" s="40" t="s">
        <v>21</v>
      </c>
      <c r="P588" s="24">
        <v>1875</v>
      </c>
      <c r="Q588" s="252"/>
      <c r="R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S588" s="20" t="s">
        <v>290</v>
      </c>
      <c r="T588" s="40">
        <v>50</v>
      </c>
      <c r="U588" s="25" t="s">
        <v>1001</v>
      </c>
      <c r="V588" s="25" t="s">
        <v>1001</v>
      </c>
      <c r="W588" s="206"/>
    </row>
    <row r="589" spans="1:23" customFormat="1" ht="124.5" hidden="1" customHeight="1" x14ac:dyDescent="0.3">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40" t="s">
        <v>21</v>
      </c>
      <c r="P589" s="24">
        <v>1875</v>
      </c>
      <c r="Q589" s="252"/>
      <c r="R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S589" s="20" t="s">
        <v>290</v>
      </c>
      <c r="T589" s="40">
        <v>60</v>
      </c>
      <c r="U589" s="25" t="s">
        <v>1001</v>
      </c>
      <c r="V589" s="25" t="s">
        <v>1001</v>
      </c>
      <c r="W589" s="206"/>
    </row>
    <row r="590" spans="1:23" customFormat="1" ht="114.75" hidden="1" thickBot="1" x14ac:dyDescent="0.3">
      <c r="A590" s="1"/>
      <c r="B590" s="82"/>
      <c r="C590" s="115">
        <v>92178</v>
      </c>
      <c r="D590" s="124" t="s">
        <v>401</v>
      </c>
      <c r="E590" s="107"/>
      <c r="F590" s="107" t="s">
        <v>19</v>
      </c>
      <c r="G590" s="108">
        <v>43.64</v>
      </c>
      <c r="H590" s="208">
        <v>504129</v>
      </c>
      <c r="I590" s="137"/>
      <c r="J590" s="16"/>
      <c r="K590" s="16">
        <v>0</v>
      </c>
      <c r="L590" s="26" t="s">
        <v>290</v>
      </c>
      <c r="M590" s="40">
        <v>70</v>
      </c>
      <c r="N590" s="40" t="s">
        <v>484</v>
      </c>
      <c r="O590" s="40" t="s">
        <v>21</v>
      </c>
      <c r="P590" s="24">
        <v>1875</v>
      </c>
      <c r="Q590" s="252"/>
      <c r="R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S590" s="20" t="s">
        <v>290</v>
      </c>
      <c r="T590" s="40">
        <v>70</v>
      </c>
      <c r="U590" s="25" t="s">
        <v>1001</v>
      </c>
      <c r="V590" s="25" t="s">
        <v>1001</v>
      </c>
      <c r="W590" s="206"/>
    </row>
    <row r="591" spans="1:23" customFormat="1" ht="114.75" hidden="1" thickBot="1" x14ac:dyDescent="0.3">
      <c r="A591" s="1"/>
      <c r="B591" s="82"/>
      <c r="C591" s="115">
        <v>92179</v>
      </c>
      <c r="D591" s="124" t="s">
        <v>402</v>
      </c>
      <c r="E591" s="107"/>
      <c r="F591" s="107" t="s">
        <v>19</v>
      </c>
      <c r="G591" s="108">
        <v>49.88</v>
      </c>
      <c r="H591" s="208">
        <v>576214</v>
      </c>
      <c r="I591" s="137"/>
      <c r="J591" s="16"/>
      <c r="K591" s="16">
        <v>0</v>
      </c>
      <c r="L591" s="26" t="s">
        <v>290</v>
      </c>
      <c r="M591" s="40">
        <v>80</v>
      </c>
      <c r="N591" s="40" t="s">
        <v>484</v>
      </c>
      <c r="O591" s="40" t="s">
        <v>21</v>
      </c>
      <c r="P591" s="24">
        <v>1875</v>
      </c>
      <c r="Q591" s="252"/>
      <c r="R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S591" s="20" t="s">
        <v>290</v>
      </c>
      <c r="T591" s="40">
        <v>80</v>
      </c>
      <c r="U591" s="25" t="s">
        <v>1001</v>
      </c>
      <c r="V591" s="25" t="s">
        <v>1001</v>
      </c>
      <c r="W591" s="206"/>
    </row>
    <row r="592" spans="1:23" customFormat="1" ht="114.75" hidden="1"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40" t="s">
        <v>21</v>
      </c>
      <c r="P592" s="378">
        <v>1875</v>
      </c>
      <c r="Q592" s="424"/>
      <c r="R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S592" s="475" t="s">
        <v>290</v>
      </c>
      <c r="T592" s="250">
        <v>90</v>
      </c>
      <c r="U592" s="25" t="s">
        <v>1001</v>
      </c>
      <c r="V592" s="25" t="s">
        <v>1001</v>
      </c>
      <c r="W592" s="206"/>
    </row>
    <row r="593" spans="1:23" customFormat="1" ht="15" hidden="1" customHeight="1" thickBo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8" t="s">
        <v>1012</v>
      </c>
      <c r="P593" s="257">
        <v>1875</v>
      </c>
      <c r="Q593" s="471"/>
      <c r="R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S593" s="454" t="s">
        <v>290</v>
      </c>
      <c r="T593" s="385">
        <v>100</v>
      </c>
      <c r="U593" s="25" t="s">
        <v>1001</v>
      </c>
      <c r="V593" s="25" t="s">
        <v>1001</v>
      </c>
      <c r="W593" s="206"/>
    </row>
    <row r="594" spans="1:23" customFormat="1" ht="15" hidden="1" customHeight="1" thickBo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58" t="s">
        <v>1012</v>
      </c>
      <c r="P594" s="24">
        <v>1875</v>
      </c>
      <c r="Q594" s="407"/>
      <c r="R594" s="407"/>
      <c r="S594" s="18"/>
      <c r="T594" s="386"/>
      <c r="U594" s="25" t="s">
        <v>1001</v>
      </c>
      <c r="V594" s="25"/>
      <c r="W594" s="206"/>
    </row>
    <row r="595" spans="1:23" customFormat="1" ht="15" hidden="1" customHeight="1" thickBo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58" t="s">
        <v>1012</v>
      </c>
      <c r="P595" s="24">
        <v>1875</v>
      </c>
      <c r="Q595" s="407"/>
      <c r="R595" s="407"/>
      <c r="S595" s="18"/>
      <c r="T595" s="386"/>
      <c r="U595" s="25" t="s">
        <v>1001</v>
      </c>
      <c r="V595" s="25"/>
      <c r="W595" s="206"/>
    </row>
    <row r="596" spans="1:23" customFormat="1" ht="27.75" hidden="1" customHeight="1" thickBo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58" t="s">
        <v>1012</v>
      </c>
      <c r="P596" s="24">
        <v>1875</v>
      </c>
      <c r="Q596" s="407"/>
      <c r="R596" s="407"/>
      <c r="S596" s="18"/>
      <c r="T596" s="386"/>
      <c r="U596" s="25" t="s">
        <v>1001</v>
      </c>
      <c r="V596" s="25"/>
      <c r="W596" s="206"/>
    </row>
    <row r="597" spans="1:23" customFormat="1" ht="28.5" hidden="1"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58" t="s">
        <v>1012</v>
      </c>
      <c r="P597" s="265">
        <v>1875</v>
      </c>
      <c r="Q597" s="472"/>
      <c r="R597" s="472"/>
      <c r="S597" s="477"/>
      <c r="T597" s="391"/>
      <c r="U597" s="25" t="s">
        <v>1001</v>
      </c>
      <c r="V597" s="25"/>
      <c r="W597" s="206"/>
    </row>
    <row r="598" spans="1:23" customFormat="1" ht="15" hidden="1" customHeight="1" thickBot="1" x14ac:dyDescent="0.3">
      <c r="A598" s="1"/>
      <c r="B598" s="82"/>
      <c r="C598" s="703">
        <v>90066</v>
      </c>
      <c r="D598" s="706" t="s">
        <v>410</v>
      </c>
      <c r="E598" s="127">
        <v>1</v>
      </c>
      <c r="F598" s="127" t="s">
        <v>405</v>
      </c>
      <c r="G598" s="128">
        <v>0</v>
      </c>
      <c r="H598" s="317">
        <v>0</v>
      </c>
      <c r="I598" s="189"/>
      <c r="J598" s="382"/>
      <c r="K598" s="383">
        <v>0</v>
      </c>
      <c r="L598" s="384" t="s">
        <v>290</v>
      </c>
      <c r="M598" s="258">
        <v>0</v>
      </c>
      <c r="N598" s="258" t="s">
        <v>484</v>
      </c>
      <c r="O598" s="258" t="s">
        <v>1010</v>
      </c>
      <c r="P598" s="257">
        <v>1875</v>
      </c>
      <c r="Q598" s="259"/>
      <c r="R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S598" s="454" t="s">
        <v>290</v>
      </c>
      <c r="T598" s="455">
        <v>0</v>
      </c>
      <c r="U598" s="25" t="s">
        <v>1001</v>
      </c>
      <c r="V598" s="25" t="s">
        <v>1001</v>
      </c>
      <c r="W598" s="206"/>
    </row>
    <row r="599" spans="1:23" customFormat="1" ht="15" hidden="1" customHeight="1" thickBot="1" x14ac:dyDescent="0.3">
      <c r="A599" s="15">
        <v>90067</v>
      </c>
      <c r="B599" s="82"/>
      <c r="C599" s="704"/>
      <c r="D599" s="707"/>
      <c r="E599" s="107">
        <v>2</v>
      </c>
      <c r="F599" s="107" t="s">
        <v>406</v>
      </c>
      <c r="G599" s="108">
        <v>0</v>
      </c>
      <c r="H599" s="318">
        <v>0</v>
      </c>
      <c r="I599" s="142"/>
      <c r="J599" s="12"/>
      <c r="K599" s="16">
        <v>0</v>
      </c>
      <c r="L599" s="26" t="s">
        <v>290</v>
      </c>
      <c r="M599" s="40">
        <v>0</v>
      </c>
      <c r="N599" s="40" t="s">
        <v>484</v>
      </c>
      <c r="O599" s="258" t="s">
        <v>1010</v>
      </c>
      <c r="P599" s="24">
        <v>1875</v>
      </c>
      <c r="Q599" s="252"/>
      <c r="R599" s="407"/>
      <c r="S599" s="370"/>
      <c r="T599" s="386"/>
      <c r="U599" s="25" t="s">
        <v>1001</v>
      </c>
      <c r="V599" s="25"/>
      <c r="W599" s="206"/>
    </row>
    <row r="600" spans="1:23" customFormat="1" ht="15" hidden="1" customHeight="1" thickBot="1" x14ac:dyDescent="0.3">
      <c r="A600" s="15">
        <v>90068</v>
      </c>
      <c r="B600" s="82"/>
      <c r="C600" s="704"/>
      <c r="D600" s="707"/>
      <c r="E600" s="107">
        <v>3</v>
      </c>
      <c r="F600" s="107" t="s">
        <v>407</v>
      </c>
      <c r="G600" s="108">
        <v>0</v>
      </c>
      <c r="H600" s="318">
        <v>0</v>
      </c>
      <c r="I600" s="142"/>
      <c r="J600" s="74"/>
      <c r="K600" s="16">
        <v>0</v>
      </c>
      <c r="L600" s="26" t="s">
        <v>290</v>
      </c>
      <c r="M600" s="40">
        <v>0</v>
      </c>
      <c r="N600" s="40" t="s">
        <v>484</v>
      </c>
      <c r="O600" s="258" t="s">
        <v>1010</v>
      </c>
      <c r="P600" s="24">
        <v>1875</v>
      </c>
      <c r="Q600" s="252"/>
      <c r="R600" s="407"/>
      <c r="S600" s="370"/>
      <c r="T600" s="386"/>
      <c r="U600" s="25" t="s">
        <v>1001</v>
      </c>
      <c r="V600" s="25"/>
      <c r="W600" s="206"/>
    </row>
    <row r="601" spans="1:23" customFormat="1" ht="29.25" hidden="1" customHeight="1" thickBot="1" x14ac:dyDescent="0.3">
      <c r="A601" s="15">
        <v>90069</v>
      </c>
      <c r="B601" s="82"/>
      <c r="C601" s="704"/>
      <c r="D601" s="707"/>
      <c r="E601" s="107">
        <v>4</v>
      </c>
      <c r="F601" s="107" t="s">
        <v>408</v>
      </c>
      <c r="G601" s="108">
        <v>0</v>
      </c>
      <c r="H601" s="318">
        <v>0</v>
      </c>
      <c r="I601" s="142"/>
      <c r="J601" s="12"/>
      <c r="K601" s="16">
        <v>0</v>
      </c>
      <c r="L601" s="26" t="s">
        <v>290</v>
      </c>
      <c r="M601" s="40">
        <v>0</v>
      </c>
      <c r="N601" s="40" t="s">
        <v>484</v>
      </c>
      <c r="O601" s="258" t="s">
        <v>1010</v>
      </c>
      <c r="P601" s="24">
        <v>1875</v>
      </c>
      <c r="Q601" s="252"/>
      <c r="R601" s="407"/>
      <c r="S601" s="370"/>
      <c r="T601" s="386"/>
      <c r="U601" s="25" t="s">
        <v>1001</v>
      </c>
      <c r="V601" s="25"/>
      <c r="W601" s="206"/>
    </row>
    <row r="602" spans="1:23" customFormat="1" ht="28.5" hidden="1"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58" t="s">
        <v>1010</v>
      </c>
      <c r="P602" s="265">
        <v>1875</v>
      </c>
      <c r="Q602" s="267"/>
      <c r="R602" s="472"/>
      <c r="S602" s="371"/>
      <c r="T602" s="391"/>
      <c r="U602" s="25" t="s">
        <v>1001</v>
      </c>
      <c r="V602" s="25"/>
      <c r="W602" s="206"/>
    </row>
    <row r="603" spans="1:23" customFormat="1" ht="29.25" hidden="1" customHeight="1" thickBot="1" x14ac:dyDescent="0.3">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8" t="s">
        <v>1010</v>
      </c>
      <c r="P603" s="257">
        <v>1875</v>
      </c>
      <c r="Q603" s="259"/>
      <c r="R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S603" s="454" t="s">
        <v>290</v>
      </c>
      <c r="T603" s="455">
        <v>40</v>
      </c>
      <c r="U603" s="25" t="s">
        <v>1001</v>
      </c>
      <c r="V603" s="25" t="s">
        <v>1001</v>
      </c>
      <c r="W603" s="206"/>
    </row>
    <row r="604" spans="1:23" customFormat="1" ht="29.25" hidden="1" customHeight="1" thickBot="1" x14ac:dyDescent="0.3">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58" t="s">
        <v>1010</v>
      </c>
      <c r="P604" s="24">
        <v>1875</v>
      </c>
      <c r="Q604" s="252"/>
      <c r="R604" s="407"/>
      <c r="S604" s="370"/>
      <c r="T604" s="386"/>
      <c r="U604" s="25" t="s">
        <v>1001</v>
      </c>
      <c r="V604" s="25"/>
      <c r="W604" s="206"/>
    </row>
    <row r="605" spans="1:23" customFormat="1" ht="29.25" hidden="1" customHeight="1" thickBot="1" x14ac:dyDescent="0.3">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58" t="s">
        <v>1010</v>
      </c>
      <c r="P605" s="24">
        <v>1875</v>
      </c>
      <c r="Q605" s="252"/>
      <c r="R605" s="407"/>
      <c r="S605" s="370"/>
      <c r="T605" s="386"/>
      <c r="U605" s="25" t="s">
        <v>1001</v>
      </c>
      <c r="V605" s="25"/>
      <c r="W605" s="206"/>
    </row>
    <row r="606" spans="1:23" customFormat="1" ht="29.25" hidden="1" customHeight="1" thickBot="1" x14ac:dyDescent="0.3">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58" t="s">
        <v>1010</v>
      </c>
      <c r="P606" s="24">
        <v>1875</v>
      </c>
      <c r="Q606" s="252"/>
      <c r="R606" s="407"/>
      <c r="S606" s="370"/>
      <c r="T606" s="386"/>
      <c r="U606" s="25" t="s">
        <v>1001</v>
      </c>
      <c r="V606" s="25"/>
      <c r="W606" s="206"/>
    </row>
    <row r="607" spans="1:23" customFormat="1" ht="29.25" hidden="1"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58" t="s">
        <v>1010</v>
      </c>
      <c r="P607" s="265">
        <v>1875</v>
      </c>
      <c r="Q607" s="267"/>
      <c r="R607" s="472"/>
      <c r="S607" s="371"/>
      <c r="T607" s="391"/>
      <c r="U607" s="25" t="s">
        <v>1001</v>
      </c>
      <c r="V607" s="25"/>
      <c r="W607" s="206"/>
    </row>
    <row r="608" spans="1:23" customFormat="1" ht="27.75" hidden="1" customHeight="1" thickBot="1" x14ac:dyDescent="0.3">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8" t="s">
        <v>1010</v>
      </c>
      <c r="P608" s="257">
        <v>1875</v>
      </c>
      <c r="Q608" s="259"/>
      <c r="R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S608" s="564" t="s">
        <v>290</v>
      </c>
      <c r="T608" s="483">
        <v>50</v>
      </c>
      <c r="U608" s="25" t="s">
        <v>1001</v>
      </c>
      <c r="V608" s="25" t="s">
        <v>1001</v>
      </c>
      <c r="W608" s="206"/>
    </row>
    <row r="609" spans="1:23" customFormat="1" ht="32.25" hidden="1" customHeight="1" thickBot="1" x14ac:dyDescent="0.3">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58" t="s">
        <v>1010</v>
      </c>
      <c r="P609" s="24">
        <v>1875</v>
      </c>
      <c r="Q609" s="252"/>
      <c r="R609" s="32"/>
      <c r="S609" s="565"/>
      <c r="T609" s="23"/>
      <c r="U609" s="25" t="s">
        <v>1001</v>
      </c>
      <c r="V609" s="25"/>
      <c r="W609" s="206"/>
    </row>
    <row r="610" spans="1:23" customFormat="1" ht="32.25" hidden="1" customHeight="1" thickBot="1" x14ac:dyDescent="0.3">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58" t="s">
        <v>1010</v>
      </c>
      <c r="P610" s="24">
        <v>1875</v>
      </c>
      <c r="Q610" s="252"/>
      <c r="R610" s="32"/>
      <c r="S610" s="565"/>
      <c r="T610" s="23"/>
      <c r="U610" s="25" t="s">
        <v>1001</v>
      </c>
      <c r="V610" s="25"/>
      <c r="W610" s="206"/>
    </row>
    <row r="611" spans="1:23" customFormat="1" ht="32.25" hidden="1" customHeight="1" thickBot="1" x14ac:dyDescent="0.3">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58" t="s">
        <v>1010</v>
      </c>
      <c r="P611" s="24">
        <v>1875</v>
      </c>
      <c r="Q611" s="252"/>
      <c r="R611" s="32"/>
      <c r="S611" s="565"/>
      <c r="T611" s="23"/>
      <c r="U611" s="25" t="s">
        <v>1001</v>
      </c>
      <c r="V611" s="25"/>
      <c r="W611" s="206"/>
    </row>
    <row r="612" spans="1:23" customFormat="1" ht="32.25" hidden="1"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258" t="s">
        <v>1010</v>
      </c>
      <c r="P612" s="378">
        <v>1875</v>
      </c>
      <c r="Q612" s="424"/>
      <c r="R612" s="425"/>
      <c r="S612" s="567"/>
      <c r="T612" s="568"/>
      <c r="U612" s="25" t="s">
        <v>1001</v>
      </c>
      <c r="V612" s="25"/>
      <c r="W612" s="206"/>
    </row>
    <row r="613" spans="1:23" customFormat="1" ht="30.75" hidden="1" customHeight="1" thickBot="1" x14ac:dyDescent="0.3">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8" t="s">
        <v>1010</v>
      </c>
      <c r="P613" s="257">
        <v>1875</v>
      </c>
      <c r="Q613" s="259"/>
      <c r="R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S613" s="454" t="s">
        <v>290</v>
      </c>
      <c r="T613" s="455">
        <v>60</v>
      </c>
      <c r="U613" s="25" t="s">
        <v>1001</v>
      </c>
      <c r="V613" s="25" t="s">
        <v>1001</v>
      </c>
      <c r="W613" s="206"/>
    </row>
    <row r="614" spans="1:23" customFormat="1" ht="30.75" hidden="1" customHeight="1" thickBot="1" x14ac:dyDescent="0.3">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58" t="s">
        <v>1010</v>
      </c>
      <c r="P614" s="24">
        <v>1875</v>
      </c>
      <c r="Q614" s="252"/>
      <c r="R614" s="32"/>
      <c r="S614" s="370"/>
      <c r="T614" s="386"/>
      <c r="U614" s="25" t="s">
        <v>1001</v>
      </c>
      <c r="V614" s="25"/>
      <c r="W614" s="206"/>
    </row>
    <row r="615" spans="1:23" customFormat="1" ht="30.75" hidden="1" customHeight="1" thickBot="1" x14ac:dyDescent="0.3">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58" t="s">
        <v>1010</v>
      </c>
      <c r="P615" s="24">
        <v>1875</v>
      </c>
      <c r="Q615" s="252"/>
      <c r="R615" s="32"/>
      <c r="S615" s="370"/>
      <c r="T615" s="386"/>
      <c r="U615" s="25" t="s">
        <v>1001</v>
      </c>
      <c r="V615" s="25"/>
      <c r="W615" s="206"/>
    </row>
    <row r="616" spans="1:23" customFormat="1" ht="30.75" hidden="1" customHeight="1" thickBot="1" x14ac:dyDescent="0.3">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58" t="s">
        <v>1010</v>
      </c>
      <c r="P616" s="24">
        <v>1875</v>
      </c>
      <c r="Q616" s="252"/>
      <c r="R616" s="32"/>
      <c r="S616" s="370"/>
      <c r="T616" s="386"/>
      <c r="U616" s="25" t="s">
        <v>1001</v>
      </c>
      <c r="V616" s="25"/>
      <c r="W616" s="206"/>
    </row>
    <row r="617" spans="1:23" customFormat="1" ht="30.75" hidden="1"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58" t="s">
        <v>1010</v>
      </c>
      <c r="P617" s="265">
        <v>1875</v>
      </c>
      <c r="Q617" s="267"/>
      <c r="R617" s="268"/>
      <c r="S617" s="371"/>
      <c r="T617" s="391"/>
      <c r="U617" s="25" t="s">
        <v>1001</v>
      </c>
      <c r="V617" s="25"/>
      <c r="W617" s="206"/>
    </row>
    <row r="618" spans="1:23" customFormat="1" ht="33" hidden="1" customHeight="1" thickBot="1" x14ac:dyDescent="0.3">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8" t="s">
        <v>1010</v>
      </c>
      <c r="P618" s="257">
        <v>1875</v>
      </c>
      <c r="Q618" s="259"/>
      <c r="R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S618" s="454" t="s">
        <v>290</v>
      </c>
      <c r="T618" s="455">
        <v>70</v>
      </c>
      <c r="U618" s="25" t="s">
        <v>1001</v>
      </c>
      <c r="V618" s="25" t="s">
        <v>1001</v>
      </c>
      <c r="W618" s="206"/>
    </row>
    <row r="619" spans="1:23" customFormat="1" ht="33" hidden="1" customHeight="1" thickBot="1" x14ac:dyDescent="0.3">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58" t="s">
        <v>1010</v>
      </c>
      <c r="P619" s="24">
        <v>1875</v>
      </c>
      <c r="Q619" s="252"/>
      <c r="R619" s="32"/>
      <c r="S619" s="370"/>
      <c r="T619" s="386"/>
      <c r="U619" s="25" t="s">
        <v>1001</v>
      </c>
      <c r="V619" s="25"/>
      <c r="W619" s="206"/>
    </row>
    <row r="620" spans="1:23" customFormat="1" ht="33" hidden="1" customHeight="1" thickBot="1" x14ac:dyDescent="0.3">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58" t="s">
        <v>1010</v>
      </c>
      <c r="P620" s="24">
        <v>1875</v>
      </c>
      <c r="Q620" s="252"/>
      <c r="R620" s="32"/>
      <c r="S620" s="370"/>
      <c r="T620" s="386"/>
      <c r="U620" s="25" t="s">
        <v>1001</v>
      </c>
      <c r="V620" s="25"/>
      <c r="W620" s="206"/>
    </row>
    <row r="621" spans="1:23" customFormat="1" ht="33" hidden="1" customHeight="1" thickBot="1" x14ac:dyDescent="0.3">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58" t="s">
        <v>1010</v>
      </c>
      <c r="P621" s="24">
        <v>1875</v>
      </c>
      <c r="Q621" s="252"/>
      <c r="R621" s="32"/>
      <c r="S621" s="370"/>
      <c r="T621" s="386"/>
      <c r="U621" s="25" t="s">
        <v>1001</v>
      </c>
      <c r="V621" s="25"/>
      <c r="W621" s="206"/>
    </row>
    <row r="622" spans="1:23" customFormat="1" ht="33" hidden="1"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58" t="s">
        <v>1010</v>
      </c>
      <c r="P622" s="265">
        <v>1875</v>
      </c>
      <c r="Q622" s="267"/>
      <c r="R622" s="268"/>
      <c r="S622" s="371"/>
      <c r="T622" s="391"/>
      <c r="U622" s="25" t="s">
        <v>1001</v>
      </c>
      <c r="V622" s="25"/>
      <c r="W622" s="206"/>
    </row>
    <row r="623" spans="1:23" customFormat="1" ht="30.75" hidden="1" customHeight="1" thickBot="1" x14ac:dyDescent="0.3">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8" t="s">
        <v>1010</v>
      </c>
      <c r="P623" s="257">
        <v>1875</v>
      </c>
      <c r="Q623" s="259"/>
      <c r="R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S623" s="454" t="s">
        <v>290</v>
      </c>
      <c r="T623" s="455">
        <v>80</v>
      </c>
      <c r="U623" s="25" t="s">
        <v>1001</v>
      </c>
      <c r="V623" s="25" t="s">
        <v>1001</v>
      </c>
      <c r="W623" s="206"/>
    </row>
    <row r="624" spans="1:23" customFormat="1" ht="30.75" hidden="1" customHeight="1" thickBot="1" x14ac:dyDescent="0.3">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58" t="s">
        <v>1010</v>
      </c>
      <c r="P624" s="24">
        <v>1875</v>
      </c>
      <c r="Q624" s="252"/>
      <c r="R624" s="32"/>
      <c r="S624" s="370"/>
      <c r="T624" s="386"/>
      <c r="U624" s="25" t="s">
        <v>1001</v>
      </c>
      <c r="V624" s="25"/>
      <c r="W624" s="206"/>
    </row>
    <row r="625" spans="1:23" customFormat="1" ht="30.75" hidden="1" customHeight="1" thickBot="1" x14ac:dyDescent="0.3">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58" t="s">
        <v>1010</v>
      </c>
      <c r="P625" s="24">
        <v>1875</v>
      </c>
      <c r="Q625" s="252"/>
      <c r="R625" s="32"/>
      <c r="S625" s="370"/>
      <c r="T625" s="386"/>
      <c r="U625" s="25" t="s">
        <v>1001</v>
      </c>
      <c r="V625" s="25"/>
      <c r="W625" s="206"/>
    </row>
    <row r="626" spans="1:23" customFormat="1" ht="30.75" hidden="1" customHeight="1" thickBot="1" x14ac:dyDescent="0.3">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58" t="s">
        <v>1010</v>
      </c>
      <c r="P626" s="24">
        <v>1875</v>
      </c>
      <c r="Q626" s="252"/>
      <c r="R626" s="32"/>
      <c r="S626" s="370"/>
      <c r="T626" s="386"/>
      <c r="U626" s="25" t="s">
        <v>1001</v>
      </c>
      <c r="V626" s="25"/>
      <c r="W626" s="206"/>
    </row>
    <row r="627" spans="1:23" customFormat="1" ht="30.75" hidden="1"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58" t="s">
        <v>1010</v>
      </c>
      <c r="P627" s="265">
        <v>1875</v>
      </c>
      <c r="Q627" s="267"/>
      <c r="R627" s="268"/>
      <c r="S627" s="371"/>
      <c r="T627" s="391"/>
      <c r="U627" s="25" t="s">
        <v>1001</v>
      </c>
      <c r="V627" s="25"/>
      <c r="W627" s="206"/>
    </row>
    <row r="628" spans="1:23" customFormat="1" ht="30.75" hidden="1" customHeight="1" thickBot="1" x14ac:dyDescent="0.3">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258" t="s">
        <v>1010</v>
      </c>
      <c r="P628" s="344">
        <v>1875</v>
      </c>
      <c r="Q628" s="427"/>
      <c r="R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S628" s="452" t="s">
        <v>290</v>
      </c>
      <c r="T628" s="569">
        <v>90</v>
      </c>
      <c r="U628" s="25" t="s">
        <v>1001</v>
      </c>
      <c r="V628" s="25" t="s">
        <v>1001</v>
      </c>
      <c r="W628" s="206"/>
    </row>
    <row r="629" spans="1:23" customFormat="1" ht="30.75" hidden="1" customHeight="1" thickBot="1" x14ac:dyDescent="0.3">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58" t="s">
        <v>1010</v>
      </c>
      <c r="P629" s="24">
        <v>1875</v>
      </c>
      <c r="Q629" s="252"/>
      <c r="R629" s="32"/>
      <c r="S629" s="370"/>
      <c r="T629" s="386"/>
      <c r="U629" s="25" t="s">
        <v>1001</v>
      </c>
      <c r="V629" s="25"/>
      <c r="W629" s="206"/>
    </row>
    <row r="630" spans="1:23" customFormat="1" ht="30.75" hidden="1" customHeight="1" thickBot="1" x14ac:dyDescent="0.3">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58" t="s">
        <v>1010</v>
      </c>
      <c r="P630" s="24">
        <v>1875</v>
      </c>
      <c r="Q630" s="252"/>
      <c r="R630" s="32"/>
      <c r="S630" s="370"/>
      <c r="T630" s="386"/>
      <c r="U630" s="25" t="s">
        <v>1001</v>
      </c>
      <c r="V630" s="25"/>
      <c r="W630" s="206"/>
    </row>
    <row r="631" spans="1:23" customFormat="1" ht="30.75" hidden="1" customHeight="1" thickBot="1" x14ac:dyDescent="0.3">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58" t="s">
        <v>1010</v>
      </c>
      <c r="P631" s="24">
        <v>1875</v>
      </c>
      <c r="Q631" s="252"/>
      <c r="R631" s="32"/>
      <c r="S631" s="370"/>
      <c r="T631" s="386"/>
      <c r="U631" s="25" t="s">
        <v>1001</v>
      </c>
      <c r="V631" s="25"/>
      <c r="W631" s="206"/>
    </row>
    <row r="632" spans="1:23" customFormat="1" ht="30.75" hidden="1"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58" t="s">
        <v>1010</v>
      </c>
      <c r="P632" s="265">
        <v>1875</v>
      </c>
      <c r="Q632" s="267"/>
      <c r="R632" s="268"/>
      <c r="S632" s="371"/>
      <c r="T632" s="391"/>
      <c r="U632" s="25" t="s">
        <v>1001</v>
      </c>
      <c r="V632" s="25"/>
      <c r="W632" s="206"/>
    </row>
    <row r="633" spans="1:23" customFormat="1" ht="15" hidden="1"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49" t="s">
        <v>42</v>
      </c>
      <c r="Q633" s="427"/>
      <c r="R633" s="428"/>
      <c r="S633" s="449" t="s">
        <v>42</v>
      </c>
      <c r="T633" s="449" t="s">
        <v>42</v>
      </c>
      <c r="U633" s="449" t="s">
        <v>42</v>
      </c>
      <c r="V633" s="378" t="s">
        <v>41</v>
      </c>
      <c r="W633" s="206"/>
    </row>
    <row r="634" spans="1:23" customFormat="1" hidden="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1" t="s">
        <v>42</v>
      </c>
      <c r="Q634" s="252"/>
      <c r="R634" s="32"/>
      <c r="S634" s="251" t="s">
        <v>42</v>
      </c>
      <c r="T634" s="251" t="s">
        <v>42</v>
      </c>
      <c r="U634" s="251" t="s">
        <v>42</v>
      </c>
      <c r="V634" s="378" t="s">
        <v>41</v>
      </c>
      <c r="W634" s="206"/>
    </row>
    <row r="635" spans="1:23" customFormat="1" ht="28.5" hidden="1"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339" t="s">
        <v>1008</v>
      </c>
      <c r="P635" s="13">
        <v>926</v>
      </c>
      <c r="Q635" s="254"/>
      <c r="R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S635" s="18" t="s">
        <v>420</v>
      </c>
      <c r="T635" s="13">
        <v>100</v>
      </c>
      <c r="U635" s="25" t="s">
        <v>1001</v>
      </c>
      <c r="V635" s="25" t="s">
        <v>1001</v>
      </c>
      <c r="W635" s="206"/>
    </row>
    <row r="636" spans="1:23" customFormat="1" ht="66" hidden="1" customHeight="1" thickBot="1" x14ac:dyDescent="0.25">
      <c r="A636" s="1"/>
      <c r="B636" s="64"/>
      <c r="C636" s="212">
        <v>90094</v>
      </c>
      <c r="D636" s="213" t="s">
        <v>421</v>
      </c>
      <c r="E636" s="214"/>
      <c r="F636" s="214" t="s">
        <v>19</v>
      </c>
      <c r="G636" s="215">
        <v>0</v>
      </c>
      <c r="H636" s="311">
        <v>0</v>
      </c>
      <c r="I636" s="138"/>
      <c r="J636" s="571"/>
      <c r="K636" s="572">
        <v>0</v>
      </c>
      <c r="L636" s="544" t="s">
        <v>420</v>
      </c>
      <c r="M636" s="402">
        <v>0</v>
      </c>
      <c r="N636" s="543" t="s">
        <v>484</v>
      </c>
      <c r="O636" s="339" t="s">
        <v>1008</v>
      </c>
      <c r="P636" s="402">
        <v>926</v>
      </c>
      <c r="Q636" s="403"/>
      <c r="R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S636" s="573" t="s">
        <v>420</v>
      </c>
      <c r="T636" s="402">
        <v>0</v>
      </c>
      <c r="U636" s="25" t="s">
        <v>1001</v>
      </c>
      <c r="V636" s="25" t="s">
        <v>1001</v>
      </c>
      <c r="W636" s="206"/>
    </row>
    <row r="637" spans="1:23" customFormat="1" ht="36" hidden="1" customHeight="1" x14ac:dyDescent="0.25">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339" t="s">
        <v>1008</v>
      </c>
      <c r="P637" s="257">
        <v>926</v>
      </c>
      <c r="Q637" s="259"/>
      <c r="R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S637" s="261" t="s">
        <v>419</v>
      </c>
      <c r="T637" s="385">
        <v>100</v>
      </c>
      <c r="U637" s="25" t="s">
        <v>1001</v>
      </c>
      <c r="V637" s="25" t="s">
        <v>1001</v>
      </c>
      <c r="W637" s="206"/>
    </row>
    <row r="638" spans="1:23" customFormat="1" ht="36" hidden="1" customHeight="1" x14ac:dyDescent="0.25">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339" t="s">
        <v>1008</v>
      </c>
      <c r="P638" s="24">
        <v>926</v>
      </c>
      <c r="Q638" s="252"/>
      <c r="R638" s="32"/>
      <c r="S638" s="370"/>
      <c r="T638" s="386"/>
      <c r="U638" s="25" t="s">
        <v>1001</v>
      </c>
      <c r="V638" s="25"/>
      <c r="W638" s="206"/>
    </row>
    <row r="639" spans="1:23" customFormat="1" ht="36" hidden="1" customHeight="1" x14ac:dyDescent="0.25">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339" t="s">
        <v>1008</v>
      </c>
      <c r="P639" s="24">
        <v>926</v>
      </c>
      <c r="Q639" s="252"/>
      <c r="R639" s="32"/>
      <c r="S639" s="370"/>
      <c r="T639" s="386"/>
      <c r="U639" s="25" t="s">
        <v>1001</v>
      </c>
      <c r="V639" s="25"/>
      <c r="W639" s="206"/>
    </row>
    <row r="640" spans="1:23" customFormat="1" ht="36" hidden="1"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339" t="s">
        <v>1008</v>
      </c>
      <c r="P640" s="265">
        <v>926</v>
      </c>
      <c r="Q640" s="267"/>
      <c r="R640" s="268"/>
      <c r="S640" s="371"/>
      <c r="T640" s="391"/>
      <c r="U640" s="25" t="s">
        <v>1001</v>
      </c>
      <c r="V640" s="25"/>
      <c r="W640" s="206"/>
    </row>
    <row r="641" spans="1:23" customFormat="1" ht="58.5" hidden="1"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339" t="s">
        <v>1008</v>
      </c>
      <c r="P641" s="257">
        <v>926</v>
      </c>
      <c r="Q641" s="259"/>
      <c r="R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S641" s="261" t="s">
        <v>419</v>
      </c>
      <c r="T641" s="385">
        <v>0</v>
      </c>
      <c r="U641" s="25" t="s">
        <v>1001</v>
      </c>
      <c r="V641" s="25" t="s">
        <v>1001</v>
      </c>
      <c r="W641" s="206"/>
    </row>
    <row r="642" spans="1:23" customFormat="1" ht="63" hidden="1"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339" t="s">
        <v>1008</v>
      </c>
      <c r="P642" s="24">
        <v>926</v>
      </c>
      <c r="Q642" s="252"/>
      <c r="R642" s="32"/>
      <c r="S642" s="370"/>
      <c r="T642" s="386"/>
      <c r="U642" s="25" t="s">
        <v>1001</v>
      </c>
      <c r="V642" s="25"/>
      <c r="W642" s="206"/>
    </row>
    <row r="643" spans="1:23" customFormat="1" ht="61.5" hidden="1"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339" t="s">
        <v>1008</v>
      </c>
      <c r="P643" s="24">
        <v>926</v>
      </c>
      <c r="Q643" s="252"/>
      <c r="R643" s="32"/>
      <c r="S643" s="370"/>
      <c r="T643" s="386"/>
      <c r="U643" s="25" t="s">
        <v>1001</v>
      </c>
      <c r="V643" s="25"/>
      <c r="W643" s="206"/>
    </row>
    <row r="644" spans="1:23" customFormat="1" ht="48.75" hidden="1"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339" t="s">
        <v>1008</v>
      </c>
      <c r="P644" s="265">
        <v>926</v>
      </c>
      <c r="Q644" s="267"/>
      <c r="R644" s="268"/>
      <c r="S644" s="371"/>
      <c r="T644" s="391"/>
      <c r="U644" s="25" t="s">
        <v>1001</v>
      </c>
      <c r="V644" s="25"/>
      <c r="W644" s="206"/>
    </row>
    <row r="645" spans="1:23" customFormat="1" ht="42.75" hidden="1"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39" t="s">
        <v>1008</v>
      </c>
      <c r="P645" s="344">
        <v>426</v>
      </c>
      <c r="Q645" s="427"/>
      <c r="R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S645" s="429" t="s">
        <v>176</v>
      </c>
      <c r="T645" s="344">
        <v>100</v>
      </c>
      <c r="U645" s="25" t="s">
        <v>1001</v>
      </c>
      <c r="V645" s="25" t="s">
        <v>1001</v>
      </c>
      <c r="W645" s="206"/>
    </row>
    <row r="646" spans="1:23" customFormat="1" ht="28.5" hidden="1"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339" t="s">
        <v>1008</v>
      </c>
      <c r="P646" s="24">
        <v>426</v>
      </c>
      <c r="Q646" s="252"/>
      <c r="R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S646" s="18" t="s">
        <v>176</v>
      </c>
      <c r="T646" s="24">
        <v>100</v>
      </c>
      <c r="U646" s="25" t="s">
        <v>1001</v>
      </c>
      <c r="V646" s="25" t="s">
        <v>1001</v>
      </c>
      <c r="W646" s="206"/>
    </row>
    <row r="647" spans="1:23" customFormat="1" ht="28.5" hidden="1"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339" t="s">
        <v>1008</v>
      </c>
      <c r="P647" s="24">
        <v>426</v>
      </c>
      <c r="Q647" s="252"/>
      <c r="R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S647" s="18" t="s">
        <v>176</v>
      </c>
      <c r="T647" s="24">
        <v>100</v>
      </c>
      <c r="U647" s="25" t="s">
        <v>1001</v>
      </c>
      <c r="V647" s="25" t="s">
        <v>1001</v>
      </c>
      <c r="W647" s="206"/>
    </row>
    <row r="648" spans="1:23" customFormat="1" ht="28.5" hidden="1"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339" t="s">
        <v>1008</v>
      </c>
      <c r="P648" s="24">
        <v>426</v>
      </c>
      <c r="Q648" s="416"/>
      <c r="R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S648" s="18" t="s">
        <v>20</v>
      </c>
      <c r="T648" s="24">
        <v>100</v>
      </c>
      <c r="U648" s="25" t="s">
        <v>1001</v>
      </c>
      <c r="V648" s="25" t="s">
        <v>1001</v>
      </c>
      <c r="W648" s="206"/>
    </row>
    <row r="649" spans="1:23" customFormat="1" ht="57" hidden="1" x14ac:dyDescent="0.25">
      <c r="A649" s="1"/>
      <c r="B649" s="64"/>
      <c r="C649" s="107">
        <v>90104</v>
      </c>
      <c r="D649" s="124" t="s">
        <v>440</v>
      </c>
      <c r="E649" s="107"/>
      <c r="F649" s="107" t="s">
        <v>19</v>
      </c>
      <c r="G649" s="108">
        <v>0</v>
      </c>
      <c r="H649" s="208">
        <v>0</v>
      </c>
      <c r="I649" s="137"/>
      <c r="J649" s="16"/>
      <c r="K649" s="16">
        <v>0</v>
      </c>
      <c r="L649" s="17" t="s">
        <v>20</v>
      </c>
      <c r="M649" s="24">
        <v>0</v>
      </c>
      <c r="N649" s="339" t="s">
        <v>484</v>
      </c>
      <c r="O649" s="339" t="s">
        <v>1008</v>
      </c>
      <c r="P649" s="24">
        <v>426</v>
      </c>
      <c r="Q649" s="252"/>
      <c r="R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S649" s="18" t="s">
        <v>20</v>
      </c>
      <c r="T649" s="24">
        <v>0</v>
      </c>
      <c r="U649" s="25" t="s">
        <v>1001</v>
      </c>
      <c r="V649" s="25" t="s">
        <v>1001</v>
      </c>
      <c r="W649" s="206"/>
    </row>
    <row r="650" spans="1:23" customFormat="1" ht="28.5" hidden="1"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339" t="s">
        <v>1008</v>
      </c>
      <c r="P650" s="24">
        <v>426</v>
      </c>
      <c r="Q650" s="252"/>
      <c r="R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S650" s="18" t="s">
        <v>20</v>
      </c>
      <c r="T650" s="24">
        <v>100</v>
      </c>
      <c r="U650" s="25" t="s">
        <v>1001</v>
      </c>
      <c r="V650" s="25" t="s">
        <v>1001</v>
      </c>
      <c r="W650" s="206"/>
    </row>
    <row r="651" spans="1:23" customFormat="1" ht="57" hidden="1"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339" t="s">
        <v>1008</v>
      </c>
      <c r="P651" s="24">
        <v>426</v>
      </c>
      <c r="Q651" s="252"/>
      <c r="R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S651" s="18" t="s">
        <v>20</v>
      </c>
      <c r="T651" s="24">
        <v>0</v>
      </c>
      <c r="U651" s="25" t="s">
        <v>1001</v>
      </c>
      <c r="V651" s="25" t="s">
        <v>1001</v>
      </c>
      <c r="W651" s="206"/>
    </row>
    <row r="652" spans="1:23" customFormat="1" ht="57" hidden="1"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339" t="s">
        <v>1008</v>
      </c>
      <c r="P652" s="24">
        <v>426</v>
      </c>
      <c r="Q652" s="252"/>
      <c r="R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S652" s="18" t="s">
        <v>20</v>
      </c>
      <c r="T652" s="24">
        <v>100</v>
      </c>
      <c r="U652" s="25" t="s">
        <v>1001</v>
      </c>
      <c r="V652" s="25" t="s">
        <v>1001</v>
      </c>
      <c r="W652" s="206"/>
    </row>
    <row r="653" spans="1:23" customFormat="1" ht="85.5" hidden="1" x14ac:dyDescent="0.25">
      <c r="A653" s="1"/>
      <c r="B653" s="64"/>
      <c r="C653" s="107">
        <v>90106</v>
      </c>
      <c r="D653" s="124" t="s">
        <v>446</v>
      </c>
      <c r="E653" s="107"/>
      <c r="F653" s="107" t="s">
        <v>19</v>
      </c>
      <c r="G653" s="108">
        <v>0</v>
      </c>
      <c r="H653" s="208">
        <v>0</v>
      </c>
      <c r="I653" s="137"/>
      <c r="J653" s="16"/>
      <c r="K653" s="16">
        <v>0</v>
      </c>
      <c r="L653" s="17" t="s">
        <v>20</v>
      </c>
      <c r="M653" s="24">
        <v>0</v>
      </c>
      <c r="N653" s="339" t="s">
        <v>484</v>
      </c>
      <c r="O653" s="339" t="s">
        <v>1008</v>
      </c>
      <c r="P653" s="24">
        <v>426</v>
      </c>
      <c r="Q653" s="252"/>
      <c r="R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S653" s="18" t="s">
        <v>20</v>
      </c>
      <c r="T653" s="24">
        <v>0</v>
      </c>
      <c r="U653" s="25" t="s">
        <v>1001</v>
      </c>
      <c r="V653" s="25" t="s">
        <v>1001</v>
      </c>
      <c r="W653" s="206"/>
    </row>
    <row r="654" spans="1:23" s="177" customFormat="1" ht="30" hidden="1"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339" t="s">
        <v>1008</v>
      </c>
      <c r="P654" s="24">
        <v>426</v>
      </c>
      <c r="Q654" s="252"/>
      <c r="R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S654" s="26" t="s">
        <v>181</v>
      </c>
      <c r="T654" s="24">
        <v>100</v>
      </c>
      <c r="U654" s="25" t="s">
        <v>1000</v>
      </c>
      <c r="V654" s="25" t="s">
        <v>1000</v>
      </c>
      <c r="W654" s="289"/>
    </row>
    <row r="655" spans="1:23" s="177" customFormat="1" ht="100.9" hidden="1"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339" t="s">
        <v>1008</v>
      </c>
      <c r="P655" s="24">
        <v>426</v>
      </c>
      <c r="Q655" s="252"/>
      <c r="R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S655" s="26" t="s">
        <v>181</v>
      </c>
      <c r="T655" s="24">
        <v>0</v>
      </c>
      <c r="U655" s="25" t="s">
        <v>1000</v>
      </c>
      <c r="V655" s="25" t="s">
        <v>1000</v>
      </c>
      <c r="W655" s="289"/>
    </row>
    <row r="656" spans="1:23" customFormat="1" ht="57" hidden="1"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39" t="s">
        <v>1008</v>
      </c>
      <c r="P656" s="344">
        <v>426</v>
      </c>
      <c r="Q656" s="427"/>
      <c r="R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S656" s="429" t="s">
        <v>290</v>
      </c>
      <c r="T656" s="344">
        <v>100</v>
      </c>
      <c r="U656" s="25" t="s">
        <v>1001</v>
      </c>
      <c r="V656" s="25" t="s">
        <v>1001</v>
      </c>
      <c r="W656" s="206"/>
    </row>
    <row r="657" spans="1:23" customFormat="1" ht="85.5" hidden="1"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339" t="s">
        <v>1008</v>
      </c>
      <c r="P657" s="24">
        <v>426</v>
      </c>
      <c r="Q657" s="252"/>
      <c r="R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S657" s="18" t="s">
        <v>290</v>
      </c>
      <c r="T657" s="24">
        <v>0</v>
      </c>
      <c r="U657" s="25" t="s">
        <v>1001</v>
      </c>
      <c r="V657" s="25" t="s">
        <v>1001</v>
      </c>
      <c r="W657" s="206"/>
    </row>
    <row r="658" spans="1:23" customFormat="1" ht="57" hidden="1"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339" t="s">
        <v>1008</v>
      </c>
      <c r="P658" s="24">
        <v>426</v>
      </c>
      <c r="Q658" s="252"/>
      <c r="R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S658" s="18" t="s">
        <v>290</v>
      </c>
      <c r="T658" s="24">
        <v>100</v>
      </c>
      <c r="U658" s="25" t="s">
        <v>1001</v>
      </c>
      <c r="V658" s="25" t="s">
        <v>1001</v>
      </c>
      <c r="W658" s="206"/>
    </row>
    <row r="659" spans="1:23" customFormat="1" ht="85.5" hidden="1"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339" t="s">
        <v>1008</v>
      </c>
      <c r="P659" s="24">
        <v>426</v>
      </c>
      <c r="Q659" s="252"/>
      <c r="R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S659" s="18" t="s">
        <v>290</v>
      </c>
      <c r="T659" s="24">
        <v>0</v>
      </c>
      <c r="U659" s="25" t="s">
        <v>1001</v>
      </c>
      <c r="V659" s="25" t="s">
        <v>1001</v>
      </c>
      <c r="W659" s="206"/>
    </row>
    <row r="660" spans="1:23" customFormat="1" ht="57" hidden="1"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339" t="s">
        <v>1008</v>
      </c>
      <c r="P660" s="24">
        <v>426</v>
      </c>
      <c r="Q660" s="252"/>
      <c r="R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S660" s="18" t="s">
        <v>290</v>
      </c>
      <c r="T660" s="24">
        <v>100</v>
      </c>
      <c r="U660" s="25" t="s">
        <v>1001</v>
      </c>
      <c r="V660" s="25" t="s">
        <v>1001</v>
      </c>
      <c r="W660" s="206"/>
    </row>
    <row r="661" spans="1:23" customFormat="1" ht="85.5" hidden="1"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339" t="s">
        <v>1008</v>
      </c>
      <c r="P661" s="24">
        <v>426</v>
      </c>
      <c r="Q661" s="252"/>
      <c r="R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S661" s="18" t="s">
        <v>290</v>
      </c>
      <c r="T661" s="24">
        <v>0</v>
      </c>
      <c r="U661" s="25" t="s">
        <v>1001</v>
      </c>
      <c r="V661" s="25" t="s">
        <v>1001</v>
      </c>
      <c r="W661" s="206"/>
    </row>
    <row r="662" spans="1:23" customFormat="1" ht="28.5" hidden="1"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339" t="s">
        <v>1008</v>
      </c>
      <c r="P662" s="24">
        <v>426</v>
      </c>
      <c r="Q662" s="252"/>
      <c r="R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S662" s="18" t="s">
        <v>20</v>
      </c>
      <c r="T662" s="24">
        <v>100</v>
      </c>
      <c r="U662" s="25" t="s">
        <v>1001</v>
      </c>
      <c r="V662" s="25" t="s">
        <v>1001</v>
      </c>
      <c r="W662" s="206"/>
    </row>
    <row r="663" spans="1:23" customFormat="1" ht="57" hidden="1" x14ac:dyDescent="0.25">
      <c r="A663" s="1"/>
      <c r="B663" s="88"/>
      <c r="C663" s="107">
        <v>90119</v>
      </c>
      <c r="D663" s="124" t="s">
        <v>458</v>
      </c>
      <c r="E663" s="107"/>
      <c r="F663" s="107" t="s">
        <v>19</v>
      </c>
      <c r="G663" s="108">
        <v>0</v>
      </c>
      <c r="H663" s="208">
        <v>0</v>
      </c>
      <c r="I663" s="137"/>
      <c r="J663" s="16"/>
      <c r="K663" s="16">
        <v>0</v>
      </c>
      <c r="L663" s="26" t="s">
        <v>20</v>
      </c>
      <c r="M663" s="24">
        <v>0</v>
      </c>
      <c r="N663" s="339" t="s">
        <v>484</v>
      </c>
      <c r="O663" s="339" t="s">
        <v>1008</v>
      </c>
      <c r="P663" s="24">
        <v>426</v>
      </c>
      <c r="Q663" s="252"/>
      <c r="R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S663" s="18" t="s">
        <v>20</v>
      </c>
      <c r="T663" s="24">
        <v>0</v>
      </c>
      <c r="U663" s="25" t="s">
        <v>1001</v>
      </c>
      <c r="V663" s="25" t="s">
        <v>1001</v>
      </c>
      <c r="W663" s="206"/>
    </row>
    <row r="664" spans="1:23" customFormat="1" ht="33" hidden="1"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339" t="s">
        <v>1008</v>
      </c>
      <c r="P664" s="24">
        <v>426</v>
      </c>
      <c r="Q664" s="252"/>
      <c r="R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S664" s="18" t="s">
        <v>20</v>
      </c>
      <c r="T664" s="24">
        <v>100</v>
      </c>
      <c r="U664" s="25" t="s">
        <v>1001</v>
      </c>
      <c r="V664" s="25" t="s">
        <v>1001</v>
      </c>
      <c r="W664" s="206"/>
    </row>
    <row r="665" spans="1:23" customFormat="1" ht="66.75" hidden="1"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339" t="s">
        <v>1008</v>
      </c>
      <c r="P665" s="24">
        <v>426</v>
      </c>
      <c r="Q665" s="252"/>
      <c r="R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S665" s="18" t="s">
        <v>20</v>
      </c>
      <c r="T665" s="24">
        <v>0</v>
      </c>
      <c r="U665" s="25" t="s">
        <v>1001</v>
      </c>
      <c r="V665" s="25" t="s">
        <v>1001</v>
      </c>
      <c r="W665" s="206"/>
    </row>
    <row r="666" spans="1:23" customFormat="1" ht="49.5" hidden="1"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339" t="s">
        <v>1008</v>
      </c>
      <c r="P666" s="24">
        <v>454</v>
      </c>
      <c r="Q666" s="252"/>
      <c r="R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S666" s="18" t="s">
        <v>181</v>
      </c>
      <c r="T666" s="24">
        <v>100</v>
      </c>
      <c r="U666" s="25" t="s">
        <v>1001</v>
      </c>
      <c r="V666" s="25" t="s">
        <v>1001</v>
      </c>
      <c r="W666" s="206"/>
    </row>
    <row r="667" spans="1:23" customFormat="1" ht="48.75" hidden="1"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339" t="s">
        <v>1008</v>
      </c>
      <c r="P667" s="24">
        <v>426</v>
      </c>
      <c r="Q667" s="252"/>
      <c r="R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S667" s="18" t="s">
        <v>20</v>
      </c>
      <c r="T667" s="24">
        <v>100</v>
      </c>
      <c r="U667" s="25" t="s">
        <v>1001</v>
      </c>
      <c r="V667" s="25" t="s">
        <v>1001</v>
      </c>
      <c r="W667" s="206"/>
    </row>
    <row r="668" spans="1:23" customFormat="1" ht="71.25" hidden="1" x14ac:dyDescent="0.25">
      <c r="A668" s="1"/>
      <c r="B668" s="89"/>
      <c r="C668" s="122">
        <v>90122</v>
      </c>
      <c r="D668" s="124" t="s">
        <v>466</v>
      </c>
      <c r="E668" s="107"/>
      <c r="F668" s="107" t="s">
        <v>19</v>
      </c>
      <c r="G668" s="108">
        <v>0</v>
      </c>
      <c r="H668" s="208">
        <v>0</v>
      </c>
      <c r="I668" s="137"/>
      <c r="J668" s="16"/>
      <c r="K668" s="16">
        <v>0</v>
      </c>
      <c r="L668" s="26" t="s">
        <v>20</v>
      </c>
      <c r="M668" s="24">
        <v>0</v>
      </c>
      <c r="N668" s="339" t="s">
        <v>484</v>
      </c>
      <c r="O668" s="339" t="s">
        <v>1008</v>
      </c>
      <c r="P668" s="24">
        <v>426</v>
      </c>
      <c r="Q668" s="252"/>
      <c r="R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S668" s="18" t="s">
        <v>20</v>
      </c>
      <c r="T668" s="24">
        <v>0</v>
      </c>
      <c r="U668" s="25" t="s">
        <v>1001</v>
      </c>
      <c r="V668" s="25" t="s">
        <v>1001</v>
      </c>
      <c r="W668" s="206"/>
    </row>
    <row r="669" spans="1:23" customFormat="1" ht="42.75" hidden="1"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339" t="s">
        <v>1008</v>
      </c>
      <c r="P669" s="24">
        <v>426</v>
      </c>
      <c r="Q669" s="252"/>
      <c r="R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S669" s="18" t="s">
        <v>20</v>
      </c>
      <c r="T669" s="24">
        <v>100</v>
      </c>
      <c r="U669" s="25" t="s">
        <v>1001</v>
      </c>
      <c r="V669" s="25" t="s">
        <v>1001</v>
      </c>
      <c r="W669" s="206"/>
    </row>
    <row r="670" spans="1:23" customFormat="1" ht="92.25" hidden="1"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339" t="s">
        <v>1008</v>
      </c>
      <c r="P670" s="24">
        <v>426</v>
      </c>
      <c r="Q670" s="252"/>
      <c r="R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S670" s="18" t="s">
        <v>20</v>
      </c>
      <c r="T670" s="24">
        <v>0</v>
      </c>
      <c r="U670" s="25" t="s">
        <v>1001</v>
      </c>
      <c r="V670" s="25" t="s">
        <v>1001</v>
      </c>
      <c r="W670" s="206"/>
    </row>
    <row r="671" spans="1:23" customFormat="1" ht="42.75" hidden="1"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339" t="s">
        <v>1008</v>
      </c>
      <c r="P671" s="24">
        <v>426</v>
      </c>
      <c r="Q671" s="252"/>
      <c r="R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S671" s="18" t="s">
        <v>20</v>
      </c>
      <c r="T671" s="24">
        <v>100</v>
      </c>
      <c r="U671" s="25" t="s">
        <v>1001</v>
      </c>
      <c r="V671" s="25" t="s">
        <v>1001</v>
      </c>
      <c r="W671" s="206"/>
    </row>
    <row r="672" spans="1:23" customFormat="1" ht="71.25" hidden="1" x14ac:dyDescent="0.25">
      <c r="A672" s="1"/>
      <c r="B672" s="88"/>
      <c r="C672" s="107">
        <v>90124</v>
      </c>
      <c r="D672" s="124" t="s">
        <v>472</v>
      </c>
      <c r="E672" s="107"/>
      <c r="F672" s="107" t="s">
        <v>19</v>
      </c>
      <c r="G672" s="108">
        <v>0</v>
      </c>
      <c r="H672" s="208">
        <v>0</v>
      </c>
      <c r="I672" s="137"/>
      <c r="J672" s="16"/>
      <c r="K672" s="16">
        <v>0</v>
      </c>
      <c r="L672" s="26" t="s">
        <v>20</v>
      </c>
      <c r="M672" s="24">
        <v>0</v>
      </c>
      <c r="N672" s="339" t="s">
        <v>484</v>
      </c>
      <c r="O672" s="339" t="s">
        <v>1008</v>
      </c>
      <c r="P672" s="24">
        <v>426</v>
      </c>
      <c r="Q672" s="252"/>
      <c r="R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S672" s="18" t="s">
        <v>20</v>
      </c>
      <c r="T672" s="24">
        <v>0</v>
      </c>
      <c r="U672" s="25" t="s">
        <v>1001</v>
      </c>
      <c r="V672" s="25" t="s">
        <v>1001</v>
      </c>
      <c r="W672" s="206"/>
    </row>
    <row r="673" spans="1:23" customFormat="1" ht="71.25" hidden="1"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339" t="s">
        <v>1008</v>
      </c>
      <c r="P673" s="24">
        <v>426</v>
      </c>
      <c r="Q673" s="252"/>
      <c r="R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S673" s="18" t="s">
        <v>20</v>
      </c>
      <c r="T673" s="24">
        <v>100</v>
      </c>
      <c r="U673" s="25" t="s">
        <v>1001</v>
      </c>
      <c r="V673" s="25" t="s">
        <v>1001</v>
      </c>
      <c r="W673" s="206"/>
    </row>
    <row r="674" spans="1:23" customFormat="1" ht="99.75" hidden="1" x14ac:dyDescent="0.25">
      <c r="A674" s="1"/>
      <c r="B674" s="88"/>
      <c r="C674" s="107">
        <v>90125</v>
      </c>
      <c r="D674" s="124" t="s">
        <v>475</v>
      </c>
      <c r="E674" s="107"/>
      <c r="F674" s="107" t="s">
        <v>19</v>
      </c>
      <c r="G674" s="108">
        <v>0</v>
      </c>
      <c r="H674" s="208">
        <v>0</v>
      </c>
      <c r="I674" s="137"/>
      <c r="J674" s="16"/>
      <c r="K674" s="16">
        <v>0</v>
      </c>
      <c r="L674" s="26" t="s">
        <v>20</v>
      </c>
      <c r="M674" s="24">
        <v>0</v>
      </c>
      <c r="N674" s="339" t="s">
        <v>484</v>
      </c>
      <c r="O674" s="339" t="s">
        <v>1008</v>
      </c>
      <c r="P674" s="24">
        <v>426</v>
      </c>
      <c r="Q674" s="252"/>
      <c r="R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S674" s="18" t="s">
        <v>20</v>
      </c>
      <c r="T674" s="24">
        <v>0</v>
      </c>
      <c r="U674" s="25" t="s">
        <v>1001</v>
      </c>
      <c r="V674" s="25" t="s">
        <v>1001</v>
      </c>
      <c r="W674" s="206"/>
    </row>
    <row r="675" spans="1:23" customFormat="1" ht="42.75" hidden="1"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339" t="s">
        <v>1008</v>
      </c>
      <c r="P675" s="24">
        <v>426</v>
      </c>
      <c r="Q675" s="252"/>
      <c r="R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S675" s="18" t="s">
        <v>20</v>
      </c>
      <c r="T675" s="24">
        <v>100</v>
      </c>
      <c r="U675" s="25" t="s">
        <v>1001</v>
      </c>
      <c r="V675" s="25" t="s">
        <v>1001</v>
      </c>
      <c r="W675" s="206"/>
    </row>
    <row r="676" spans="1:23" customFormat="1" ht="71.25" hidden="1" x14ac:dyDescent="0.25">
      <c r="A676" s="1"/>
      <c r="B676" s="88"/>
      <c r="C676" s="150">
        <v>90131</v>
      </c>
      <c r="D676" s="124" t="s">
        <v>478</v>
      </c>
      <c r="E676" s="107"/>
      <c r="F676" s="107" t="s">
        <v>19</v>
      </c>
      <c r="G676" s="108">
        <v>0</v>
      </c>
      <c r="H676" s="208">
        <v>0</v>
      </c>
      <c r="I676" s="137"/>
      <c r="J676" s="16"/>
      <c r="K676" s="16">
        <v>0</v>
      </c>
      <c r="L676" s="26" t="s">
        <v>20</v>
      </c>
      <c r="M676" s="24">
        <v>0</v>
      </c>
      <c r="N676" s="339" t="s">
        <v>484</v>
      </c>
      <c r="O676" s="339" t="s">
        <v>1008</v>
      </c>
      <c r="P676" s="24">
        <v>426</v>
      </c>
      <c r="Q676" s="252"/>
      <c r="R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S676" s="18" t="s">
        <v>20</v>
      </c>
      <c r="T676" s="24">
        <v>0</v>
      </c>
      <c r="U676" s="25" t="s">
        <v>1001</v>
      </c>
      <c r="V676" s="25" t="s">
        <v>1001</v>
      </c>
      <c r="W676" s="206"/>
    </row>
    <row r="677" spans="1:23" customFormat="1" ht="28.5" hidden="1" x14ac:dyDescent="0.25">
      <c r="A677" s="1"/>
      <c r="B677" s="88"/>
      <c r="C677" s="168" t="s">
        <v>479</v>
      </c>
      <c r="D677" s="131" t="s">
        <v>480</v>
      </c>
      <c r="E677" s="117"/>
      <c r="F677" s="117" t="s">
        <v>19</v>
      </c>
      <c r="G677" s="125">
        <v>255.91</v>
      </c>
      <c r="H677" s="311">
        <v>2956272</v>
      </c>
      <c r="I677" s="138"/>
      <c r="J677" s="249"/>
      <c r="K677" s="249">
        <v>0</v>
      </c>
      <c r="L677" s="544" t="s">
        <v>20</v>
      </c>
      <c r="M677" s="378">
        <v>100</v>
      </c>
      <c r="N677" s="543" t="s">
        <v>484</v>
      </c>
      <c r="O677" s="543" t="s">
        <v>523</v>
      </c>
      <c r="P677" s="378">
        <v>426</v>
      </c>
      <c r="Q677" s="424"/>
      <c r="R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S677" s="551" t="s">
        <v>20</v>
      </c>
      <c r="T677" s="378">
        <v>100</v>
      </c>
      <c r="U677" s="25" t="s">
        <v>1001</v>
      </c>
      <c r="V677" s="25" t="s">
        <v>1001</v>
      </c>
      <c r="W677" s="206"/>
    </row>
    <row r="678" spans="1:23" customFormat="1" ht="22.15" hidden="1" customHeight="1" x14ac:dyDescent="0.25">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339" t="s">
        <v>1008</v>
      </c>
      <c r="P678" s="532">
        <v>426</v>
      </c>
      <c r="Q678" s="577"/>
      <c r="R678" s="260" t="s">
        <v>484</v>
      </c>
      <c r="S678" s="261" t="s">
        <v>20</v>
      </c>
      <c r="T678" s="578">
        <v>100</v>
      </c>
      <c r="U678" s="25" t="s">
        <v>1001</v>
      </c>
      <c r="V678" s="25" t="s">
        <v>1001</v>
      </c>
      <c r="W678" s="206"/>
    </row>
    <row r="679" spans="1:23" customFormat="1" ht="22.15" hidden="1" customHeight="1" x14ac:dyDescent="0.25">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339" t="s">
        <v>1008</v>
      </c>
      <c r="P679" s="13">
        <v>426</v>
      </c>
      <c r="Q679" s="254"/>
      <c r="R679" s="32" t="s">
        <v>484</v>
      </c>
      <c r="S679" s="18"/>
      <c r="T679" s="579"/>
      <c r="U679" s="25" t="s">
        <v>1001</v>
      </c>
      <c r="V679" s="25"/>
      <c r="W679" s="206"/>
    </row>
    <row r="680" spans="1:23" customFormat="1" ht="24" hidden="1" customHeight="1" x14ac:dyDescent="0.25">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339" t="s">
        <v>1008</v>
      </c>
      <c r="P680" s="13">
        <v>426</v>
      </c>
      <c r="Q680" s="254"/>
      <c r="R680" s="32" t="s">
        <v>484</v>
      </c>
      <c r="S680" s="18"/>
      <c r="T680" s="579"/>
      <c r="U680" s="25" t="s">
        <v>1001</v>
      </c>
      <c r="V680" s="25"/>
      <c r="W680" s="206"/>
    </row>
    <row r="681" spans="1:23" customFormat="1" ht="22.15" hidden="1" customHeight="1" x14ac:dyDescent="0.25">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339" t="s">
        <v>1008</v>
      </c>
      <c r="P681" s="13">
        <v>426</v>
      </c>
      <c r="Q681" s="254"/>
      <c r="R681" s="32" t="s">
        <v>484</v>
      </c>
      <c r="S681" s="18"/>
      <c r="T681" s="579"/>
      <c r="U681" s="25" t="s">
        <v>1001</v>
      </c>
      <c r="V681" s="25"/>
      <c r="W681" s="206"/>
    </row>
    <row r="682" spans="1:23" customFormat="1" ht="36" hidden="1"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339" t="s">
        <v>1008</v>
      </c>
      <c r="P682" s="582">
        <v>426</v>
      </c>
      <c r="Q682" s="269"/>
      <c r="R682" s="268" t="s">
        <v>484</v>
      </c>
      <c r="S682" s="477"/>
      <c r="T682" s="583"/>
      <c r="U682" s="25" t="s">
        <v>1001</v>
      </c>
      <c r="V682" s="25"/>
      <c r="W682" s="206"/>
    </row>
    <row r="683" spans="1:23" customFormat="1" ht="35.25" hidden="1"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339" t="s">
        <v>1008</v>
      </c>
      <c r="P683" s="532">
        <v>426</v>
      </c>
      <c r="Q683" s="577"/>
      <c r="R683" s="260" t="s">
        <v>484</v>
      </c>
      <c r="S683" s="261" t="s">
        <v>20</v>
      </c>
      <c r="T683" s="578">
        <v>0</v>
      </c>
      <c r="U683" s="25" t="s">
        <v>1001</v>
      </c>
      <c r="V683" s="25" t="s">
        <v>1001</v>
      </c>
      <c r="W683" s="206"/>
    </row>
    <row r="684" spans="1:23" customFormat="1" ht="33.75" hidden="1"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339" t="s">
        <v>1008</v>
      </c>
      <c r="P684" s="13">
        <v>426</v>
      </c>
      <c r="Q684" s="254"/>
      <c r="R684" s="32" t="s">
        <v>484</v>
      </c>
      <c r="S684" s="18"/>
      <c r="T684" s="579"/>
      <c r="U684" s="25" t="s">
        <v>1001</v>
      </c>
      <c r="V684" s="25"/>
      <c r="W684" s="206"/>
    </row>
    <row r="685" spans="1:23" customFormat="1" ht="33.75" hidden="1"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339" t="s">
        <v>1008</v>
      </c>
      <c r="P685" s="13">
        <v>426</v>
      </c>
      <c r="Q685" s="254"/>
      <c r="R685" s="32" t="s">
        <v>484</v>
      </c>
      <c r="S685" s="18"/>
      <c r="T685" s="579"/>
      <c r="U685" s="25" t="s">
        <v>1001</v>
      </c>
      <c r="V685" s="25"/>
      <c r="W685" s="206"/>
    </row>
    <row r="686" spans="1:23" customFormat="1" ht="36" hidden="1"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339" t="s">
        <v>1008</v>
      </c>
      <c r="P686" s="13">
        <v>426</v>
      </c>
      <c r="Q686" s="254"/>
      <c r="R686" s="32" t="s">
        <v>484</v>
      </c>
      <c r="S686" s="18"/>
      <c r="T686" s="579"/>
      <c r="U686" s="25" t="s">
        <v>1001</v>
      </c>
      <c r="V686" s="25"/>
      <c r="W686" s="206"/>
    </row>
    <row r="687" spans="1:23" customFormat="1" ht="34.5" hidden="1"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339" t="s">
        <v>1008</v>
      </c>
      <c r="P687" s="582">
        <v>426</v>
      </c>
      <c r="Q687" s="269"/>
      <c r="R687" s="268" t="s">
        <v>484</v>
      </c>
      <c r="S687" s="477"/>
      <c r="T687" s="583"/>
      <c r="U687" s="25" t="s">
        <v>1001</v>
      </c>
      <c r="V687" s="25"/>
      <c r="W687" s="206"/>
    </row>
    <row r="688" spans="1:23" customFormat="1" ht="18.75" hidden="1" customHeight="1" x14ac:dyDescent="0.25">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339" t="s">
        <v>1008</v>
      </c>
      <c r="P688" s="532">
        <v>426</v>
      </c>
      <c r="Q688" s="577"/>
      <c r="R688" s="260" t="s">
        <v>484</v>
      </c>
      <c r="S688" s="261" t="s">
        <v>20</v>
      </c>
      <c r="T688" s="578">
        <v>100</v>
      </c>
      <c r="U688" s="25" t="s">
        <v>1001</v>
      </c>
      <c r="V688" s="25" t="s">
        <v>1001</v>
      </c>
      <c r="W688" s="206"/>
    </row>
    <row r="689" spans="1:23" customFormat="1" ht="24" hidden="1" customHeight="1" x14ac:dyDescent="0.25">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339" t="s">
        <v>1008</v>
      </c>
      <c r="P689" s="13">
        <v>426</v>
      </c>
      <c r="Q689" s="254"/>
      <c r="R689" s="32" t="s">
        <v>484</v>
      </c>
      <c r="S689" s="18"/>
      <c r="T689" s="579"/>
      <c r="U689" s="25" t="s">
        <v>1001</v>
      </c>
      <c r="V689" s="25"/>
      <c r="W689" s="206"/>
    </row>
    <row r="690" spans="1:23" customFormat="1" ht="18.75" hidden="1" customHeight="1" x14ac:dyDescent="0.25">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339" t="s">
        <v>1008</v>
      </c>
      <c r="P690" s="13">
        <v>426</v>
      </c>
      <c r="Q690" s="254"/>
      <c r="R690" s="32" t="s">
        <v>484</v>
      </c>
      <c r="S690" s="18"/>
      <c r="T690" s="579"/>
      <c r="U690" s="25" t="s">
        <v>1001</v>
      </c>
      <c r="V690" s="25"/>
      <c r="W690" s="206"/>
    </row>
    <row r="691" spans="1:23" customFormat="1" ht="18.75" hidden="1" customHeight="1" x14ac:dyDescent="0.25">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339" t="s">
        <v>1008</v>
      </c>
      <c r="P691" s="13">
        <v>426</v>
      </c>
      <c r="Q691" s="254"/>
      <c r="R691" s="32" t="s">
        <v>484</v>
      </c>
      <c r="S691" s="18"/>
      <c r="T691" s="579"/>
      <c r="U691" s="25" t="s">
        <v>1001</v>
      </c>
      <c r="V691" s="25"/>
      <c r="W691" s="206"/>
    </row>
    <row r="692" spans="1:23" customFormat="1" ht="26.25" hidden="1"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339" t="s">
        <v>1008</v>
      </c>
      <c r="P692" s="582">
        <v>426</v>
      </c>
      <c r="Q692" s="269"/>
      <c r="R692" s="268" t="s">
        <v>484</v>
      </c>
      <c r="S692" s="477"/>
      <c r="T692" s="583"/>
      <c r="U692" s="25" t="s">
        <v>1001</v>
      </c>
      <c r="V692" s="25"/>
      <c r="W692" s="206"/>
    </row>
    <row r="693" spans="1:23" customFormat="1" ht="32.25" hidden="1"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339" t="s">
        <v>1008</v>
      </c>
      <c r="P693" s="532">
        <v>426</v>
      </c>
      <c r="Q693" s="577"/>
      <c r="R693" s="260" t="s">
        <v>484</v>
      </c>
      <c r="S693" s="261" t="s">
        <v>20</v>
      </c>
      <c r="T693" s="578">
        <v>0</v>
      </c>
      <c r="U693" s="25" t="s">
        <v>1001</v>
      </c>
      <c r="V693" s="25" t="s">
        <v>1001</v>
      </c>
      <c r="W693" s="206"/>
    </row>
    <row r="694" spans="1:23" customFormat="1" ht="32.25" hidden="1"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339" t="s">
        <v>1008</v>
      </c>
      <c r="P694" s="13">
        <v>426</v>
      </c>
      <c r="Q694" s="254"/>
      <c r="R694" s="32" t="s">
        <v>484</v>
      </c>
      <c r="S694" s="18"/>
      <c r="T694" s="579"/>
      <c r="U694" s="25" t="s">
        <v>1001</v>
      </c>
      <c r="V694" s="25"/>
      <c r="W694" s="206"/>
    </row>
    <row r="695" spans="1:23" customFormat="1" ht="27.75" hidden="1"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339" t="s">
        <v>1008</v>
      </c>
      <c r="P695" s="13">
        <v>426</v>
      </c>
      <c r="Q695" s="254"/>
      <c r="R695" s="32" t="s">
        <v>484</v>
      </c>
      <c r="S695" s="18"/>
      <c r="T695" s="579"/>
      <c r="U695" s="25" t="s">
        <v>1001</v>
      </c>
      <c r="V695" s="25"/>
      <c r="W695" s="206"/>
    </row>
    <row r="696" spans="1:23" customFormat="1" ht="32.25" hidden="1"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339" t="s">
        <v>1008</v>
      </c>
      <c r="P696" s="13">
        <v>426</v>
      </c>
      <c r="Q696" s="254"/>
      <c r="R696" s="32" t="s">
        <v>484</v>
      </c>
      <c r="S696" s="18"/>
      <c r="T696" s="579"/>
      <c r="U696" s="25" t="s">
        <v>1001</v>
      </c>
      <c r="V696" s="25"/>
      <c r="W696" s="206"/>
    </row>
    <row r="697" spans="1:23" customFormat="1" ht="32.25" hidden="1"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339" t="s">
        <v>1008</v>
      </c>
      <c r="P697" s="582">
        <v>426</v>
      </c>
      <c r="Q697" s="269"/>
      <c r="R697" s="268" t="s">
        <v>484</v>
      </c>
      <c r="S697" s="477"/>
      <c r="T697" s="583"/>
      <c r="U697" s="25" t="s">
        <v>1001</v>
      </c>
      <c r="V697" s="25"/>
      <c r="W697" s="206"/>
    </row>
    <row r="698" spans="1:23" customFormat="1" ht="19.5" hidden="1" customHeight="1" x14ac:dyDescent="0.25">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339" t="s">
        <v>1008</v>
      </c>
      <c r="P698" s="532">
        <v>426</v>
      </c>
      <c r="Q698" s="577"/>
      <c r="R698" s="260" t="s">
        <v>484</v>
      </c>
      <c r="S698" s="261" t="s">
        <v>20</v>
      </c>
      <c r="T698" s="578">
        <v>100</v>
      </c>
      <c r="U698" s="25" t="s">
        <v>1001</v>
      </c>
      <c r="V698" s="25" t="s">
        <v>1001</v>
      </c>
      <c r="W698" s="206"/>
    </row>
    <row r="699" spans="1:23" customFormat="1" ht="19.5" hidden="1" customHeight="1" x14ac:dyDescent="0.25">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339" t="s">
        <v>1008</v>
      </c>
      <c r="P699" s="13">
        <v>426</v>
      </c>
      <c r="Q699" s="254"/>
      <c r="R699" s="32" t="s">
        <v>484</v>
      </c>
      <c r="S699" s="18"/>
      <c r="T699" s="579"/>
      <c r="U699" s="25" t="s">
        <v>1001</v>
      </c>
      <c r="V699" s="25"/>
      <c r="W699" s="206"/>
    </row>
    <row r="700" spans="1:23" customFormat="1" ht="19.5" hidden="1" customHeight="1" x14ac:dyDescent="0.25">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339" t="s">
        <v>1008</v>
      </c>
      <c r="P700" s="13">
        <v>426</v>
      </c>
      <c r="Q700" s="254"/>
      <c r="R700" s="32" t="s">
        <v>484</v>
      </c>
      <c r="S700" s="18"/>
      <c r="T700" s="579"/>
      <c r="U700" s="25" t="s">
        <v>1001</v>
      </c>
      <c r="V700" s="25"/>
      <c r="W700" s="206"/>
    </row>
    <row r="701" spans="1:23" customFormat="1" ht="19.5" hidden="1" customHeight="1" x14ac:dyDescent="0.25">
      <c r="A701" s="1"/>
      <c r="B701" s="742"/>
      <c r="C701" s="728"/>
      <c r="D701" s="725"/>
      <c r="E701" s="15">
        <v>4</v>
      </c>
      <c r="F701" s="219" t="s">
        <v>487</v>
      </c>
      <c r="G701" s="11">
        <v>362.5</v>
      </c>
      <c r="H701" s="318">
        <v>4187600</v>
      </c>
      <c r="I701" s="142">
        <f>+G701-G698</f>
        <v>302.7</v>
      </c>
      <c r="J701" s="220"/>
      <c r="K701" s="211">
        <v>0</v>
      </c>
      <c r="L701" s="26" t="s">
        <v>20</v>
      </c>
      <c r="M701" s="13">
        <v>100</v>
      </c>
      <c r="N701" s="339" t="s">
        <v>484</v>
      </c>
      <c r="O701" s="339" t="s">
        <v>1008</v>
      </c>
      <c r="P701" s="13">
        <v>426</v>
      </c>
      <c r="Q701" s="254"/>
      <c r="R701" s="32" t="s">
        <v>484</v>
      </c>
      <c r="S701" s="18"/>
      <c r="T701" s="579"/>
      <c r="U701" s="25" t="s">
        <v>1001</v>
      </c>
      <c r="V701" s="25"/>
      <c r="W701" s="206"/>
    </row>
    <row r="702" spans="1:23" customFormat="1" ht="27.75" hidden="1"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339" t="s">
        <v>1008</v>
      </c>
      <c r="P702" s="582">
        <v>426</v>
      </c>
      <c r="Q702" s="269"/>
      <c r="R702" s="268" t="s">
        <v>484</v>
      </c>
      <c r="S702" s="477"/>
      <c r="T702" s="583"/>
      <c r="U702" s="25" t="s">
        <v>1001</v>
      </c>
      <c r="V702" s="25"/>
      <c r="W702" s="206"/>
    </row>
    <row r="703" spans="1:23" customFormat="1" ht="33.75" hidden="1"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339" t="s">
        <v>1008</v>
      </c>
      <c r="P703" s="532">
        <v>426</v>
      </c>
      <c r="Q703" s="577"/>
      <c r="R703" s="260" t="s">
        <v>484</v>
      </c>
      <c r="S703" s="261" t="s">
        <v>20</v>
      </c>
      <c r="T703" s="578">
        <v>0</v>
      </c>
      <c r="U703" s="25" t="s">
        <v>1001</v>
      </c>
      <c r="V703" s="25" t="s">
        <v>1001</v>
      </c>
      <c r="W703" s="206"/>
    </row>
    <row r="704" spans="1:23" customFormat="1" ht="33.75" hidden="1"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339" t="s">
        <v>1008</v>
      </c>
      <c r="P704" s="13">
        <v>426</v>
      </c>
      <c r="Q704" s="254"/>
      <c r="R704" s="32" t="s">
        <v>484</v>
      </c>
      <c r="S704" s="18"/>
      <c r="T704" s="579"/>
      <c r="U704" s="25" t="s">
        <v>1001</v>
      </c>
      <c r="V704" s="25"/>
      <c r="W704" s="206"/>
    </row>
    <row r="705" spans="1:23" customFormat="1" ht="33.75" hidden="1"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339" t="s">
        <v>1008</v>
      </c>
      <c r="P705" s="13">
        <v>426</v>
      </c>
      <c r="Q705" s="254"/>
      <c r="R705" s="32" t="s">
        <v>484</v>
      </c>
      <c r="S705" s="18"/>
      <c r="T705" s="579"/>
      <c r="U705" s="25" t="s">
        <v>1001</v>
      </c>
      <c r="V705" s="25"/>
      <c r="W705" s="206"/>
    </row>
    <row r="706" spans="1:23" customFormat="1" ht="33.75" hidden="1"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339" t="s">
        <v>1008</v>
      </c>
      <c r="P706" s="13">
        <v>426</v>
      </c>
      <c r="Q706" s="254"/>
      <c r="R706" s="32" t="s">
        <v>484</v>
      </c>
      <c r="S706" s="18"/>
      <c r="T706" s="579"/>
      <c r="U706" s="25" t="s">
        <v>1001</v>
      </c>
      <c r="V706" s="25"/>
      <c r="W706" s="206"/>
    </row>
    <row r="707" spans="1:23" customFormat="1" ht="33.75" hidden="1"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339" t="s">
        <v>1008</v>
      </c>
      <c r="P707" s="582">
        <v>426</v>
      </c>
      <c r="Q707" s="269"/>
      <c r="R707" s="268" t="s">
        <v>484</v>
      </c>
      <c r="S707" s="477"/>
      <c r="T707" s="583"/>
      <c r="U707" s="25" t="s">
        <v>1001</v>
      </c>
      <c r="V707" s="25"/>
      <c r="W707" s="206"/>
    </row>
    <row r="708" spans="1:23" customFormat="1" ht="41.25" hidden="1" customHeight="1" x14ac:dyDescent="0.25">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339" t="s">
        <v>1008</v>
      </c>
      <c r="P708" s="532">
        <v>426</v>
      </c>
      <c r="Q708" s="577"/>
      <c r="R708" s="260" t="s">
        <v>484</v>
      </c>
      <c r="S708" s="261" t="s">
        <v>20</v>
      </c>
      <c r="T708" s="578">
        <v>100</v>
      </c>
      <c r="U708" s="25" t="s">
        <v>1001</v>
      </c>
      <c r="V708" s="25" t="s">
        <v>1001</v>
      </c>
      <c r="W708" s="206"/>
    </row>
    <row r="709" spans="1:23" customFormat="1" ht="32.25" hidden="1" customHeight="1" x14ac:dyDescent="0.25">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339" t="s">
        <v>1008</v>
      </c>
      <c r="P709" s="13">
        <v>426</v>
      </c>
      <c r="Q709" s="254"/>
      <c r="R709" s="32" t="s">
        <v>484</v>
      </c>
      <c r="S709" s="18"/>
      <c r="T709" s="579"/>
      <c r="U709" s="25" t="s">
        <v>1001</v>
      </c>
      <c r="V709" s="25"/>
      <c r="W709" s="206"/>
    </row>
    <row r="710" spans="1:23" customFormat="1" ht="18" hidden="1" customHeight="1" x14ac:dyDescent="0.25">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339" t="s">
        <v>1008</v>
      </c>
      <c r="P710" s="13">
        <v>426</v>
      </c>
      <c r="Q710" s="254"/>
      <c r="R710" s="32" t="s">
        <v>484</v>
      </c>
      <c r="S710" s="18"/>
      <c r="T710" s="579"/>
      <c r="U710" s="25" t="s">
        <v>1001</v>
      </c>
      <c r="V710" s="25"/>
      <c r="W710" s="206"/>
    </row>
    <row r="711" spans="1:23" customFormat="1" ht="48" hidden="1" customHeight="1" x14ac:dyDescent="0.25">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339" t="s">
        <v>1008</v>
      </c>
      <c r="P711" s="13">
        <v>426</v>
      </c>
      <c r="Q711" s="254"/>
      <c r="R711" s="32" t="s">
        <v>484</v>
      </c>
      <c r="S711" s="18"/>
      <c r="T711" s="579"/>
      <c r="U711" s="25" t="s">
        <v>1001</v>
      </c>
      <c r="V711" s="25"/>
      <c r="W711" s="206"/>
    </row>
    <row r="712" spans="1:23" customFormat="1" ht="32.25" hidden="1" customHeight="1" x14ac:dyDescent="0.25">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339" t="s">
        <v>1008</v>
      </c>
      <c r="P712" s="13">
        <v>426</v>
      </c>
      <c r="Q712" s="254"/>
      <c r="R712" s="32" t="s">
        <v>484</v>
      </c>
      <c r="S712" s="18"/>
      <c r="T712" s="579"/>
      <c r="U712" s="25" t="s">
        <v>1001</v>
      </c>
      <c r="V712" s="25"/>
      <c r="W712" s="206"/>
    </row>
    <row r="713" spans="1:23" customFormat="1" ht="41.25" hidden="1"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339" t="s">
        <v>1008</v>
      </c>
      <c r="P713" s="582">
        <v>426</v>
      </c>
      <c r="Q713" s="269"/>
      <c r="R713" s="268" t="s">
        <v>484</v>
      </c>
      <c r="S713" s="477"/>
      <c r="T713" s="583"/>
      <c r="U713" s="25" t="s">
        <v>1001</v>
      </c>
      <c r="V713" s="25"/>
      <c r="W713" s="206"/>
    </row>
    <row r="714" spans="1:23" customFormat="1" ht="38.25" hidden="1"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339" t="s">
        <v>1008</v>
      </c>
      <c r="P714" s="532">
        <v>426</v>
      </c>
      <c r="Q714" s="577"/>
      <c r="R714" s="260" t="s">
        <v>484</v>
      </c>
      <c r="S714" s="261" t="s">
        <v>20</v>
      </c>
      <c r="T714" s="578">
        <v>0</v>
      </c>
      <c r="U714" s="25" t="s">
        <v>1001</v>
      </c>
      <c r="V714" s="25" t="s">
        <v>1001</v>
      </c>
      <c r="W714" s="206"/>
    </row>
    <row r="715" spans="1:23" customFormat="1" ht="38.25" hidden="1"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339" t="s">
        <v>1008</v>
      </c>
      <c r="P715" s="13">
        <v>426</v>
      </c>
      <c r="Q715" s="254"/>
      <c r="R715" s="32" t="s">
        <v>484</v>
      </c>
      <c r="S715" s="18"/>
      <c r="T715" s="579"/>
      <c r="U715" s="25" t="s">
        <v>1001</v>
      </c>
      <c r="V715" s="25"/>
      <c r="W715" s="206"/>
    </row>
    <row r="716" spans="1:23" customFormat="1" ht="38.25" hidden="1"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339" t="s">
        <v>1008</v>
      </c>
      <c r="P716" s="13">
        <v>426</v>
      </c>
      <c r="Q716" s="254"/>
      <c r="R716" s="32" t="s">
        <v>484</v>
      </c>
      <c r="S716" s="18"/>
      <c r="T716" s="579"/>
      <c r="U716" s="25" t="s">
        <v>1001</v>
      </c>
      <c r="V716" s="25"/>
      <c r="W716" s="206"/>
    </row>
    <row r="717" spans="1:23" customFormat="1" ht="48.75" hidden="1"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339" t="s">
        <v>1008</v>
      </c>
      <c r="P717" s="13">
        <v>426</v>
      </c>
      <c r="Q717" s="254"/>
      <c r="R717" s="32" t="s">
        <v>484</v>
      </c>
      <c r="S717" s="18"/>
      <c r="T717" s="579"/>
      <c r="U717" s="25" t="s">
        <v>1001</v>
      </c>
      <c r="V717" s="25"/>
      <c r="W717" s="206"/>
    </row>
    <row r="718" spans="1:23" customFormat="1" ht="38.25" hidden="1"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339" t="s">
        <v>1008</v>
      </c>
      <c r="P718" s="13">
        <v>426</v>
      </c>
      <c r="Q718" s="254"/>
      <c r="R718" s="32" t="s">
        <v>484</v>
      </c>
      <c r="S718" s="18"/>
      <c r="T718" s="579"/>
      <c r="U718" s="25" t="s">
        <v>1001</v>
      </c>
      <c r="V718" s="25"/>
      <c r="W718" s="206"/>
    </row>
    <row r="719" spans="1:23" customFormat="1" ht="32.25" hidden="1"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339" t="s">
        <v>1008</v>
      </c>
      <c r="P719" s="582">
        <v>426</v>
      </c>
      <c r="Q719" s="269"/>
      <c r="R719" s="268" t="s">
        <v>484</v>
      </c>
      <c r="S719" s="477"/>
      <c r="T719" s="583"/>
      <c r="U719" s="25" t="s">
        <v>1001</v>
      </c>
      <c r="V719" s="25"/>
      <c r="W719" s="206"/>
    </row>
    <row r="720" spans="1:23" customFormat="1" ht="40.5" hidden="1" customHeight="1" x14ac:dyDescent="0.25">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339" t="s">
        <v>1008</v>
      </c>
      <c r="P720" s="532">
        <v>426</v>
      </c>
      <c r="Q720" s="577"/>
      <c r="R720" s="260" t="s">
        <v>484</v>
      </c>
      <c r="S720" s="261" t="s">
        <v>20</v>
      </c>
      <c r="T720" s="578">
        <v>100</v>
      </c>
      <c r="U720" s="25" t="s">
        <v>1001</v>
      </c>
      <c r="V720" s="25" t="s">
        <v>1001</v>
      </c>
      <c r="W720" s="206"/>
    </row>
    <row r="721" spans="1:23" customFormat="1" ht="40.5" hidden="1" customHeight="1" x14ac:dyDescent="0.25">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339" t="s">
        <v>1008</v>
      </c>
      <c r="P721" s="13">
        <v>426</v>
      </c>
      <c r="Q721" s="254"/>
      <c r="R721" s="32" t="s">
        <v>484</v>
      </c>
      <c r="S721" s="18"/>
      <c r="T721" s="579"/>
      <c r="U721" s="25" t="s">
        <v>1001</v>
      </c>
      <c r="V721" s="25"/>
      <c r="W721" s="206"/>
    </row>
    <row r="722" spans="1:23" customFormat="1" ht="25.9" hidden="1" customHeight="1" x14ac:dyDescent="0.25">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339" t="s">
        <v>1008</v>
      </c>
      <c r="P722" s="13">
        <v>426</v>
      </c>
      <c r="Q722" s="254"/>
      <c r="R722" s="32" t="s">
        <v>484</v>
      </c>
      <c r="S722" s="18"/>
      <c r="T722" s="579"/>
      <c r="U722" s="25" t="s">
        <v>1001</v>
      </c>
      <c r="V722" s="25"/>
      <c r="W722" s="206"/>
    </row>
    <row r="723" spans="1:23" customFormat="1" ht="58.9" hidden="1" customHeight="1" x14ac:dyDescent="0.25">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339" t="s">
        <v>1008</v>
      </c>
      <c r="P723" s="13">
        <v>426</v>
      </c>
      <c r="Q723" s="254"/>
      <c r="R723" s="32" t="s">
        <v>484</v>
      </c>
      <c r="S723" s="18"/>
      <c r="T723" s="579"/>
      <c r="U723" s="25" t="s">
        <v>1001</v>
      </c>
      <c r="V723" s="25"/>
      <c r="W723" s="206"/>
    </row>
    <row r="724" spans="1:23" customFormat="1" ht="47.25" hidden="1"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339" t="s">
        <v>1008</v>
      </c>
      <c r="P724" s="582">
        <v>426</v>
      </c>
      <c r="Q724" s="269"/>
      <c r="R724" s="268" t="s">
        <v>484</v>
      </c>
      <c r="S724" s="477"/>
      <c r="T724" s="583"/>
      <c r="U724" s="25" t="s">
        <v>1001</v>
      </c>
      <c r="V724" s="25"/>
      <c r="W724" s="206"/>
    </row>
    <row r="725" spans="1:23" customFormat="1" ht="40.5" hidden="1"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339" t="s">
        <v>1008</v>
      </c>
      <c r="P725" s="532">
        <v>426</v>
      </c>
      <c r="Q725" s="577"/>
      <c r="R725" s="260" t="s">
        <v>484</v>
      </c>
      <c r="S725" s="261" t="s">
        <v>20</v>
      </c>
      <c r="T725" s="578">
        <v>0</v>
      </c>
      <c r="U725" s="25" t="s">
        <v>1001</v>
      </c>
      <c r="V725" s="25" t="s">
        <v>1001</v>
      </c>
      <c r="W725" s="206"/>
    </row>
    <row r="726" spans="1:23" customFormat="1" ht="40.5" hidden="1"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339" t="s">
        <v>1008</v>
      </c>
      <c r="P726" s="13">
        <v>426</v>
      </c>
      <c r="Q726" s="254"/>
      <c r="R726" s="32" t="s">
        <v>484</v>
      </c>
      <c r="S726" s="18"/>
      <c r="T726" s="579"/>
      <c r="U726" s="25" t="s">
        <v>1001</v>
      </c>
      <c r="V726" s="25"/>
      <c r="W726" s="206"/>
    </row>
    <row r="727" spans="1:23" customFormat="1" ht="26.25" hidden="1"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339" t="s">
        <v>1008</v>
      </c>
      <c r="P727" s="13">
        <v>426</v>
      </c>
      <c r="Q727" s="254"/>
      <c r="R727" s="32" t="s">
        <v>484</v>
      </c>
      <c r="S727" s="18"/>
      <c r="T727" s="579"/>
      <c r="U727" s="25" t="s">
        <v>1001</v>
      </c>
      <c r="V727" s="25"/>
      <c r="W727" s="206"/>
    </row>
    <row r="728" spans="1:23" customFormat="1" ht="51.6" hidden="1"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339" t="s">
        <v>1008</v>
      </c>
      <c r="P728" s="13">
        <v>426</v>
      </c>
      <c r="Q728" s="254"/>
      <c r="R728" s="32" t="s">
        <v>484</v>
      </c>
      <c r="S728" s="18"/>
      <c r="T728" s="579"/>
      <c r="U728" s="25" t="s">
        <v>1001</v>
      </c>
      <c r="V728" s="25"/>
      <c r="W728" s="206"/>
    </row>
    <row r="729" spans="1:23" customFormat="1" ht="43.5" hidden="1"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339" t="s">
        <v>1008</v>
      </c>
      <c r="P729" s="582">
        <v>426</v>
      </c>
      <c r="Q729" s="269"/>
      <c r="R729" s="268" t="s">
        <v>484</v>
      </c>
      <c r="S729" s="477"/>
      <c r="T729" s="583"/>
      <c r="U729" s="25" t="s">
        <v>1001</v>
      </c>
      <c r="V729" s="25"/>
      <c r="W729" s="206"/>
    </row>
    <row r="730" spans="1:23" customFormat="1" ht="32.25" hidden="1" customHeight="1" x14ac:dyDescent="0.25">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339" t="s">
        <v>1008</v>
      </c>
      <c r="P730" s="532">
        <v>426</v>
      </c>
      <c r="Q730" s="577"/>
      <c r="R730" s="260" t="s">
        <v>484</v>
      </c>
      <c r="S730" s="261" t="s">
        <v>20</v>
      </c>
      <c r="T730" s="578">
        <v>100</v>
      </c>
      <c r="U730" s="25" t="s">
        <v>1001</v>
      </c>
      <c r="V730" s="25" t="s">
        <v>1001</v>
      </c>
      <c r="W730" s="206"/>
    </row>
    <row r="731" spans="1:23" customFormat="1" ht="32.25" hidden="1" customHeight="1" x14ac:dyDescent="0.25">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339" t="s">
        <v>1008</v>
      </c>
      <c r="P731" s="13">
        <v>426</v>
      </c>
      <c r="Q731" s="254"/>
      <c r="R731" s="32" t="s">
        <v>484</v>
      </c>
      <c r="S731" s="18"/>
      <c r="T731" s="579"/>
      <c r="U731" s="25" t="s">
        <v>1001</v>
      </c>
      <c r="V731" s="25"/>
      <c r="W731" s="206"/>
    </row>
    <row r="732" spans="1:23" customFormat="1" ht="32.25" hidden="1" customHeight="1" x14ac:dyDescent="0.25">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339" t="s">
        <v>1008</v>
      </c>
      <c r="P732" s="13">
        <v>426</v>
      </c>
      <c r="Q732" s="254"/>
      <c r="R732" s="32" t="s">
        <v>484</v>
      </c>
      <c r="S732" s="18"/>
      <c r="T732" s="579"/>
      <c r="U732" s="25" t="s">
        <v>1001</v>
      </c>
      <c r="V732" s="25"/>
      <c r="W732" s="206"/>
    </row>
    <row r="733" spans="1:23" customFormat="1" ht="32.25" hidden="1"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339" t="s">
        <v>1008</v>
      </c>
      <c r="P733" s="582">
        <v>426</v>
      </c>
      <c r="Q733" s="269"/>
      <c r="R733" s="268" t="s">
        <v>484</v>
      </c>
      <c r="S733" s="477"/>
      <c r="T733" s="583"/>
      <c r="U733" s="25" t="s">
        <v>1001</v>
      </c>
      <c r="V733" s="25"/>
      <c r="W733" s="206"/>
    </row>
    <row r="734" spans="1:23" customFormat="1" ht="32.25" hidden="1"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339" t="s">
        <v>1008</v>
      </c>
      <c r="P734" s="532">
        <v>426</v>
      </c>
      <c r="Q734" s="577"/>
      <c r="R734" s="260" t="s">
        <v>484</v>
      </c>
      <c r="S734" s="261" t="s">
        <v>20</v>
      </c>
      <c r="T734" s="578">
        <v>0</v>
      </c>
      <c r="U734" s="25" t="s">
        <v>1001</v>
      </c>
      <c r="V734" s="25" t="s">
        <v>1001</v>
      </c>
      <c r="W734" s="206"/>
    </row>
    <row r="735" spans="1:23" customFormat="1" ht="32.25" hidden="1"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339" t="s">
        <v>1008</v>
      </c>
      <c r="P735" s="13">
        <v>426</v>
      </c>
      <c r="Q735" s="254"/>
      <c r="R735" s="32" t="s">
        <v>484</v>
      </c>
      <c r="S735" s="18"/>
      <c r="T735" s="579"/>
      <c r="U735" s="25" t="s">
        <v>1001</v>
      </c>
      <c r="V735" s="25"/>
      <c r="W735" s="206"/>
    </row>
    <row r="736" spans="1:23" customFormat="1" ht="32.25" hidden="1"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339" t="s">
        <v>1008</v>
      </c>
      <c r="P736" s="13">
        <v>426</v>
      </c>
      <c r="Q736" s="254"/>
      <c r="R736" s="32" t="s">
        <v>484</v>
      </c>
      <c r="S736" s="18"/>
      <c r="T736" s="579"/>
      <c r="U736" s="25" t="s">
        <v>1001</v>
      </c>
      <c r="V736" s="25"/>
      <c r="W736" s="206"/>
    </row>
    <row r="737" spans="1:23" customFormat="1" ht="32.25" hidden="1"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339" t="s">
        <v>1008</v>
      </c>
      <c r="P737" s="582">
        <v>426</v>
      </c>
      <c r="Q737" s="269"/>
      <c r="R737" s="268" t="s">
        <v>484</v>
      </c>
      <c r="S737" s="477"/>
      <c r="T737" s="583"/>
      <c r="U737" s="25" t="s">
        <v>1001</v>
      </c>
      <c r="V737" s="25"/>
      <c r="W737" s="206"/>
    </row>
    <row r="738" spans="1:23" customFormat="1" hidden="1" x14ac:dyDescent="0.25">
      <c r="A738" s="1"/>
      <c r="B738" s="70">
        <v>4002</v>
      </c>
      <c r="C738" s="229">
        <v>4002</v>
      </c>
      <c r="D738" s="687" t="s">
        <v>520</v>
      </c>
      <c r="E738" s="688"/>
      <c r="F738" s="688"/>
      <c r="G738" s="688"/>
      <c r="H738" s="689"/>
      <c r="I738" s="140"/>
      <c r="J738" s="584"/>
      <c r="K738" s="574">
        <v>0</v>
      </c>
      <c r="L738" s="585" t="s">
        <v>42</v>
      </c>
      <c r="M738" s="585" t="s">
        <v>42</v>
      </c>
      <c r="N738" s="585" t="s">
        <v>42</v>
      </c>
      <c r="O738" s="585" t="s">
        <v>42</v>
      </c>
      <c r="P738" s="585" t="s">
        <v>42</v>
      </c>
      <c r="Q738" s="575"/>
      <c r="R738" s="428"/>
      <c r="S738" s="585" t="s">
        <v>42</v>
      </c>
      <c r="T738" s="585" t="s">
        <v>42</v>
      </c>
      <c r="U738" s="585" t="s">
        <v>42</v>
      </c>
      <c r="V738" s="378" t="s">
        <v>41</v>
      </c>
      <c r="W738" s="206"/>
    </row>
    <row r="739" spans="1:23" customFormat="1" ht="42.75" hidden="1" x14ac:dyDescent="0.25">
      <c r="A739" s="1"/>
      <c r="B739" s="70">
        <v>40022</v>
      </c>
      <c r="C739" s="14" t="s">
        <v>521</v>
      </c>
      <c r="D739" s="69" t="s">
        <v>522</v>
      </c>
      <c r="E739" s="15"/>
      <c r="F739" s="15" t="s">
        <v>19</v>
      </c>
      <c r="G739" s="11">
        <v>12.68</v>
      </c>
      <c r="H739" s="208">
        <v>146479</v>
      </c>
      <c r="I739" s="137"/>
      <c r="J739" s="211"/>
      <c r="K739" s="211">
        <v>0</v>
      </c>
      <c r="L739" s="26" t="s">
        <v>181</v>
      </c>
      <c r="M739" s="13">
        <v>100</v>
      </c>
      <c r="N739" s="40" t="s">
        <v>523</v>
      </c>
      <c r="O739" s="543" t="s">
        <v>523</v>
      </c>
      <c r="P739" s="13">
        <v>454</v>
      </c>
      <c r="Q739" s="254"/>
      <c r="R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S739" s="18" t="s">
        <v>181</v>
      </c>
      <c r="T739" s="13">
        <v>100</v>
      </c>
      <c r="U739" s="25" t="s">
        <v>1001</v>
      </c>
      <c r="V739" s="25" t="s">
        <v>1001</v>
      </c>
      <c r="W739" s="206"/>
    </row>
    <row r="740" spans="1:23" customFormat="1" ht="49.9" hidden="1" customHeight="1" x14ac:dyDescent="0.25">
      <c r="A740" s="1"/>
      <c r="B740" s="64">
        <v>40023</v>
      </c>
      <c r="C740" s="122" t="s">
        <v>524</v>
      </c>
      <c r="D740" s="124" t="s">
        <v>525</v>
      </c>
      <c r="E740" s="107"/>
      <c r="F740" s="107" t="s">
        <v>19</v>
      </c>
      <c r="G740" s="108">
        <v>28.54</v>
      </c>
      <c r="H740" s="278">
        <v>329694</v>
      </c>
      <c r="I740" s="137"/>
      <c r="J740" s="16"/>
      <c r="K740" s="16">
        <v>0</v>
      </c>
      <c r="L740" s="251" t="s">
        <v>420</v>
      </c>
      <c r="M740" s="24">
        <v>100</v>
      </c>
      <c r="N740" s="40" t="s">
        <v>523</v>
      </c>
      <c r="O740" s="543" t="s">
        <v>523</v>
      </c>
      <c r="P740" s="24">
        <v>454</v>
      </c>
      <c r="Q740" s="254"/>
      <c r="R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S740" s="18" t="s">
        <v>420</v>
      </c>
      <c r="T740" s="13">
        <v>100</v>
      </c>
      <c r="U740" s="25" t="s">
        <v>1001</v>
      </c>
      <c r="V740" s="25" t="s">
        <v>1001</v>
      </c>
      <c r="W740" s="206"/>
    </row>
    <row r="741" spans="1:23" customFormat="1" ht="28.5" hidden="1" x14ac:dyDescent="0.25">
      <c r="A741" s="1"/>
      <c r="B741" s="64">
        <v>40024</v>
      </c>
      <c r="C741" s="122" t="s">
        <v>526</v>
      </c>
      <c r="D741" s="124" t="s">
        <v>527</v>
      </c>
      <c r="E741" s="107"/>
      <c r="F741" s="107" t="s">
        <v>19</v>
      </c>
      <c r="G741" s="108">
        <v>2.19</v>
      </c>
      <c r="H741" s="208">
        <v>25299</v>
      </c>
      <c r="I741" s="137"/>
      <c r="J741" s="16"/>
      <c r="K741" s="16">
        <v>0</v>
      </c>
      <c r="L741" s="368" t="s">
        <v>420</v>
      </c>
      <c r="M741" s="24">
        <v>100</v>
      </c>
      <c r="N741" s="40" t="s">
        <v>523</v>
      </c>
      <c r="O741" s="543" t="s">
        <v>523</v>
      </c>
      <c r="P741" s="24">
        <v>454</v>
      </c>
      <c r="Q741" s="252"/>
      <c r="R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S741" s="18" t="s">
        <v>420</v>
      </c>
      <c r="T741" s="24">
        <v>100</v>
      </c>
      <c r="U741" s="25" t="s">
        <v>1001</v>
      </c>
      <c r="V741" s="25" t="s">
        <v>1001</v>
      </c>
      <c r="W741" s="206"/>
    </row>
    <row r="742" spans="1:23" customFormat="1" ht="28.5" hidden="1" x14ac:dyDescent="0.25">
      <c r="A742" s="1"/>
      <c r="B742" s="64">
        <v>40025</v>
      </c>
      <c r="C742" s="119" t="s">
        <v>528</v>
      </c>
      <c r="D742" s="131" t="s">
        <v>529</v>
      </c>
      <c r="E742" s="117"/>
      <c r="F742" s="117" t="s">
        <v>19</v>
      </c>
      <c r="G742" s="125">
        <v>13.91</v>
      </c>
      <c r="H742" s="311">
        <v>160688</v>
      </c>
      <c r="I742" s="138"/>
      <c r="J742" s="249"/>
      <c r="K742" s="249">
        <v>0</v>
      </c>
      <c r="L742" s="586" t="s">
        <v>420</v>
      </c>
      <c r="M742" s="378">
        <v>100</v>
      </c>
      <c r="N742" s="250" t="s">
        <v>523</v>
      </c>
      <c r="O742" s="543" t="s">
        <v>523</v>
      </c>
      <c r="P742" s="378">
        <v>454</v>
      </c>
      <c r="Q742" s="424"/>
      <c r="R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S742" s="551" t="s">
        <v>420</v>
      </c>
      <c r="T742" s="378">
        <v>100</v>
      </c>
      <c r="U742" s="25" t="s">
        <v>1001</v>
      </c>
      <c r="V742" s="25" t="s">
        <v>1001</v>
      </c>
      <c r="W742" s="206"/>
    </row>
    <row r="743" spans="1:23" customFormat="1" ht="23.25" hidden="1"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543" t="s">
        <v>523</v>
      </c>
      <c r="P743" s="257">
        <v>454</v>
      </c>
      <c r="Q743" s="259"/>
      <c r="R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S743" s="261" t="s">
        <v>20</v>
      </c>
      <c r="T743" s="385">
        <v>100</v>
      </c>
      <c r="U743" s="25" t="s">
        <v>1001</v>
      </c>
      <c r="V743" s="25" t="s">
        <v>1001</v>
      </c>
      <c r="W743" s="206"/>
    </row>
    <row r="744" spans="1:23" customFormat="1" ht="23.25" hidden="1"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543" t="s">
        <v>523</v>
      </c>
      <c r="P744" s="24">
        <v>454</v>
      </c>
      <c r="Q744" s="252"/>
      <c r="R744" s="32"/>
      <c r="S744" s="370"/>
      <c r="T744" s="386"/>
      <c r="U744" s="25" t="s">
        <v>1001</v>
      </c>
      <c r="V744" s="25"/>
      <c r="W744" s="206"/>
    </row>
    <row r="745" spans="1:23" customFormat="1" ht="23.25" hidden="1"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543" t="s">
        <v>523</v>
      </c>
      <c r="P745" s="24">
        <v>454</v>
      </c>
      <c r="Q745" s="252"/>
      <c r="R745" s="32"/>
      <c r="S745" s="370"/>
      <c r="T745" s="386"/>
      <c r="U745" s="25" t="s">
        <v>1001</v>
      </c>
      <c r="V745" s="25"/>
      <c r="W745" s="206"/>
    </row>
    <row r="746" spans="1:23" customFormat="1" ht="23.25" hidden="1"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543" t="s">
        <v>523</v>
      </c>
      <c r="P746" s="265">
        <v>454</v>
      </c>
      <c r="Q746" s="267"/>
      <c r="R746" s="268"/>
      <c r="S746" s="371"/>
      <c r="T746" s="391"/>
      <c r="U746" s="25" t="s">
        <v>1001</v>
      </c>
      <c r="V746" s="25"/>
      <c r="W746" s="206"/>
    </row>
    <row r="747" spans="1:23" customFormat="1" ht="19.5" hidden="1"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543" t="s">
        <v>523</v>
      </c>
      <c r="P747" s="257">
        <v>454</v>
      </c>
      <c r="Q747" s="259"/>
      <c r="R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S747" s="261" t="s">
        <v>181</v>
      </c>
      <c r="T747" s="385">
        <v>100</v>
      </c>
      <c r="U747" s="25" t="s">
        <v>1001</v>
      </c>
      <c r="V747" s="25" t="s">
        <v>1001</v>
      </c>
      <c r="W747" s="206"/>
    </row>
    <row r="748" spans="1:23" ht="19.5" hidden="1"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543" t="s">
        <v>523</v>
      </c>
      <c r="P748" s="24"/>
      <c r="Q748" s="252"/>
      <c r="R748" s="407"/>
      <c r="S748" s="370"/>
      <c r="T748" s="386"/>
      <c r="U748" s="25" t="s">
        <v>1001</v>
      </c>
      <c r="V748" s="25"/>
      <c r="W748" s="626"/>
    </row>
    <row r="749" spans="1:23" ht="19.5" hidden="1"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543" t="s">
        <v>523</v>
      </c>
      <c r="P749" s="24"/>
      <c r="Q749" s="252"/>
      <c r="R749" s="407"/>
      <c r="S749" s="370"/>
      <c r="T749" s="386"/>
      <c r="U749" s="25" t="s">
        <v>1001</v>
      </c>
      <c r="V749" s="25"/>
      <c r="W749" s="626"/>
    </row>
    <row r="750" spans="1:23" ht="19.5" hidden="1"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543" t="s">
        <v>523</v>
      </c>
      <c r="P750" s="24"/>
      <c r="Q750" s="252"/>
      <c r="R750" s="407"/>
      <c r="S750" s="370"/>
      <c r="T750" s="386"/>
      <c r="U750" s="25" t="s">
        <v>1001</v>
      </c>
      <c r="V750" s="25"/>
      <c r="W750" s="626"/>
    </row>
    <row r="751" spans="1:23" ht="19.5" hidden="1"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543" t="s">
        <v>523</v>
      </c>
      <c r="P751" s="265"/>
      <c r="Q751" s="267"/>
      <c r="R751" s="472"/>
      <c r="S751" s="371"/>
      <c r="T751" s="391"/>
      <c r="U751" s="25" t="s">
        <v>1001</v>
      </c>
      <c r="V751" s="25"/>
      <c r="W751" s="626"/>
    </row>
    <row r="752" spans="1:23" customFormat="1" ht="21" hidden="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543" t="s">
        <v>523</v>
      </c>
      <c r="P752" s="257">
        <v>454</v>
      </c>
      <c r="Q752" s="259"/>
      <c r="R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S752" s="261" t="s">
        <v>552</v>
      </c>
      <c r="T752" s="385">
        <v>100</v>
      </c>
      <c r="U752" s="25" t="s">
        <v>1001</v>
      </c>
      <c r="V752" s="25" t="s">
        <v>1001</v>
      </c>
      <c r="W752" s="206"/>
    </row>
    <row r="753" spans="1:23" customFormat="1" ht="21" hidden="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543" t="s">
        <v>523</v>
      </c>
      <c r="P753" s="24">
        <v>454</v>
      </c>
      <c r="Q753" s="252"/>
      <c r="R753" s="32"/>
      <c r="S753" s="370"/>
      <c r="T753" s="386"/>
      <c r="U753" s="25" t="s">
        <v>1001</v>
      </c>
      <c r="V753" s="25"/>
      <c r="W753" s="206"/>
    </row>
    <row r="754" spans="1:23" customFormat="1" ht="21" hidden="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543" t="s">
        <v>523</v>
      </c>
      <c r="P754" s="24">
        <v>454</v>
      </c>
      <c r="Q754" s="252"/>
      <c r="R754" s="32"/>
      <c r="S754" s="370"/>
      <c r="T754" s="386"/>
      <c r="U754" s="25" t="s">
        <v>1001</v>
      </c>
      <c r="V754" s="25"/>
      <c r="W754" s="206"/>
    </row>
    <row r="755" spans="1:23" customFormat="1" ht="21" hidden="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543" t="s">
        <v>523</v>
      </c>
      <c r="P755" s="24">
        <v>454</v>
      </c>
      <c r="Q755" s="252"/>
      <c r="R755" s="32"/>
      <c r="S755" s="370"/>
      <c r="T755" s="386"/>
      <c r="U755" s="25" t="s">
        <v>1001</v>
      </c>
      <c r="V755" s="25"/>
      <c r="W755" s="206"/>
    </row>
    <row r="756" spans="1:23" customFormat="1" ht="21" hidden="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543" t="s">
        <v>523</v>
      </c>
      <c r="P756" s="265">
        <v>454</v>
      </c>
      <c r="Q756" s="267"/>
      <c r="R756" s="268"/>
      <c r="S756" s="371"/>
      <c r="T756" s="391"/>
      <c r="U756" s="25" t="s">
        <v>1001</v>
      </c>
      <c r="V756" s="25"/>
      <c r="W756" s="206"/>
    </row>
    <row r="757" spans="1:23" customFormat="1" ht="28.5" hidden="1"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543" t="s">
        <v>523</v>
      </c>
      <c r="P757" s="257">
        <v>454</v>
      </c>
      <c r="Q757" s="259"/>
      <c r="R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S757" s="261" t="s">
        <v>181</v>
      </c>
      <c r="T757" s="385">
        <v>100</v>
      </c>
      <c r="U757" s="25" t="s">
        <v>1001</v>
      </c>
      <c r="V757" s="25" t="s">
        <v>1001</v>
      </c>
      <c r="W757" s="206"/>
    </row>
    <row r="758" spans="1:23" customFormat="1" ht="28.5" hidden="1"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543" t="s">
        <v>523</v>
      </c>
      <c r="P758" s="24">
        <v>454</v>
      </c>
      <c r="Q758" s="252"/>
      <c r="R758" s="407"/>
      <c r="S758" s="370"/>
      <c r="T758" s="386"/>
      <c r="U758" s="25" t="s">
        <v>1001</v>
      </c>
      <c r="V758" s="25"/>
      <c r="W758" s="206"/>
    </row>
    <row r="759" spans="1:23" customFormat="1" ht="28.5" hidden="1"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543" t="s">
        <v>523</v>
      </c>
      <c r="P759" s="265">
        <v>454</v>
      </c>
      <c r="Q759" s="267"/>
      <c r="R759" s="472"/>
      <c r="S759" s="371"/>
      <c r="T759" s="391"/>
      <c r="U759" s="25" t="s">
        <v>1001</v>
      </c>
      <c r="V759" s="25"/>
      <c r="W759" s="206"/>
    </row>
    <row r="760" spans="1:23" customFormat="1" ht="28.5" hidden="1"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543" t="s">
        <v>523</v>
      </c>
      <c r="P760" s="450">
        <v>454</v>
      </c>
      <c r="Q760" s="575"/>
      <c r="R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S760" s="429" t="s">
        <v>20</v>
      </c>
      <c r="T760" s="450">
        <v>100</v>
      </c>
      <c r="U760" s="25" t="s">
        <v>1001</v>
      </c>
      <c r="V760" s="25" t="s">
        <v>1001</v>
      </c>
      <c r="W760" s="206"/>
    </row>
    <row r="761" spans="1:23" customFormat="1" ht="28.5" hidden="1"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543" t="s">
        <v>523</v>
      </c>
      <c r="P761" s="24">
        <v>454</v>
      </c>
      <c r="Q761" s="252"/>
      <c r="R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S761" s="18" t="s">
        <v>20</v>
      </c>
      <c r="T761" s="24">
        <v>100</v>
      </c>
      <c r="U761" s="25" t="s">
        <v>1001</v>
      </c>
      <c r="V761" s="25" t="s">
        <v>1001</v>
      </c>
      <c r="W761" s="206"/>
    </row>
    <row r="762" spans="1:23" customFormat="1" ht="28.5" hidden="1"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543" t="s">
        <v>523</v>
      </c>
      <c r="P762" s="24">
        <v>454</v>
      </c>
      <c r="Q762" s="252"/>
      <c r="R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S762" s="18" t="s">
        <v>20</v>
      </c>
      <c r="T762" s="24">
        <v>100</v>
      </c>
      <c r="U762" s="25" t="s">
        <v>1001</v>
      </c>
      <c r="V762" s="25" t="s">
        <v>1001</v>
      </c>
      <c r="W762" s="206"/>
    </row>
    <row r="763" spans="1:23" customFormat="1" ht="18" hidden="1" customHeight="1" thickBot="1" x14ac:dyDescent="0.25">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543" t="s">
        <v>523</v>
      </c>
      <c r="P763" s="378">
        <v>454</v>
      </c>
      <c r="Q763" s="424"/>
      <c r="R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S763" s="551" t="s">
        <v>20</v>
      </c>
      <c r="T763" s="378">
        <v>100</v>
      </c>
      <c r="U763" s="25" t="s">
        <v>1001</v>
      </c>
      <c r="V763" s="25" t="s">
        <v>1001</v>
      </c>
      <c r="W763" s="206"/>
    </row>
    <row r="764" spans="1:23" customFormat="1" ht="28.5" hidden="1"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543" t="s">
        <v>523</v>
      </c>
      <c r="P764" s="257">
        <v>454</v>
      </c>
      <c r="Q764" s="259"/>
      <c r="R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S764" s="261" t="s">
        <v>552</v>
      </c>
      <c r="T764" s="385">
        <v>100</v>
      </c>
      <c r="U764" s="25" t="s">
        <v>1001</v>
      </c>
      <c r="V764" s="25" t="s">
        <v>1001</v>
      </c>
      <c r="W764" s="206"/>
    </row>
    <row r="765" spans="1:23" customFormat="1" ht="28.5" hidden="1"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543" t="s">
        <v>523</v>
      </c>
      <c r="P765" s="24">
        <v>454</v>
      </c>
      <c r="Q765" s="252"/>
      <c r="R765" s="407"/>
      <c r="S765" s="370"/>
      <c r="T765" s="386"/>
      <c r="U765" s="25" t="s">
        <v>1001</v>
      </c>
      <c r="V765" s="25"/>
      <c r="W765" s="206"/>
    </row>
    <row r="766" spans="1:23" customFormat="1" ht="28.5" hidden="1"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543" t="s">
        <v>523</v>
      </c>
      <c r="P766" s="24">
        <v>454</v>
      </c>
      <c r="Q766" s="252"/>
      <c r="R766" s="407"/>
      <c r="S766" s="370"/>
      <c r="T766" s="386"/>
      <c r="U766" s="25" t="s">
        <v>1001</v>
      </c>
      <c r="V766" s="25"/>
      <c r="W766" s="206"/>
    </row>
    <row r="767" spans="1:23" customFormat="1" ht="28.5" hidden="1"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543" t="s">
        <v>523</v>
      </c>
      <c r="P767" s="24">
        <v>454</v>
      </c>
      <c r="Q767" s="252"/>
      <c r="R767" s="407"/>
      <c r="S767" s="370"/>
      <c r="T767" s="386"/>
      <c r="U767" s="25" t="s">
        <v>1001</v>
      </c>
      <c r="V767" s="25"/>
      <c r="W767" s="206"/>
    </row>
    <row r="768" spans="1:23" customFormat="1" ht="28.5" hidden="1"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543" t="s">
        <v>523</v>
      </c>
      <c r="P768" s="265">
        <v>454</v>
      </c>
      <c r="Q768" s="267"/>
      <c r="R768" s="472"/>
      <c r="S768" s="371"/>
      <c r="T768" s="391"/>
      <c r="U768" s="25" t="s">
        <v>1001</v>
      </c>
      <c r="V768" s="25"/>
      <c r="W768" s="206"/>
    </row>
    <row r="769" spans="1:24" customFormat="1" ht="47.25" hidden="1"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543" t="s">
        <v>523</v>
      </c>
      <c r="P769" s="344">
        <v>454</v>
      </c>
      <c r="Q769" s="427"/>
      <c r="R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S769" s="429" t="s">
        <v>420</v>
      </c>
      <c r="T769" s="344">
        <v>100</v>
      </c>
      <c r="U769" s="25" t="s">
        <v>1001</v>
      </c>
      <c r="V769" s="25" t="s">
        <v>1001</v>
      </c>
      <c r="W769" s="206"/>
    </row>
    <row r="770" spans="1:24" customFormat="1" ht="60.75" hidden="1"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543" t="s">
        <v>523</v>
      </c>
      <c r="P770" s="24">
        <v>454</v>
      </c>
      <c r="Q770" s="252"/>
      <c r="R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S770" s="18" t="s">
        <v>420</v>
      </c>
      <c r="T770" s="24">
        <v>100</v>
      </c>
      <c r="U770" s="25" t="s">
        <v>1001</v>
      </c>
      <c r="V770" s="25" t="s">
        <v>1001</v>
      </c>
      <c r="W770" s="206"/>
    </row>
    <row r="771" spans="1:24" customFormat="1" ht="57" hidden="1"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543" t="s">
        <v>523</v>
      </c>
      <c r="P771" s="24">
        <v>454</v>
      </c>
      <c r="Q771" s="252"/>
      <c r="R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S771" s="18" t="s">
        <v>420</v>
      </c>
      <c r="T771" s="24">
        <v>100</v>
      </c>
      <c r="U771" s="25" t="s">
        <v>1001</v>
      </c>
      <c r="V771" s="25" t="s">
        <v>1001</v>
      </c>
      <c r="W771" s="206"/>
    </row>
    <row r="772" spans="1:24" customFormat="1" ht="28.5" hidden="1"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543" t="s">
        <v>523</v>
      </c>
      <c r="P772" s="24">
        <v>454</v>
      </c>
      <c r="Q772" s="252"/>
      <c r="R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S772" s="18" t="s">
        <v>290</v>
      </c>
      <c r="T772" s="24">
        <v>100</v>
      </c>
      <c r="U772" s="25" t="s">
        <v>1001</v>
      </c>
      <c r="V772" s="25" t="s">
        <v>1001</v>
      </c>
      <c r="W772" s="206"/>
    </row>
    <row r="773" spans="1:24" customFormat="1" ht="28.5" hidden="1"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543" t="s">
        <v>523</v>
      </c>
      <c r="P773" s="24">
        <v>454</v>
      </c>
      <c r="Q773" s="252"/>
      <c r="R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S773" s="18" t="s">
        <v>239</v>
      </c>
      <c r="T773" s="24">
        <v>100</v>
      </c>
      <c r="U773" s="25" t="s">
        <v>1001</v>
      </c>
      <c r="V773" s="25" t="s">
        <v>1001</v>
      </c>
      <c r="W773" s="206"/>
    </row>
    <row r="774" spans="1:24" customFormat="1" ht="42.75" hidden="1"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543" t="s">
        <v>523</v>
      </c>
      <c r="P774" s="24">
        <v>454</v>
      </c>
      <c r="Q774" s="252"/>
      <c r="R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S774" s="18" t="s">
        <v>181</v>
      </c>
      <c r="T774" s="24">
        <v>100</v>
      </c>
      <c r="U774" s="25" t="s">
        <v>1001</v>
      </c>
      <c r="V774" s="25" t="s">
        <v>1001</v>
      </c>
      <c r="W774" s="206"/>
    </row>
    <row r="775" spans="1:24" customFormat="1" ht="28.5" hidden="1"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543" t="s">
        <v>523</v>
      </c>
      <c r="P775" s="13">
        <v>454</v>
      </c>
      <c r="Q775" s="254"/>
      <c r="R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S775" s="18" t="s">
        <v>602</v>
      </c>
      <c r="T775" s="13">
        <v>100</v>
      </c>
      <c r="U775" s="25" t="s">
        <v>1001</v>
      </c>
      <c r="V775" s="25" t="s">
        <v>1001</v>
      </c>
      <c r="W775" s="206"/>
    </row>
    <row r="776" spans="1:24" customFormat="1" ht="28.5" hidden="1"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543" t="s">
        <v>523</v>
      </c>
      <c r="P776" s="13">
        <v>503</v>
      </c>
      <c r="Q776" s="254"/>
      <c r="R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S776" s="18" t="s">
        <v>601</v>
      </c>
      <c r="T776" s="13">
        <v>100</v>
      </c>
      <c r="U776" s="25" t="s">
        <v>1001</v>
      </c>
      <c r="V776" s="25" t="s">
        <v>1001</v>
      </c>
      <c r="W776" s="206"/>
    </row>
    <row r="777" spans="1:24" ht="28.5" hidden="1"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543" t="s">
        <v>523</v>
      </c>
      <c r="P777" s="13" t="s">
        <v>994</v>
      </c>
      <c r="Q777" s="254"/>
      <c r="R777" s="32"/>
      <c r="S777" s="26" t="s">
        <v>290</v>
      </c>
      <c r="T777" s="13">
        <v>100</v>
      </c>
      <c r="U777" s="25" t="s">
        <v>1001</v>
      </c>
      <c r="V777" s="25" t="s">
        <v>1001</v>
      </c>
      <c r="W777" s="626"/>
      <c r="X777" s="628"/>
    </row>
    <row r="778" spans="1:24" ht="15.75" hidden="1"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51" t="s">
        <v>42</v>
      </c>
      <c r="P778" s="251" t="s">
        <v>42</v>
      </c>
      <c r="Q778" s="251" t="s">
        <v>42</v>
      </c>
      <c r="R778" s="251" t="s">
        <v>42</v>
      </c>
      <c r="S778" s="251" t="s">
        <v>42</v>
      </c>
      <c r="T778" s="251" t="s">
        <v>42</v>
      </c>
      <c r="U778" s="251" t="s">
        <v>42</v>
      </c>
      <c r="V778" s="378" t="s">
        <v>41</v>
      </c>
      <c r="W778" s="626"/>
    </row>
    <row r="779" spans="1:24" customFormat="1" ht="28.5" hidden="1" customHeight="1" x14ac:dyDescent="0.3">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543" t="s">
        <v>523</v>
      </c>
      <c r="P779" s="24">
        <v>1705</v>
      </c>
      <c r="Q779" s="252"/>
      <c r="R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S779" s="18" t="s">
        <v>420</v>
      </c>
      <c r="T779" s="24">
        <v>100</v>
      </c>
      <c r="U779" s="25" t="s">
        <v>1001</v>
      </c>
      <c r="V779" s="25" t="s">
        <v>1001</v>
      </c>
      <c r="W779" s="206"/>
    </row>
    <row r="780" spans="1:24" customFormat="1" ht="29.25" hidden="1" customHeight="1" x14ac:dyDescent="0.3">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543" t="s">
        <v>523</v>
      </c>
      <c r="P780" s="24">
        <v>1705</v>
      </c>
      <c r="Q780" s="252"/>
      <c r="R780" s="32"/>
      <c r="S780" s="370"/>
      <c r="T780" s="26"/>
      <c r="U780" s="25" t="s">
        <v>1001</v>
      </c>
      <c r="V780" s="25"/>
      <c r="W780" s="206"/>
    </row>
    <row r="781" spans="1:24" customFormat="1" ht="27" hidden="1"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543" t="s">
        <v>523</v>
      </c>
      <c r="P781" s="378">
        <v>1705</v>
      </c>
      <c r="Q781" s="424"/>
      <c r="R781" s="425"/>
      <c r="S781" s="443"/>
      <c r="T781" s="544"/>
      <c r="U781" s="25" t="s">
        <v>1001</v>
      </c>
      <c r="V781" s="25"/>
      <c r="W781" s="206"/>
    </row>
    <row r="782" spans="1:24" customFormat="1" hidden="1" x14ac:dyDescent="0.25">
      <c r="A782" s="1"/>
      <c r="B782" s="64">
        <v>4006</v>
      </c>
      <c r="C782" s="361">
        <v>4006</v>
      </c>
      <c r="D782" s="674" t="s">
        <v>614</v>
      </c>
      <c r="E782" s="675"/>
      <c r="F782" s="675"/>
      <c r="G782" s="675"/>
      <c r="H782" s="676"/>
      <c r="I782" s="590"/>
      <c r="J782" s="594"/>
      <c r="K782" s="595">
        <v>0</v>
      </c>
      <c r="L782" s="596" t="s">
        <v>42</v>
      </c>
      <c r="M782" s="596" t="s">
        <v>42</v>
      </c>
      <c r="N782" s="596" t="s">
        <v>42</v>
      </c>
      <c r="O782" s="596" t="s">
        <v>42</v>
      </c>
      <c r="P782" s="596" t="s">
        <v>42</v>
      </c>
      <c r="Q782" s="597"/>
      <c r="R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S782" s="596" t="s">
        <v>42</v>
      </c>
      <c r="T782" s="599" t="s">
        <v>42</v>
      </c>
      <c r="U782" s="599" t="s">
        <v>42</v>
      </c>
      <c r="V782" s="378" t="s">
        <v>41</v>
      </c>
      <c r="W782" s="206"/>
    </row>
    <row r="783" spans="1:24" customFormat="1" ht="37.5" hidden="1"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43" t="s">
        <v>523</v>
      </c>
      <c r="P783" s="532">
        <v>243</v>
      </c>
      <c r="Q783" s="577"/>
      <c r="R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S783" s="261" t="s">
        <v>20</v>
      </c>
      <c r="T783" s="578">
        <v>100</v>
      </c>
      <c r="U783" s="25" t="s">
        <v>1001</v>
      </c>
      <c r="V783" s="25" t="s">
        <v>1001</v>
      </c>
      <c r="W783" s="206"/>
    </row>
    <row r="784" spans="1:24" customFormat="1" ht="37.5" hidden="1"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543" t="s">
        <v>523</v>
      </c>
      <c r="P784" s="13">
        <v>243</v>
      </c>
      <c r="Q784" s="254"/>
      <c r="R784" s="32"/>
      <c r="S784" s="370"/>
      <c r="T784" s="591"/>
      <c r="U784" s="25" t="s">
        <v>1001</v>
      </c>
      <c r="V784" s="25"/>
      <c r="W784" s="206"/>
    </row>
    <row r="785" spans="1:23" customFormat="1" ht="37.5" hidden="1"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543" t="s">
        <v>523</v>
      </c>
      <c r="P785" s="13">
        <v>243</v>
      </c>
      <c r="Q785" s="254"/>
      <c r="R785" s="32"/>
      <c r="S785" s="370"/>
      <c r="T785" s="591"/>
      <c r="U785" s="25" t="s">
        <v>1001</v>
      </c>
      <c r="V785" s="25"/>
      <c r="W785" s="206"/>
    </row>
    <row r="786" spans="1:23" customFormat="1" ht="37.5" hidden="1"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43" t="s">
        <v>523</v>
      </c>
      <c r="P786" s="582">
        <v>243</v>
      </c>
      <c r="Q786" s="269"/>
      <c r="R786" s="268"/>
      <c r="S786" s="371"/>
      <c r="T786" s="593"/>
      <c r="U786" s="25" t="s">
        <v>1001</v>
      </c>
      <c r="V786" s="25"/>
      <c r="W786" s="206"/>
    </row>
    <row r="787" spans="1:23" customFormat="1" ht="36.75" hidden="1"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43" t="s">
        <v>523</v>
      </c>
      <c r="P787" s="532">
        <v>243</v>
      </c>
      <c r="Q787" s="577"/>
      <c r="R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S787" s="261" t="s">
        <v>20</v>
      </c>
      <c r="T787" s="578">
        <v>100</v>
      </c>
      <c r="U787" s="25" t="s">
        <v>1001</v>
      </c>
      <c r="V787" s="25" t="s">
        <v>1001</v>
      </c>
      <c r="W787" s="206"/>
    </row>
    <row r="788" spans="1:23" customFormat="1" ht="31.15" hidden="1"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543" t="s">
        <v>523</v>
      </c>
      <c r="P788" s="13">
        <v>243</v>
      </c>
      <c r="Q788" s="254"/>
      <c r="R788" s="32"/>
      <c r="S788" s="370"/>
      <c r="T788" s="591"/>
      <c r="U788" s="25" t="s">
        <v>1001</v>
      </c>
      <c r="V788" s="25"/>
      <c r="W788" s="206"/>
    </row>
    <row r="789" spans="1:23" customFormat="1" ht="33" hidden="1"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543" t="s">
        <v>523</v>
      </c>
      <c r="P789" s="13">
        <v>243</v>
      </c>
      <c r="Q789" s="254"/>
      <c r="R789" s="32"/>
      <c r="S789" s="370"/>
      <c r="T789" s="591"/>
      <c r="U789" s="25" t="s">
        <v>1001</v>
      </c>
      <c r="V789" s="25"/>
      <c r="W789" s="206"/>
    </row>
    <row r="790" spans="1:23" customFormat="1" ht="36.75" hidden="1"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43" t="s">
        <v>523</v>
      </c>
      <c r="P790" s="582">
        <v>243</v>
      </c>
      <c r="Q790" s="269"/>
      <c r="R790" s="268"/>
      <c r="S790" s="371"/>
      <c r="T790" s="593"/>
      <c r="U790" s="25" t="s">
        <v>1001</v>
      </c>
      <c r="V790" s="25"/>
      <c r="W790" s="206"/>
    </row>
    <row r="791" spans="1:23" customFormat="1" ht="42" hidden="1"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43" t="s">
        <v>523</v>
      </c>
      <c r="P791" s="532">
        <v>243</v>
      </c>
      <c r="Q791" s="577"/>
      <c r="R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S791" s="261" t="s">
        <v>20</v>
      </c>
      <c r="T791" s="578">
        <v>100</v>
      </c>
      <c r="U791" s="25" t="s">
        <v>1001</v>
      </c>
      <c r="V791" s="25" t="s">
        <v>1001</v>
      </c>
      <c r="W791" s="206"/>
    </row>
    <row r="792" spans="1:23" customFormat="1" ht="36.75" hidden="1"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543" t="s">
        <v>523</v>
      </c>
      <c r="P792" s="13">
        <v>243</v>
      </c>
      <c r="Q792" s="254"/>
      <c r="R792" s="32"/>
      <c r="S792" s="370"/>
      <c r="T792" s="591"/>
      <c r="U792" s="25" t="s">
        <v>1001</v>
      </c>
      <c r="V792" s="25"/>
      <c r="W792" s="206"/>
    </row>
    <row r="793" spans="1:23" customFormat="1" ht="36.75" hidden="1"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543" t="s">
        <v>523</v>
      </c>
      <c r="P793" s="13">
        <v>243</v>
      </c>
      <c r="Q793" s="254"/>
      <c r="R793" s="32"/>
      <c r="S793" s="370"/>
      <c r="T793" s="591"/>
      <c r="U793" s="25" t="s">
        <v>1001</v>
      </c>
      <c r="V793" s="25"/>
      <c r="W793" s="206"/>
    </row>
    <row r="794" spans="1:23" customFormat="1" ht="26.45" hidden="1"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43" t="s">
        <v>523</v>
      </c>
      <c r="P794" s="582">
        <v>243</v>
      </c>
      <c r="Q794" s="269"/>
      <c r="R794" s="268"/>
      <c r="S794" s="371"/>
      <c r="T794" s="593"/>
      <c r="U794" s="25" t="s">
        <v>1001</v>
      </c>
      <c r="V794" s="25"/>
      <c r="W794" s="206"/>
    </row>
    <row r="795" spans="1:23" customFormat="1" ht="33.75" hidden="1"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43" t="s">
        <v>523</v>
      </c>
      <c r="P795" s="532">
        <v>243</v>
      </c>
      <c r="Q795" s="577"/>
      <c r="R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S795" s="261" t="s">
        <v>20</v>
      </c>
      <c r="T795" s="578">
        <v>100</v>
      </c>
      <c r="U795" s="25" t="s">
        <v>1001</v>
      </c>
      <c r="V795" s="25" t="s">
        <v>1001</v>
      </c>
      <c r="W795" s="206"/>
    </row>
    <row r="796" spans="1:23" customFormat="1" ht="28.5" hidden="1"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543" t="s">
        <v>523</v>
      </c>
      <c r="P796" s="13">
        <v>243</v>
      </c>
      <c r="Q796" s="254"/>
      <c r="R796" s="32"/>
      <c r="S796" s="370"/>
      <c r="T796" s="591"/>
      <c r="U796" s="25" t="s">
        <v>1001</v>
      </c>
      <c r="V796" s="25"/>
      <c r="W796" s="206"/>
    </row>
    <row r="797" spans="1:23" customFormat="1" ht="24" hidden="1"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543" t="s">
        <v>523</v>
      </c>
      <c r="P797" s="13">
        <v>243</v>
      </c>
      <c r="Q797" s="254"/>
      <c r="R797" s="32"/>
      <c r="S797" s="370"/>
      <c r="T797" s="591"/>
      <c r="U797" s="25" t="s">
        <v>1001</v>
      </c>
      <c r="V797" s="25"/>
      <c r="W797" s="206"/>
    </row>
    <row r="798" spans="1:23" customFormat="1" ht="31.5" hidden="1"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43" t="s">
        <v>523</v>
      </c>
      <c r="P798" s="582">
        <v>243</v>
      </c>
      <c r="Q798" s="269"/>
      <c r="R798" s="268"/>
      <c r="S798" s="371"/>
      <c r="T798" s="593"/>
      <c r="U798" s="25" t="s">
        <v>1001</v>
      </c>
      <c r="V798" s="25"/>
      <c r="W798" s="206"/>
    </row>
    <row r="799" spans="1:23" customFormat="1" ht="28.5" hidden="1"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543" t="s">
        <v>523</v>
      </c>
      <c r="P799" s="450">
        <v>245</v>
      </c>
      <c r="Q799" s="575"/>
      <c r="R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S799" s="429" t="s">
        <v>20</v>
      </c>
      <c r="T799" s="450">
        <v>100</v>
      </c>
      <c r="U799" s="25" t="s">
        <v>1001</v>
      </c>
      <c r="V799" s="25" t="s">
        <v>1001</v>
      </c>
      <c r="W799" s="206"/>
    </row>
    <row r="800" spans="1:23" customFormat="1" ht="156.75" hidden="1"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543" t="s">
        <v>523</v>
      </c>
      <c r="P800" s="13">
        <v>217</v>
      </c>
      <c r="Q800" s="254"/>
      <c r="R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S800" s="417" t="s">
        <v>420</v>
      </c>
      <c r="T800" s="13">
        <v>100</v>
      </c>
      <c r="U800" s="25" t="s">
        <v>1001</v>
      </c>
      <c r="V800" s="25" t="s">
        <v>1001</v>
      </c>
      <c r="W800" s="206"/>
    </row>
    <row r="801" spans="1:23" customFormat="1" ht="28.5" hidden="1"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543" t="s">
        <v>523</v>
      </c>
      <c r="P801" s="13">
        <v>243</v>
      </c>
      <c r="Q801" s="254"/>
      <c r="R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S801" s="18" t="s">
        <v>176</v>
      </c>
      <c r="T801" s="13">
        <v>100</v>
      </c>
      <c r="U801" s="25" t="s">
        <v>1001</v>
      </c>
      <c r="V801" s="25" t="s">
        <v>1001</v>
      </c>
      <c r="W801" s="206"/>
    </row>
    <row r="802" spans="1:23" customFormat="1" ht="57" hidden="1"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543" t="s">
        <v>523</v>
      </c>
      <c r="P802" s="19" t="s">
        <v>644</v>
      </c>
      <c r="Q802" s="254"/>
      <c r="R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S802" s="18" t="s">
        <v>20</v>
      </c>
      <c r="T802" s="13">
        <v>100</v>
      </c>
      <c r="U802" s="25" t="s">
        <v>1001</v>
      </c>
      <c r="V802" s="25" t="s">
        <v>1001</v>
      </c>
      <c r="W802" s="206"/>
    </row>
    <row r="803" spans="1:23" customFormat="1" ht="28.5" hidden="1" x14ac:dyDescent="0.25">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543" t="s">
        <v>523</v>
      </c>
      <c r="P803" s="402">
        <v>243</v>
      </c>
      <c r="Q803" s="403"/>
      <c r="R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S803" s="551" t="s">
        <v>20</v>
      </c>
      <c r="T803" s="402">
        <v>100</v>
      </c>
      <c r="U803" s="25" t="s">
        <v>1001</v>
      </c>
      <c r="V803" s="25" t="s">
        <v>1001</v>
      </c>
      <c r="W803" s="206"/>
    </row>
    <row r="804" spans="1:23" customFormat="1" ht="41.25" hidden="1"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43" t="s">
        <v>523</v>
      </c>
      <c r="P804" s="532">
        <v>243</v>
      </c>
      <c r="Q804" s="577"/>
      <c r="R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S804" s="261" t="s">
        <v>20</v>
      </c>
      <c r="T804" s="578">
        <v>100</v>
      </c>
      <c r="U804" s="25" t="s">
        <v>1001</v>
      </c>
      <c r="V804" s="25" t="s">
        <v>1001</v>
      </c>
      <c r="W804" s="206"/>
    </row>
    <row r="805" spans="1:23" customFormat="1" ht="39.75" hidden="1"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543" t="s">
        <v>523</v>
      </c>
      <c r="P805" s="13">
        <v>243</v>
      </c>
      <c r="Q805" s="254"/>
      <c r="R805" s="32"/>
      <c r="S805" s="370"/>
      <c r="T805" s="591"/>
      <c r="U805" s="25" t="s">
        <v>1001</v>
      </c>
      <c r="V805" s="25"/>
      <c r="W805" s="206"/>
    </row>
    <row r="806" spans="1:23" customFormat="1" ht="36" hidden="1"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43" t="s">
        <v>523</v>
      </c>
      <c r="P806" s="582">
        <v>243</v>
      </c>
      <c r="Q806" s="269"/>
      <c r="R806" s="268"/>
      <c r="S806" s="371"/>
      <c r="T806" s="593"/>
      <c r="U806" s="25" t="s">
        <v>1001</v>
      </c>
      <c r="V806" s="25"/>
      <c r="W806" s="206"/>
    </row>
    <row r="807" spans="1:23" customFormat="1" ht="28.5" hidden="1"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543" t="s">
        <v>523</v>
      </c>
      <c r="P807" s="450">
        <v>5254</v>
      </c>
      <c r="Q807" s="575"/>
      <c r="R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S807" s="429" t="s">
        <v>20</v>
      </c>
      <c r="T807" s="450">
        <v>100</v>
      </c>
      <c r="U807" s="25" t="s">
        <v>1001</v>
      </c>
      <c r="V807" s="25" t="s">
        <v>1001</v>
      </c>
      <c r="W807" s="206"/>
    </row>
    <row r="808" spans="1:23" s="177" customFormat="1" ht="57" hidden="1"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543" t="s">
        <v>523</v>
      </c>
      <c r="P808" s="24">
        <v>5258</v>
      </c>
      <c r="Q808" s="252"/>
      <c r="R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S808" s="26" t="s">
        <v>176</v>
      </c>
      <c r="T808" s="24">
        <v>100</v>
      </c>
      <c r="U808" s="25" t="s">
        <v>1001</v>
      </c>
      <c r="V808" s="25" t="s">
        <v>1001</v>
      </c>
      <c r="W808" s="206"/>
    </row>
    <row r="809" spans="1:23" customFormat="1" ht="28.5" hidden="1"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543" t="s">
        <v>523</v>
      </c>
      <c r="P809" s="24">
        <v>1746</v>
      </c>
      <c r="Q809" s="252"/>
      <c r="R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S809" s="18" t="s">
        <v>290</v>
      </c>
      <c r="T809" s="24">
        <v>100</v>
      </c>
      <c r="U809" s="25" t="s">
        <v>1001</v>
      </c>
      <c r="V809" s="25" t="s">
        <v>1001</v>
      </c>
      <c r="W809" s="206"/>
    </row>
    <row r="810" spans="1:23" s="177" customFormat="1" ht="28.5" hidden="1"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543" t="s">
        <v>523</v>
      </c>
      <c r="P810" s="24">
        <v>1746</v>
      </c>
      <c r="Q810" s="252"/>
      <c r="R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S810" s="26" t="s">
        <v>290</v>
      </c>
      <c r="T810" s="24">
        <v>100</v>
      </c>
      <c r="U810" s="25" t="s">
        <v>1001</v>
      </c>
      <c r="V810" s="25" t="s">
        <v>1001</v>
      </c>
      <c r="W810" s="206"/>
    </row>
    <row r="811" spans="1:23" customFormat="1" ht="28.5" hidden="1"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543" t="s">
        <v>523</v>
      </c>
      <c r="P811" s="24">
        <v>261</v>
      </c>
      <c r="Q811" s="252"/>
      <c r="R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S811" s="18" t="s">
        <v>290</v>
      </c>
      <c r="T811" s="24">
        <v>100</v>
      </c>
      <c r="U811" s="25" t="s">
        <v>1001</v>
      </c>
      <c r="V811" s="25" t="s">
        <v>1001</v>
      </c>
      <c r="W811" s="206"/>
    </row>
    <row r="812" spans="1:23" customFormat="1" ht="42.75" hidden="1"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543" t="s">
        <v>523</v>
      </c>
      <c r="P812" s="24">
        <v>404</v>
      </c>
      <c r="Q812" s="252"/>
      <c r="R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S812" s="18" t="s">
        <v>290</v>
      </c>
      <c r="T812" s="24">
        <v>100</v>
      </c>
      <c r="U812" s="25" t="s">
        <v>1001</v>
      </c>
      <c r="V812" s="25" t="s">
        <v>1001</v>
      </c>
      <c r="W812" s="206"/>
    </row>
    <row r="813" spans="1:23" s="177" customFormat="1" ht="69" hidden="1"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543" t="s">
        <v>523</v>
      </c>
      <c r="P813" s="24">
        <v>259</v>
      </c>
      <c r="Q813" s="252"/>
      <c r="R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S813" s="26" t="s">
        <v>290</v>
      </c>
      <c r="T813" s="24">
        <v>100</v>
      </c>
      <c r="U813" s="25" t="s">
        <v>1001</v>
      </c>
      <c r="V813" s="25" t="s">
        <v>1001</v>
      </c>
      <c r="W813" s="206"/>
    </row>
    <row r="814" spans="1:23" customFormat="1" ht="28.5" hidden="1"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543" t="s">
        <v>523</v>
      </c>
      <c r="P814" s="24">
        <v>947</v>
      </c>
      <c r="Q814" s="252"/>
      <c r="R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S814" s="18" t="s">
        <v>290</v>
      </c>
      <c r="T814" s="24">
        <v>100</v>
      </c>
      <c r="U814" s="25" t="s">
        <v>1001</v>
      </c>
      <c r="V814" s="25" t="s">
        <v>1001</v>
      </c>
      <c r="W814" s="206"/>
    </row>
    <row r="815" spans="1:23" customFormat="1" ht="28.5" hidden="1"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543" t="s">
        <v>523</v>
      </c>
      <c r="P815" s="24">
        <v>406</v>
      </c>
      <c r="Q815" s="252"/>
      <c r="R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S815" s="18" t="s">
        <v>176</v>
      </c>
      <c r="T815" s="24">
        <v>100</v>
      </c>
      <c r="U815" s="25" t="s">
        <v>1001</v>
      </c>
      <c r="V815" s="25" t="s">
        <v>1001</v>
      </c>
      <c r="W815" s="206"/>
    </row>
    <row r="816" spans="1:23" customFormat="1" ht="28.5" hidden="1"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543" t="s">
        <v>523</v>
      </c>
      <c r="P816" s="24">
        <v>191</v>
      </c>
      <c r="Q816" s="252"/>
      <c r="R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S816" s="18" t="s">
        <v>290</v>
      </c>
      <c r="T816" s="24">
        <v>100</v>
      </c>
      <c r="U816" s="25" t="s">
        <v>1001</v>
      </c>
      <c r="V816" s="25" t="s">
        <v>1001</v>
      </c>
      <c r="W816" s="206"/>
    </row>
    <row r="817" spans="1:23" customFormat="1" ht="28.5" hidden="1"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543" t="s">
        <v>523</v>
      </c>
      <c r="P817" s="24">
        <v>191</v>
      </c>
      <c r="Q817" s="252"/>
      <c r="R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S817" s="18" t="s">
        <v>290</v>
      </c>
      <c r="T817" s="24">
        <v>100</v>
      </c>
      <c r="U817" s="25" t="s">
        <v>1001</v>
      </c>
      <c r="V817" s="25" t="s">
        <v>1001</v>
      </c>
      <c r="W817" s="206"/>
    </row>
    <row r="818" spans="1:23" customFormat="1" ht="28.5" hidden="1"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543" t="s">
        <v>523</v>
      </c>
      <c r="P818" s="24">
        <v>191</v>
      </c>
      <c r="Q818" s="252"/>
      <c r="R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S818" s="18" t="s">
        <v>290</v>
      </c>
      <c r="T818" s="24">
        <v>100</v>
      </c>
      <c r="U818" s="25" t="s">
        <v>1001</v>
      </c>
      <c r="V818" s="25" t="s">
        <v>1001</v>
      </c>
      <c r="W818" s="206"/>
    </row>
    <row r="819" spans="1:23" customFormat="1" ht="156.75" hidden="1"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543" t="s">
        <v>523</v>
      </c>
      <c r="P819" s="24">
        <v>1243</v>
      </c>
      <c r="Q819" s="252"/>
      <c r="R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S819" s="20" t="s">
        <v>670</v>
      </c>
      <c r="T819" s="24">
        <v>100</v>
      </c>
      <c r="U819" s="25" t="s">
        <v>1001</v>
      </c>
      <c r="V819" s="25" t="s">
        <v>1001</v>
      </c>
      <c r="W819" s="206"/>
    </row>
    <row r="820" spans="1:23" customFormat="1" ht="28.5" hidden="1"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543" t="s">
        <v>523</v>
      </c>
      <c r="P820" s="24">
        <v>1243</v>
      </c>
      <c r="Q820" s="252"/>
      <c r="R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S820" s="18" t="s">
        <v>176</v>
      </c>
      <c r="T820" s="24">
        <v>100</v>
      </c>
      <c r="U820" s="25" t="s">
        <v>1001</v>
      </c>
      <c r="V820" s="25" t="s">
        <v>1001</v>
      </c>
      <c r="W820" s="206"/>
    </row>
    <row r="821" spans="1:23" customFormat="1" ht="29.25" hidden="1"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543" t="s">
        <v>523</v>
      </c>
      <c r="P821" s="24">
        <v>1243</v>
      </c>
      <c r="Q821" s="252"/>
      <c r="R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S821" s="18" t="s">
        <v>290</v>
      </c>
      <c r="T821" s="24">
        <v>100</v>
      </c>
      <c r="U821" s="25" t="s">
        <v>1001</v>
      </c>
      <c r="V821" s="25" t="s">
        <v>1001</v>
      </c>
      <c r="W821" s="206"/>
    </row>
    <row r="822" spans="1:23" customFormat="1" ht="71.25" hidden="1"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543" t="s">
        <v>523</v>
      </c>
      <c r="P822" s="13">
        <v>419</v>
      </c>
      <c r="Q822" s="254"/>
      <c r="R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S822" s="18" t="s">
        <v>181</v>
      </c>
      <c r="T822" s="13">
        <v>100</v>
      </c>
      <c r="U822" s="25" t="s">
        <v>1001</v>
      </c>
      <c r="V822" s="25" t="s">
        <v>1001</v>
      </c>
      <c r="W822" s="206"/>
    </row>
    <row r="823" spans="1:23" customFormat="1" ht="57" hidden="1" x14ac:dyDescent="0.25">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543" t="s">
        <v>523</v>
      </c>
      <c r="P823" s="378">
        <v>950</v>
      </c>
      <c r="Q823" s="424"/>
      <c r="R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S823" s="551" t="s">
        <v>181</v>
      </c>
      <c r="T823" s="378">
        <v>100</v>
      </c>
      <c r="U823" s="25" t="s">
        <v>1001</v>
      </c>
      <c r="V823" s="25" t="s">
        <v>1001</v>
      </c>
      <c r="W823" s="206"/>
    </row>
    <row r="824" spans="1:23" customFormat="1" ht="36.75" hidden="1"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543" t="s">
        <v>523</v>
      </c>
      <c r="P824" s="257">
        <v>1783</v>
      </c>
      <c r="Q824" s="259"/>
      <c r="R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S824" s="261" t="s">
        <v>181</v>
      </c>
      <c r="T824" s="385">
        <v>100</v>
      </c>
      <c r="U824" s="25" t="s">
        <v>1001</v>
      </c>
      <c r="V824" s="25" t="s">
        <v>1001</v>
      </c>
      <c r="W824" s="206"/>
    </row>
    <row r="825" spans="1:23" customFormat="1" ht="31.5" hidden="1"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543" t="s">
        <v>523</v>
      </c>
      <c r="P825" s="24">
        <v>1783</v>
      </c>
      <c r="Q825" s="252"/>
      <c r="R825" s="32"/>
      <c r="S825" s="370"/>
      <c r="T825" s="386"/>
      <c r="U825" s="25" t="s">
        <v>1001</v>
      </c>
      <c r="V825" s="25"/>
      <c r="W825" s="206"/>
    </row>
    <row r="826" spans="1:23" customFormat="1" ht="37.5" hidden="1"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543" t="s">
        <v>523</v>
      </c>
      <c r="P826" s="265">
        <v>1783</v>
      </c>
      <c r="Q826" s="267"/>
      <c r="R826" s="268"/>
      <c r="S826" s="371"/>
      <c r="T826" s="391"/>
      <c r="U826" s="25" t="s">
        <v>1001</v>
      </c>
      <c r="V826" s="25"/>
      <c r="W826" s="206"/>
    </row>
    <row r="827" spans="1:23" customFormat="1" ht="57" hidden="1"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43" t="s">
        <v>523</v>
      </c>
      <c r="P827" s="532">
        <v>5254</v>
      </c>
      <c r="Q827" s="577"/>
      <c r="R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S827" s="261" t="s">
        <v>20</v>
      </c>
      <c r="T827" s="578">
        <v>100</v>
      </c>
      <c r="U827" s="25" t="s">
        <v>1001</v>
      </c>
      <c r="V827" s="25" t="s">
        <v>1001</v>
      </c>
      <c r="W827" s="206"/>
    </row>
    <row r="828" spans="1:23" customFormat="1" ht="44.45" hidden="1"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543" t="s">
        <v>523</v>
      </c>
      <c r="P828" s="13">
        <v>5254</v>
      </c>
      <c r="Q828" s="254"/>
      <c r="R828" s="32"/>
      <c r="S828" s="370"/>
      <c r="T828" s="591"/>
      <c r="U828" s="25" t="s">
        <v>1001</v>
      </c>
      <c r="V828" s="25"/>
      <c r="W828" s="206"/>
    </row>
    <row r="829" spans="1:23" customFormat="1" ht="38.25" hidden="1"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43" t="s">
        <v>523</v>
      </c>
      <c r="P829" s="582">
        <v>5254</v>
      </c>
      <c r="Q829" s="269"/>
      <c r="R829" s="268"/>
      <c r="S829" s="371"/>
      <c r="T829" s="593"/>
      <c r="U829" s="25" t="s">
        <v>1001</v>
      </c>
      <c r="V829" s="25"/>
      <c r="W829" s="206"/>
    </row>
    <row r="830" spans="1:23" customFormat="1" ht="56.25" hidden="1"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543" t="s">
        <v>523</v>
      </c>
      <c r="P830" s="450">
        <v>5254</v>
      </c>
      <c r="Q830" s="575"/>
      <c r="R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S830" s="429" t="s">
        <v>20</v>
      </c>
      <c r="T830" s="450">
        <v>100</v>
      </c>
      <c r="U830" s="25" t="s">
        <v>1001</v>
      </c>
      <c r="V830" s="25" t="s">
        <v>1001</v>
      </c>
      <c r="W830" s="206"/>
    </row>
    <row r="831" spans="1:23" customFormat="1" ht="42.75" hidden="1"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543" t="s">
        <v>523</v>
      </c>
      <c r="P831" s="13">
        <v>243</v>
      </c>
      <c r="Q831" s="254"/>
      <c r="R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S831" s="18" t="s">
        <v>20</v>
      </c>
      <c r="T831" s="13">
        <v>100</v>
      </c>
      <c r="U831" s="25" t="s">
        <v>1001</v>
      </c>
      <c r="V831" s="25" t="s">
        <v>1001</v>
      </c>
      <c r="W831" s="206"/>
    </row>
    <row r="832" spans="1:23" customFormat="1" ht="42.75" hidden="1"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543" t="s">
        <v>523</v>
      </c>
      <c r="P832" s="13">
        <v>5254</v>
      </c>
      <c r="Q832" s="254"/>
      <c r="R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S832" s="18" t="s">
        <v>20</v>
      </c>
      <c r="T832" s="13">
        <v>100</v>
      </c>
      <c r="U832" s="25" t="s">
        <v>1001</v>
      </c>
      <c r="V832" s="25" t="s">
        <v>1001</v>
      </c>
      <c r="W832" s="206"/>
    </row>
    <row r="833" spans="1:23" customFormat="1" ht="42.75" hidden="1"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543" t="s">
        <v>523</v>
      </c>
      <c r="P833" s="13">
        <v>243</v>
      </c>
      <c r="Q833" s="254"/>
      <c r="R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S833" s="18" t="s">
        <v>20</v>
      </c>
      <c r="T833" s="13">
        <v>100</v>
      </c>
      <c r="U833" s="25" t="s">
        <v>1001</v>
      </c>
      <c r="V833" s="25" t="s">
        <v>1001</v>
      </c>
      <c r="W833" s="206"/>
    </row>
    <row r="834" spans="1:23" customFormat="1" ht="38.25" hidden="1" customHeight="1" thickBot="1" x14ac:dyDescent="0.25">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543" t="s">
        <v>523</v>
      </c>
      <c r="P834" s="402">
        <v>5254</v>
      </c>
      <c r="Q834" s="403"/>
      <c r="R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S834" s="551" t="s">
        <v>20</v>
      </c>
      <c r="T834" s="402">
        <v>100</v>
      </c>
      <c r="U834" s="25" t="s">
        <v>1001</v>
      </c>
      <c r="V834" s="25" t="s">
        <v>1001</v>
      </c>
      <c r="W834" s="206"/>
    </row>
    <row r="835" spans="1:23" customFormat="1" ht="41.25" hidden="1"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43" t="s">
        <v>523</v>
      </c>
      <c r="P835" s="532">
        <v>243</v>
      </c>
      <c r="Q835" s="577"/>
      <c r="R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S835" s="261" t="s">
        <v>20</v>
      </c>
      <c r="T835" s="578">
        <v>100</v>
      </c>
      <c r="U835" s="25" t="s">
        <v>1001</v>
      </c>
      <c r="V835" s="25" t="s">
        <v>1001</v>
      </c>
      <c r="W835" s="206"/>
    </row>
    <row r="836" spans="1:23" customFormat="1" ht="41.25" hidden="1"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543" t="s">
        <v>523</v>
      </c>
      <c r="P836" s="13">
        <v>243</v>
      </c>
      <c r="Q836" s="254"/>
      <c r="R836" s="32"/>
      <c r="S836" s="370"/>
      <c r="T836" s="591"/>
      <c r="U836" s="25" t="s">
        <v>1001</v>
      </c>
      <c r="V836" s="25"/>
      <c r="W836" s="206"/>
    </row>
    <row r="837" spans="1:23" customFormat="1" ht="41.25" hidden="1"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543" t="s">
        <v>523</v>
      </c>
      <c r="P837" s="13">
        <v>243</v>
      </c>
      <c r="Q837" s="254"/>
      <c r="R837" s="32"/>
      <c r="S837" s="370"/>
      <c r="T837" s="591"/>
      <c r="U837" s="25" t="s">
        <v>1001</v>
      </c>
      <c r="V837" s="25"/>
      <c r="W837" s="206"/>
    </row>
    <row r="838" spans="1:23" customFormat="1" ht="41.25" hidden="1"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43" t="s">
        <v>523</v>
      </c>
      <c r="P838" s="582">
        <v>243</v>
      </c>
      <c r="Q838" s="269"/>
      <c r="R838" s="268"/>
      <c r="S838" s="371"/>
      <c r="T838" s="593"/>
      <c r="U838" s="25" t="s">
        <v>1001</v>
      </c>
      <c r="V838" s="25"/>
      <c r="W838" s="206"/>
    </row>
    <row r="839" spans="1:23" customFormat="1" ht="38.25" hidden="1"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43" t="s">
        <v>523</v>
      </c>
      <c r="P839" s="532">
        <v>5254</v>
      </c>
      <c r="Q839" s="577"/>
      <c r="R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S839" s="261" t="s">
        <v>20</v>
      </c>
      <c r="T839" s="578">
        <v>100</v>
      </c>
      <c r="U839" s="25" t="s">
        <v>1001</v>
      </c>
      <c r="V839" s="25" t="s">
        <v>1001</v>
      </c>
      <c r="W839" s="206"/>
    </row>
    <row r="840" spans="1:23" customFormat="1" ht="38.25" hidden="1"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543" t="s">
        <v>523</v>
      </c>
      <c r="P840" s="13">
        <v>5254</v>
      </c>
      <c r="Q840" s="254"/>
      <c r="R840" s="32"/>
      <c r="S840" s="370"/>
      <c r="T840" s="591"/>
      <c r="U840" s="25" t="s">
        <v>1001</v>
      </c>
      <c r="V840" s="25"/>
      <c r="W840" s="206"/>
    </row>
    <row r="841" spans="1:23" customFormat="1" ht="38.25" hidden="1"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543" t="s">
        <v>523</v>
      </c>
      <c r="P841" s="13">
        <v>5254</v>
      </c>
      <c r="Q841" s="254"/>
      <c r="R841" s="32"/>
      <c r="S841" s="370"/>
      <c r="T841" s="591"/>
      <c r="U841" s="25" t="s">
        <v>1001</v>
      </c>
      <c r="V841" s="25"/>
      <c r="W841" s="206"/>
    </row>
    <row r="842" spans="1:23" customFormat="1" ht="38.25" hidden="1"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43" t="s">
        <v>523</v>
      </c>
      <c r="P842" s="582">
        <v>5254</v>
      </c>
      <c r="Q842" s="269"/>
      <c r="R842" s="268"/>
      <c r="S842" s="371"/>
      <c r="T842" s="593"/>
      <c r="U842" s="25" t="s">
        <v>1001</v>
      </c>
      <c r="V842" s="25"/>
      <c r="W842" s="206"/>
    </row>
    <row r="843" spans="1:23" customFormat="1" ht="28.5" hidden="1"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543" t="s">
        <v>523</v>
      </c>
      <c r="P843" s="450">
        <v>243</v>
      </c>
      <c r="Q843" s="575"/>
      <c r="R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S843" s="429" t="s">
        <v>20</v>
      </c>
      <c r="T843" s="450">
        <v>100</v>
      </c>
      <c r="U843" s="25" t="s">
        <v>1001</v>
      </c>
      <c r="V843" s="25" t="s">
        <v>1001</v>
      </c>
      <c r="W843" s="206"/>
    </row>
    <row r="844" spans="1:23" customFormat="1" ht="28.5" hidden="1"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543" t="s">
        <v>523</v>
      </c>
      <c r="P844" s="13">
        <v>5254</v>
      </c>
      <c r="Q844" s="254"/>
      <c r="R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S844" s="18" t="s">
        <v>20</v>
      </c>
      <c r="T844" s="13">
        <v>100</v>
      </c>
      <c r="U844" s="25" t="s">
        <v>1001</v>
      </c>
      <c r="V844" s="25" t="s">
        <v>1001</v>
      </c>
      <c r="W844" s="206"/>
    </row>
    <row r="845" spans="1:23" customFormat="1" ht="30" hidden="1"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368" t="s">
        <v>42</v>
      </c>
      <c r="Q845" s="254"/>
      <c r="R845" s="32"/>
      <c r="S845" s="368" t="s">
        <v>42</v>
      </c>
      <c r="T845" s="368" t="s">
        <v>42</v>
      </c>
      <c r="U845" s="368" t="s">
        <v>42</v>
      </c>
      <c r="V845" s="378" t="s">
        <v>41</v>
      </c>
      <c r="W845" s="206"/>
    </row>
    <row r="846" spans="1:23" customFormat="1" ht="28.5" hidden="1"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543" t="s">
        <v>523</v>
      </c>
      <c r="P846" s="24">
        <v>243</v>
      </c>
      <c r="Q846" s="252"/>
      <c r="R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S846" s="18" t="s">
        <v>20</v>
      </c>
      <c r="T846" s="24">
        <v>100</v>
      </c>
      <c r="U846" s="25" t="s">
        <v>1001</v>
      </c>
      <c r="V846" s="25" t="s">
        <v>1001</v>
      </c>
      <c r="W846" s="206"/>
    </row>
    <row r="847" spans="1:23" customFormat="1" ht="28.5" hidden="1"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543" t="s">
        <v>523</v>
      </c>
      <c r="P847" s="24">
        <v>243</v>
      </c>
      <c r="Q847" s="252"/>
      <c r="R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S847" s="18" t="s">
        <v>20</v>
      </c>
      <c r="T847" s="24">
        <v>100</v>
      </c>
      <c r="U847" s="25" t="s">
        <v>1001</v>
      </c>
      <c r="V847" s="25" t="s">
        <v>1001</v>
      </c>
      <c r="W847" s="206"/>
    </row>
    <row r="848" spans="1:23" customFormat="1" ht="42.75" hidden="1"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543" t="s">
        <v>523</v>
      </c>
      <c r="P848" s="24">
        <v>5254</v>
      </c>
      <c r="Q848" s="252"/>
      <c r="R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S848" s="18" t="s">
        <v>20</v>
      </c>
      <c r="T848" s="24">
        <v>100</v>
      </c>
      <c r="U848" s="25" t="s">
        <v>1001</v>
      </c>
      <c r="V848" s="25" t="s">
        <v>1001</v>
      </c>
      <c r="W848" s="206"/>
    </row>
    <row r="849" spans="1:23" customFormat="1" ht="28.5" hidden="1"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543" t="s">
        <v>523</v>
      </c>
      <c r="P849" s="24">
        <v>243</v>
      </c>
      <c r="Q849" s="252"/>
      <c r="R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S849" s="18" t="s">
        <v>20</v>
      </c>
      <c r="T849" s="24">
        <v>100</v>
      </c>
      <c r="U849" s="25" t="s">
        <v>1001</v>
      </c>
      <c r="V849" s="25" t="s">
        <v>1001</v>
      </c>
      <c r="W849" s="206"/>
    </row>
    <row r="850" spans="1:23" customFormat="1" ht="28.5" hidden="1"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543" t="s">
        <v>523</v>
      </c>
      <c r="P850" s="24">
        <v>454</v>
      </c>
      <c r="Q850" s="252" t="s">
        <v>120</v>
      </c>
      <c r="R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S850" s="18" t="s">
        <v>420</v>
      </c>
      <c r="T850" s="24">
        <v>100</v>
      </c>
      <c r="U850" s="25" t="s">
        <v>1001</v>
      </c>
      <c r="V850" s="25" t="s">
        <v>1001</v>
      </c>
      <c r="W850" s="206"/>
    </row>
    <row r="851" spans="1:23" customFormat="1" ht="42.75" hidden="1"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543" t="s">
        <v>523</v>
      </c>
      <c r="P851" s="24">
        <v>219</v>
      </c>
      <c r="Q851" s="252"/>
      <c r="R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S851" s="18" t="s">
        <v>20</v>
      </c>
      <c r="T851" s="24">
        <v>100</v>
      </c>
      <c r="U851" s="25" t="s">
        <v>1001</v>
      </c>
      <c r="V851" s="25" t="s">
        <v>1001</v>
      </c>
      <c r="W851" s="206"/>
    </row>
    <row r="852" spans="1:23" customFormat="1" ht="28.5" hidden="1"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543" t="s">
        <v>523</v>
      </c>
      <c r="P852" s="24">
        <v>239</v>
      </c>
      <c r="Q852" s="252"/>
      <c r="R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S852" s="18" t="s">
        <v>20</v>
      </c>
      <c r="T852" s="24">
        <v>100</v>
      </c>
      <c r="U852" s="25"/>
      <c r="V852" s="25"/>
      <c r="W852" s="206"/>
    </row>
    <row r="853" spans="1:23" customFormat="1" ht="30" hidden="1"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543" t="s">
        <v>523</v>
      </c>
      <c r="P853" s="24">
        <v>239</v>
      </c>
      <c r="Q853" s="418"/>
      <c r="R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S853" s="18" t="s">
        <v>20</v>
      </c>
      <c r="T853" s="24">
        <v>100</v>
      </c>
      <c r="U853" s="25" t="s">
        <v>1001</v>
      </c>
      <c r="V853" s="25" t="s">
        <v>1001</v>
      </c>
      <c r="W853" s="206"/>
    </row>
    <row r="854" spans="1:23" customFormat="1" ht="28.5" hidden="1"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543" t="s">
        <v>523</v>
      </c>
      <c r="P854" s="13">
        <v>239</v>
      </c>
      <c r="Q854" s="419"/>
      <c r="R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S854" s="18" t="s">
        <v>20</v>
      </c>
      <c r="T854" s="13">
        <v>100</v>
      </c>
      <c r="U854" s="25" t="s">
        <v>1001</v>
      </c>
      <c r="V854" s="25" t="s">
        <v>1001</v>
      </c>
      <c r="W854" s="206"/>
    </row>
    <row r="855" spans="1:23" customFormat="1" ht="28.5" hidden="1"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543" t="s">
        <v>523</v>
      </c>
      <c r="P855" s="13">
        <v>239</v>
      </c>
      <c r="Q855" s="419"/>
      <c r="R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S855" s="18" t="s">
        <v>290</v>
      </c>
      <c r="T855" s="13">
        <v>100</v>
      </c>
      <c r="U855" s="25" t="s">
        <v>1001</v>
      </c>
      <c r="V855" s="25" t="s">
        <v>1001</v>
      </c>
      <c r="W855" s="206"/>
    </row>
    <row r="856" spans="1:23" customFormat="1" ht="28.5" hidden="1"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543" t="s">
        <v>523</v>
      </c>
      <c r="P856" s="13">
        <v>239</v>
      </c>
      <c r="Q856" s="419"/>
      <c r="R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S856" s="18" t="s">
        <v>20</v>
      </c>
      <c r="T856" s="13">
        <v>100</v>
      </c>
      <c r="U856" s="25" t="s">
        <v>1001</v>
      </c>
      <c r="V856" s="25" t="s">
        <v>1001</v>
      </c>
      <c r="W856" s="206"/>
    </row>
    <row r="857" spans="1:23" customFormat="1" ht="28.5" hidden="1"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543" t="s">
        <v>523</v>
      </c>
      <c r="P857" s="13">
        <v>239</v>
      </c>
      <c r="Q857" s="419"/>
      <c r="R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S857" s="18" t="s">
        <v>20</v>
      </c>
      <c r="T857" s="13">
        <v>100</v>
      </c>
      <c r="U857" s="25" t="s">
        <v>1001</v>
      </c>
      <c r="V857" s="25" t="s">
        <v>1001</v>
      </c>
      <c r="W857" s="206"/>
    </row>
    <row r="858" spans="1:23" customFormat="1" hidden="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251" t="s">
        <v>42</v>
      </c>
      <c r="Q858" s="419"/>
      <c r="R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S858" s="251" t="s">
        <v>42</v>
      </c>
      <c r="T858" s="251" t="s">
        <v>42</v>
      </c>
      <c r="U858" s="251" t="s">
        <v>42</v>
      </c>
      <c r="V858" s="378" t="s">
        <v>41</v>
      </c>
      <c r="W858" s="206"/>
    </row>
    <row r="859" spans="1:23" customFormat="1" ht="28.5" hidden="1"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543" t="s">
        <v>523</v>
      </c>
      <c r="P859" s="13">
        <v>1807</v>
      </c>
      <c r="Q859" s="419" t="s">
        <v>120</v>
      </c>
      <c r="R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S859" s="18" t="s">
        <v>725</v>
      </c>
      <c r="T859" s="13">
        <v>100</v>
      </c>
      <c r="U859" s="25" t="s">
        <v>1001</v>
      </c>
      <c r="V859" s="25" t="s">
        <v>1001</v>
      </c>
      <c r="W859" s="206"/>
    </row>
    <row r="860" spans="1:23" customFormat="1" ht="42.75" hidden="1"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543" t="s">
        <v>523</v>
      </c>
      <c r="P860" s="13">
        <v>1807</v>
      </c>
      <c r="Q860" s="420" t="e">
        <f>+#REF!-#REF!</f>
        <v>#REF!</v>
      </c>
      <c r="R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S860" s="18" t="s">
        <v>725</v>
      </c>
      <c r="T860" s="13">
        <v>100</v>
      </c>
      <c r="U860" s="25" t="s">
        <v>1001</v>
      </c>
      <c r="V860" s="25" t="s">
        <v>1001</v>
      </c>
      <c r="W860" s="206"/>
    </row>
    <row r="861" spans="1:23" customFormat="1" ht="42.75" hidden="1"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543" t="s">
        <v>523</v>
      </c>
      <c r="P861" s="13">
        <v>1807</v>
      </c>
      <c r="Q861" s="420" t="e">
        <f>+#REF!-#REF!</f>
        <v>#REF!</v>
      </c>
      <c r="R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S861" s="18" t="s">
        <v>725</v>
      </c>
      <c r="T861" s="13">
        <v>100</v>
      </c>
      <c r="U861" s="25" t="s">
        <v>1001</v>
      </c>
      <c r="V861" s="25" t="s">
        <v>1001</v>
      </c>
      <c r="W861" s="206"/>
    </row>
    <row r="862" spans="1:23" customFormat="1" ht="42.75" hidden="1"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543" t="s">
        <v>523</v>
      </c>
      <c r="P862" s="13">
        <v>1807</v>
      </c>
      <c r="Q862" s="420"/>
      <c r="R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S862" s="18" t="s">
        <v>725</v>
      </c>
      <c r="T862" s="13">
        <v>100</v>
      </c>
      <c r="U862" s="25" t="s">
        <v>1001</v>
      </c>
      <c r="V862" s="25" t="s">
        <v>1001</v>
      </c>
      <c r="W862" s="206"/>
    </row>
    <row r="863" spans="1:23" customFormat="1" ht="42.75" hidden="1"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543" t="s">
        <v>523</v>
      </c>
      <c r="P863" s="13">
        <v>1807</v>
      </c>
      <c r="Q863" s="419"/>
      <c r="R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S863" s="18" t="s">
        <v>725</v>
      </c>
      <c r="T863" s="13">
        <v>100</v>
      </c>
      <c r="U863" s="25" t="s">
        <v>1001</v>
      </c>
      <c r="V863" s="25" t="s">
        <v>1001</v>
      </c>
      <c r="W863" s="206"/>
    </row>
    <row r="864" spans="1:23" customFormat="1" ht="42.75" hidden="1"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543" t="s">
        <v>523</v>
      </c>
      <c r="P864" s="13">
        <v>1807</v>
      </c>
      <c r="Q864" s="419"/>
      <c r="R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S864" s="18" t="s">
        <v>725</v>
      </c>
      <c r="T864" s="13">
        <v>100</v>
      </c>
      <c r="U864" s="25" t="s">
        <v>1001</v>
      </c>
      <c r="V864" s="25" t="s">
        <v>1001</v>
      </c>
      <c r="W864" s="206"/>
    </row>
    <row r="865" spans="1:23" customFormat="1" hidden="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251" t="s">
        <v>42</v>
      </c>
      <c r="Q865" s="419"/>
      <c r="R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S865" s="251" t="s">
        <v>42</v>
      </c>
      <c r="T865" s="251" t="s">
        <v>42</v>
      </c>
      <c r="U865" s="251" t="s">
        <v>42</v>
      </c>
      <c r="V865" s="378" t="s">
        <v>41</v>
      </c>
      <c r="W865" s="206"/>
    </row>
    <row r="866" spans="1:23" customFormat="1" ht="28.5" hidden="1"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543" t="s">
        <v>523</v>
      </c>
      <c r="P866" s="13">
        <v>504</v>
      </c>
      <c r="Q866" s="419"/>
      <c r="R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S866" s="18" t="s">
        <v>419</v>
      </c>
      <c r="T866" s="13">
        <v>100</v>
      </c>
      <c r="U866" s="25" t="s">
        <v>1001</v>
      </c>
      <c r="V866" s="25" t="s">
        <v>1001</v>
      </c>
      <c r="W866" s="206"/>
    </row>
    <row r="867" spans="1:23" customFormat="1" ht="27.75" hidden="1" customHeight="1" thickBot="1" x14ac:dyDescent="0.3">
      <c r="A867" s="1"/>
      <c r="B867" s="64">
        <v>4053</v>
      </c>
      <c r="C867" s="150">
        <v>4053</v>
      </c>
      <c r="D867" s="823" t="s">
        <v>739</v>
      </c>
      <c r="E867" s="824"/>
      <c r="F867" s="824"/>
      <c r="G867" s="198"/>
      <c r="H867" s="681"/>
      <c r="I867" s="137"/>
      <c r="J867" s="12"/>
      <c r="K867" s="16">
        <v>0</v>
      </c>
      <c r="L867" s="251" t="s">
        <v>42</v>
      </c>
      <c r="M867" s="251" t="s">
        <v>42</v>
      </c>
      <c r="N867" s="251" t="s">
        <v>42</v>
      </c>
      <c r="O867" s="251" t="s">
        <v>42</v>
      </c>
      <c r="P867" s="251" t="s">
        <v>42</v>
      </c>
      <c r="Q867" s="419"/>
      <c r="R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S867" s="251" t="s">
        <v>42</v>
      </c>
      <c r="T867" s="251" t="s">
        <v>42</v>
      </c>
      <c r="U867" s="251" t="s">
        <v>42</v>
      </c>
      <c r="V867" s="378" t="s">
        <v>41</v>
      </c>
      <c r="W867" s="206"/>
    </row>
    <row r="868" spans="1:23" customFormat="1" ht="29.25" hidden="1" thickBot="1" x14ac:dyDescent="0.3">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40" t="s">
        <v>1016</v>
      </c>
      <c r="P868" s="13">
        <v>790</v>
      </c>
      <c r="Q868" s="419"/>
      <c r="R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S868" s="26" t="s">
        <v>602</v>
      </c>
      <c r="T868" s="13">
        <v>100</v>
      </c>
      <c r="U868" s="25" t="s">
        <v>1001</v>
      </c>
      <c r="V868" s="25" t="s">
        <v>1001</v>
      </c>
      <c r="W868" s="206"/>
    </row>
    <row r="869" spans="1:23" customFormat="1" ht="29.25" hidden="1" thickBot="1" x14ac:dyDescent="0.3">
      <c r="A869" s="1"/>
      <c r="B869" s="64">
        <v>40532</v>
      </c>
      <c r="C869" s="122" t="s">
        <v>742</v>
      </c>
      <c r="D869" s="124" t="s">
        <v>743</v>
      </c>
      <c r="E869" s="107"/>
      <c r="F869" s="107" t="s">
        <v>19</v>
      </c>
      <c r="G869" s="108">
        <v>2.8</v>
      </c>
      <c r="H869" s="208">
        <v>32346</v>
      </c>
      <c r="I869" s="137"/>
      <c r="J869" s="12"/>
      <c r="K869" s="16">
        <v>0</v>
      </c>
      <c r="L869" s="26" t="s">
        <v>602</v>
      </c>
      <c r="M869" s="13">
        <v>100</v>
      </c>
      <c r="N869" s="40" t="s">
        <v>993</v>
      </c>
      <c r="O869" s="40" t="s">
        <v>1016</v>
      </c>
      <c r="P869" s="13">
        <v>790</v>
      </c>
      <c r="Q869" s="419"/>
      <c r="R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S869" s="26" t="s">
        <v>602</v>
      </c>
      <c r="T869" s="13">
        <v>100</v>
      </c>
      <c r="U869" s="25" t="s">
        <v>1001</v>
      </c>
      <c r="V869" s="25" t="s">
        <v>1001</v>
      </c>
      <c r="W869" s="206"/>
    </row>
    <row r="870" spans="1:23" customFormat="1" ht="29.25" hidden="1" thickBot="1" x14ac:dyDescent="0.3">
      <c r="A870" s="1"/>
      <c r="B870" s="64">
        <v>40535</v>
      </c>
      <c r="C870" s="122" t="s">
        <v>744</v>
      </c>
      <c r="D870" s="124" t="s">
        <v>745</v>
      </c>
      <c r="E870" s="107"/>
      <c r="F870" s="107" t="s">
        <v>19</v>
      </c>
      <c r="G870" s="108">
        <v>4.5</v>
      </c>
      <c r="H870" s="208">
        <v>51984</v>
      </c>
      <c r="I870" s="137"/>
      <c r="J870" s="12"/>
      <c r="K870" s="16">
        <v>0</v>
      </c>
      <c r="L870" s="26" t="s">
        <v>602</v>
      </c>
      <c r="M870" s="13">
        <v>100</v>
      </c>
      <c r="N870" s="40" t="s">
        <v>993</v>
      </c>
      <c r="O870" s="40" t="s">
        <v>1016</v>
      </c>
      <c r="P870" s="13">
        <v>790</v>
      </c>
      <c r="Q870" s="419"/>
      <c r="R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S870" s="26" t="s">
        <v>602</v>
      </c>
      <c r="T870" s="13">
        <v>100</v>
      </c>
      <c r="U870" s="25" t="s">
        <v>1001</v>
      </c>
      <c r="V870" s="25" t="s">
        <v>1001</v>
      </c>
      <c r="W870" s="206"/>
    </row>
    <row r="871" spans="1:23" customFormat="1" ht="29.25" hidden="1" thickBot="1" x14ac:dyDescent="0.3">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40" t="s">
        <v>1016</v>
      </c>
      <c r="P871" s="13">
        <v>790</v>
      </c>
      <c r="Q871" s="419"/>
      <c r="R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S871" s="26" t="s">
        <v>602</v>
      </c>
      <c r="T871" s="13">
        <v>100</v>
      </c>
      <c r="U871" s="25" t="s">
        <v>1001</v>
      </c>
      <c r="V871" s="25" t="s">
        <v>1001</v>
      </c>
      <c r="W871" s="206"/>
    </row>
    <row r="872" spans="1:23" customFormat="1" ht="43.5" hidden="1" thickBot="1" x14ac:dyDescent="0.3">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40" t="s">
        <v>1016</v>
      </c>
      <c r="P872" s="13">
        <v>790</v>
      </c>
      <c r="Q872" s="419"/>
      <c r="R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S872" s="26" t="s">
        <v>602</v>
      </c>
      <c r="T872" s="13">
        <v>100</v>
      </c>
      <c r="U872" s="25" t="s">
        <v>1001</v>
      </c>
      <c r="V872" s="25" t="s">
        <v>1001</v>
      </c>
      <c r="W872" s="206"/>
    </row>
    <row r="873" spans="1:23" customFormat="1" ht="43.5" hidden="1" thickBot="1" x14ac:dyDescent="0.3">
      <c r="A873" s="1"/>
      <c r="B873" s="64">
        <v>40538</v>
      </c>
      <c r="C873" s="122" t="s">
        <v>750</v>
      </c>
      <c r="D873" s="124" t="s">
        <v>751</v>
      </c>
      <c r="E873" s="107"/>
      <c r="F873" s="107" t="s">
        <v>19</v>
      </c>
      <c r="G873" s="108">
        <v>8.4</v>
      </c>
      <c r="H873" s="208">
        <v>97037</v>
      </c>
      <c r="I873" s="137"/>
      <c r="J873" s="12"/>
      <c r="K873" s="16">
        <v>0</v>
      </c>
      <c r="L873" s="26" t="s">
        <v>602</v>
      </c>
      <c r="M873" s="13">
        <v>100</v>
      </c>
      <c r="N873" s="40" t="s">
        <v>993</v>
      </c>
      <c r="O873" s="40" t="s">
        <v>1016</v>
      </c>
      <c r="P873" s="13">
        <v>790</v>
      </c>
      <c r="Q873" s="419"/>
      <c r="R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S873" s="26" t="s">
        <v>602</v>
      </c>
      <c r="T873" s="13">
        <v>100</v>
      </c>
      <c r="U873" s="25" t="s">
        <v>1001</v>
      </c>
      <c r="V873" s="25" t="s">
        <v>1001</v>
      </c>
      <c r="W873" s="206"/>
    </row>
    <row r="874" spans="1:23" customFormat="1" ht="43.5" hidden="1" thickBot="1" x14ac:dyDescent="0.3">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40" t="s">
        <v>1016</v>
      </c>
      <c r="P874" s="13">
        <v>790</v>
      </c>
      <c r="Q874" s="419"/>
      <c r="R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S874" s="26" t="s">
        <v>602</v>
      </c>
      <c r="T874" s="13">
        <v>100</v>
      </c>
      <c r="U874" s="25" t="s">
        <v>1001</v>
      </c>
      <c r="V874" s="25" t="s">
        <v>1001</v>
      </c>
      <c r="W874" s="206"/>
    </row>
    <row r="875" spans="1:23" customFormat="1" ht="43.5" hidden="1" thickBot="1" x14ac:dyDescent="0.3">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 t="s">
        <v>1016</v>
      </c>
      <c r="P875" s="402">
        <v>790</v>
      </c>
      <c r="Q875" s="606"/>
      <c r="R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S875" s="544" t="s">
        <v>602</v>
      </c>
      <c r="T875" s="402">
        <v>100</v>
      </c>
      <c r="U875" s="25" t="s">
        <v>1001</v>
      </c>
      <c r="V875" s="25" t="s">
        <v>1001</v>
      </c>
      <c r="W875" s="206"/>
    </row>
    <row r="876" spans="1:23" customFormat="1" ht="37.5" hidden="1" customHeight="1" x14ac:dyDescent="0.3">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543" t="s">
        <v>523</v>
      </c>
      <c r="P876" s="257">
        <v>5253</v>
      </c>
      <c r="Q876" s="608"/>
      <c r="R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S876" s="261" t="s">
        <v>419</v>
      </c>
      <c r="T876" s="385">
        <v>100</v>
      </c>
      <c r="U876" s="25" t="s">
        <v>1001</v>
      </c>
      <c r="V876" s="25" t="s">
        <v>1001</v>
      </c>
      <c r="W876" s="206"/>
    </row>
    <row r="877" spans="1:23" customFormat="1" ht="33.75" hidden="1" customHeight="1" x14ac:dyDescent="0.3">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543" t="s">
        <v>523</v>
      </c>
      <c r="P877" s="24">
        <v>5253</v>
      </c>
      <c r="Q877" s="419"/>
      <c r="R877" s="32"/>
      <c r="S877" s="370"/>
      <c r="T877" s="591"/>
      <c r="U877" s="25" t="s">
        <v>1001</v>
      </c>
      <c r="V877" s="25"/>
      <c r="W877" s="206"/>
    </row>
    <row r="878" spans="1:23" customFormat="1" ht="34.5" hidden="1"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543" t="s">
        <v>523</v>
      </c>
      <c r="P878" s="265">
        <v>5253</v>
      </c>
      <c r="Q878" s="609"/>
      <c r="R878" s="268"/>
      <c r="S878" s="371"/>
      <c r="T878" s="593"/>
      <c r="U878" s="25" t="s">
        <v>1001</v>
      </c>
      <c r="V878" s="25"/>
      <c r="W878" s="206"/>
    </row>
    <row r="879" spans="1:23" customFormat="1" ht="24" hidden="1"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449" t="s">
        <v>42</v>
      </c>
      <c r="Q879" s="607"/>
      <c r="R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S879" s="449" t="s">
        <v>42</v>
      </c>
      <c r="T879" s="449" t="s">
        <v>42</v>
      </c>
      <c r="U879" s="449" t="s">
        <v>42</v>
      </c>
      <c r="V879" s="378" t="s">
        <v>41</v>
      </c>
      <c r="W879" s="206"/>
    </row>
    <row r="880" spans="1:23" customFormat="1" ht="42.75" hidden="1"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543" t="s">
        <v>523</v>
      </c>
      <c r="P880" s="13">
        <v>1807</v>
      </c>
      <c r="Q880" s="419"/>
      <c r="R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S880" s="18" t="s">
        <v>725</v>
      </c>
      <c r="T880" s="13">
        <v>100</v>
      </c>
      <c r="U880" s="25" t="s">
        <v>1001</v>
      </c>
      <c r="V880" s="25" t="s">
        <v>1001</v>
      </c>
      <c r="W880" s="206"/>
    </row>
    <row r="881" spans="1:23" customFormat="1" ht="42.75" hidden="1"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543" t="s">
        <v>523</v>
      </c>
      <c r="P881" s="13">
        <v>1807</v>
      </c>
      <c r="Q881" s="419"/>
      <c r="R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S881" s="18" t="s">
        <v>725</v>
      </c>
      <c r="T881" s="13">
        <v>100</v>
      </c>
      <c r="U881" s="25" t="s">
        <v>1001</v>
      </c>
      <c r="V881" s="25" t="s">
        <v>1001</v>
      </c>
      <c r="W881" s="206"/>
    </row>
    <row r="882" spans="1:23" customFormat="1" ht="42.75" hidden="1"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543" t="s">
        <v>523</v>
      </c>
      <c r="P882" s="13">
        <v>1807</v>
      </c>
      <c r="Q882" s="419"/>
      <c r="R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S882" s="18" t="s">
        <v>725</v>
      </c>
      <c r="T882" s="13">
        <v>100</v>
      </c>
      <c r="U882" s="25" t="s">
        <v>1001</v>
      </c>
      <c r="V882" s="25" t="s">
        <v>1001</v>
      </c>
      <c r="W882" s="206"/>
    </row>
    <row r="883" spans="1:23" customFormat="1" ht="42.75" hidden="1"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543" t="s">
        <v>523</v>
      </c>
      <c r="P883" s="13">
        <v>1807</v>
      </c>
      <c r="Q883" s="419"/>
      <c r="R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S883" s="18" t="s">
        <v>725</v>
      </c>
      <c r="T883" s="13">
        <v>100</v>
      </c>
      <c r="U883" s="25" t="s">
        <v>1001</v>
      </c>
      <c r="V883" s="25" t="s">
        <v>1001</v>
      </c>
      <c r="W883" s="206"/>
    </row>
    <row r="884" spans="1:23" customFormat="1" ht="36" hidden="1"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251" t="s">
        <v>42</v>
      </c>
      <c r="Q884" s="419"/>
      <c r="R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S884" s="251" t="s">
        <v>42</v>
      </c>
      <c r="T884" s="251" t="s">
        <v>42</v>
      </c>
      <c r="U884" s="251" t="s">
        <v>42</v>
      </c>
      <c r="V884" s="378" t="s">
        <v>41</v>
      </c>
      <c r="W884" s="206"/>
    </row>
    <row r="885" spans="1:23" customFormat="1" ht="42.75" hidden="1"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543" t="s">
        <v>523</v>
      </c>
      <c r="P885" s="13">
        <v>1807</v>
      </c>
      <c r="Q885" s="419"/>
      <c r="R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S885" s="18" t="s">
        <v>725</v>
      </c>
      <c r="T885" s="13">
        <v>100</v>
      </c>
      <c r="U885" s="25" t="s">
        <v>1001</v>
      </c>
      <c r="V885" s="25" t="s">
        <v>1001</v>
      </c>
      <c r="W885" s="206"/>
    </row>
    <row r="886" spans="1:23" customFormat="1" ht="42.75" hidden="1"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543" t="s">
        <v>523</v>
      </c>
      <c r="P886" s="13">
        <v>1807</v>
      </c>
      <c r="Q886" s="419"/>
      <c r="R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S886" s="18" t="s">
        <v>725</v>
      </c>
      <c r="T886" s="13">
        <v>100</v>
      </c>
      <c r="U886" s="25" t="s">
        <v>1001</v>
      </c>
      <c r="V886" s="25" t="s">
        <v>1001</v>
      </c>
      <c r="W886" s="206"/>
    </row>
    <row r="887" spans="1:23" customFormat="1" ht="42.75" hidden="1"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543" t="s">
        <v>523</v>
      </c>
      <c r="P887" s="13">
        <v>1807</v>
      </c>
      <c r="Q887" s="419"/>
      <c r="R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S887" s="18" t="s">
        <v>725</v>
      </c>
      <c r="T887" s="13">
        <v>100</v>
      </c>
      <c r="U887" s="25" t="s">
        <v>1001</v>
      </c>
      <c r="V887" s="25" t="s">
        <v>1001</v>
      </c>
      <c r="W887" s="206"/>
    </row>
    <row r="888" spans="1:23" customFormat="1" ht="42.75" hidden="1"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543" t="s">
        <v>523</v>
      </c>
      <c r="P888" s="13">
        <v>1807</v>
      </c>
      <c r="Q888" s="419"/>
      <c r="R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S888" s="18" t="s">
        <v>725</v>
      </c>
      <c r="T888" s="13">
        <v>100</v>
      </c>
      <c r="U888" s="25" t="s">
        <v>1001</v>
      </c>
      <c r="V888" s="25" t="s">
        <v>1001</v>
      </c>
      <c r="W888" s="206"/>
    </row>
    <row r="889" spans="1:23" customFormat="1" ht="28.5" hidden="1" x14ac:dyDescent="0.25">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543" t="s">
        <v>523</v>
      </c>
      <c r="P889" s="402">
        <v>5256</v>
      </c>
      <c r="Q889" s="606"/>
      <c r="R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S889" s="551" t="s">
        <v>20</v>
      </c>
      <c r="T889" s="402">
        <v>100</v>
      </c>
      <c r="U889" s="25" t="s">
        <v>1001</v>
      </c>
      <c r="V889" s="25" t="s">
        <v>1001</v>
      </c>
      <c r="W889" s="206"/>
    </row>
    <row r="890" spans="1:23" customFormat="1" ht="37.5" hidden="1"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43" t="s">
        <v>523</v>
      </c>
      <c r="P890" s="532">
        <v>243</v>
      </c>
      <c r="Q890" s="577"/>
      <c r="R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S890" s="261" t="s">
        <v>20</v>
      </c>
      <c r="T890" s="578">
        <v>100</v>
      </c>
      <c r="U890" s="25" t="s">
        <v>1001</v>
      </c>
      <c r="V890" s="25" t="s">
        <v>1001</v>
      </c>
      <c r="W890" s="206"/>
    </row>
    <row r="891" spans="1:23" customFormat="1" ht="33" hidden="1"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543" t="s">
        <v>523</v>
      </c>
      <c r="P891" s="13">
        <v>243</v>
      </c>
      <c r="Q891" s="254"/>
      <c r="R891" s="32"/>
      <c r="S891" s="370"/>
      <c r="T891" s="591"/>
      <c r="U891" s="25" t="s">
        <v>1001</v>
      </c>
      <c r="V891" s="25"/>
      <c r="W891" s="206"/>
    </row>
    <row r="892" spans="1:23" customFormat="1" ht="36" hidden="1"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43" t="s">
        <v>523</v>
      </c>
      <c r="P892" s="582">
        <v>243</v>
      </c>
      <c r="Q892" s="269"/>
      <c r="R892" s="268"/>
      <c r="S892" s="371"/>
      <c r="T892" s="593"/>
      <c r="U892" s="25" t="s">
        <v>1001</v>
      </c>
      <c r="V892" s="25"/>
      <c r="W892" s="206"/>
    </row>
    <row r="893" spans="1:23" customFormat="1" ht="30" hidden="1"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43" t="s">
        <v>523</v>
      </c>
      <c r="P893" s="532">
        <v>5254</v>
      </c>
      <c r="Q893" s="577"/>
      <c r="R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S893" s="261" t="s">
        <v>20</v>
      </c>
      <c r="T893" s="578">
        <v>100</v>
      </c>
      <c r="U893" s="25" t="s">
        <v>1001</v>
      </c>
      <c r="V893" s="25" t="s">
        <v>1001</v>
      </c>
      <c r="W893" s="206"/>
    </row>
    <row r="894" spans="1:23" customFormat="1" ht="30" hidden="1"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543" t="s">
        <v>523</v>
      </c>
      <c r="P894" s="13">
        <v>5254</v>
      </c>
      <c r="Q894" s="254"/>
      <c r="R894" s="32"/>
      <c r="S894" s="370"/>
      <c r="T894" s="591"/>
      <c r="U894" s="25" t="s">
        <v>1001</v>
      </c>
      <c r="V894" s="25"/>
      <c r="W894" s="206"/>
    </row>
    <row r="895" spans="1:23" customFormat="1" ht="30" hidden="1"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43" t="s">
        <v>523</v>
      </c>
      <c r="P895" s="582">
        <v>5254</v>
      </c>
      <c r="Q895" s="269"/>
      <c r="R895" s="268"/>
      <c r="S895" s="371"/>
      <c r="T895" s="593"/>
      <c r="U895" s="25" t="s">
        <v>1001</v>
      </c>
      <c r="V895" s="25"/>
      <c r="W895" s="206"/>
    </row>
    <row r="896" spans="1:23" customFormat="1" ht="42.75" hidden="1"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543" t="s">
        <v>523</v>
      </c>
      <c r="P896" s="344">
        <v>424</v>
      </c>
      <c r="Q896" s="427"/>
      <c r="R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S896" s="429" t="s">
        <v>290</v>
      </c>
      <c r="T896" s="344">
        <v>100</v>
      </c>
      <c r="U896" s="25" t="s">
        <v>1001</v>
      </c>
      <c r="V896" s="25" t="s">
        <v>1001</v>
      </c>
      <c r="W896" s="206"/>
    </row>
    <row r="897" spans="1:23" customFormat="1" ht="28.5" hidden="1"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543" t="s">
        <v>523</v>
      </c>
      <c r="P897" s="24">
        <v>225</v>
      </c>
      <c r="Q897" s="252"/>
      <c r="R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S897" s="18" t="s">
        <v>20</v>
      </c>
      <c r="T897" s="24">
        <v>100</v>
      </c>
      <c r="U897" s="25" t="s">
        <v>1001</v>
      </c>
      <c r="V897" s="25" t="s">
        <v>1001</v>
      </c>
      <c r="W897" s="206"/>
    </row>
    <row r="898" spans="1:23" customFormat="1" hidden="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1" t="s">
        <v>42</v>
      </c>
      <c r="Q898" s="252"/>
      <c r="R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S898" s="251" t="s">
        <v>42</v>
      </c>
      <c r="T898" s="251" t="s">
        <v>42</v>
      </c>
      <c r="U898" s="251" t="s">
        <v>42</v>
      </c>
      <c r="V898" s="378" t="s">
        <v>41</v>
      </c>
      <c r="W898" s="206"/>
    </row>
    <row r="899" spans="1:23" customFormat="1" ht="28.5" hidden="1"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t="s">
        <v>1016</v>
      </c>
      <c r="P899" s="24">
        <v>5257</v>
      </c>
      <c r="Q899" s="252"/>
      <c r="R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S899" s="26" t="s">
        <v>602</v>
      </c>
      <c r="T899" s="24">
        <v>100</v>
      </c>
      <c r="U899" s="25" t="s">
        <v>1001</v>
      </c>
      <c r="V899" s="25" t="s">
        <v>1001</v>
      </c>
      <c r="W899" s="206"/>
    </row>
    <row r="900" spans="1:23" customFormat="1" ht="28.5" hidden="1"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t="s">
        <v>1016</v>
      </c>
      <c r="P900" s="24">
        <v>5257</v>
      </c>
      <c r="Q900" s="252"/>
      <c r="R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S900" s="26" t="s">
        <v>602</v>
      </c>
      <c r="T900" s="24">
        <v>100</v>
      </c>
      <c r="U900" s="25" t="s">
        <v>1001</v>
      </c>
      <c r="V900" s="25" t="s">
        <v>1001</v>
      </c>
      <c r="W900" s="206"/>
    </row>
    <row r="901" spans="1:23" customFormat="1" ht="28.5" hidden="1"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t="s">
        <v>1016</v>
      </c>
      <c r="P901" s="24">
        <v>5257</v>
      </c>
      <c r="Q901" s="252"/>
      <c r="R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S901" s="26" t="s">
        <v>602</v>
      </c>
      <c r="T901" s="24">
        <v>100</v>
      </c>
      <c r="U901" s="25" t="s">
        <v>1001</v>
      </c>
      <c r="V901" s="25" t="s">
        <v>1001</v>
      </c>
      <c r="W901" s="206"/>
    </row>
    <row r="902" spans="1:23" customFormat="1" ht="28.5" hidden="1"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t="s">
        <v>1016</v>
      </c>
      <c r="P902" s="24">
        <v>5257</v>
      </c>
      <c r="Q902" s="252"/>
      <c r="R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S902" s="26" t="s">
        <v>602</v>
      </c>
      <c r="T902" s="24">
        <v>100</v>
      </c>
      <c r="U902" s="25" t="s">
        <v>1001</v>
      </c>
      <c r="V902" s="25" t="s">
        <v>1001</v>
      </c>
      <c r="W902" s="206"/>
    </row>
    <row r="903" spans="1:23" customFormat="1" ht="28.5" hidden="1"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t="s">
        <v>1016</v>
      </c>
      <c r="P903" s="24">
        <v>5257</v>
      </c>
      <c r="Q903" s="252"/>
      <c r="R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S903" s="26" t="s">
        <v>602</v>
      </c>
      <c r="T903" s="24">
        <v>100</v>
      </c>
      <c r="U903" s="25" t="s">
        <v>1001</v>
      </c>
      <c r="V903" s="25" t="s">
        <v>1001</v>
      </c>
      <c r="W903" s="206"/>
    </row>
    <row r="904" spans="1:23" customFormat="1" ht="28.5" hidden="1"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t="s">
        <v>1016</v>
      </c>
      <c r="P904" s="24">
        <v>5257</v>
      </c>
      <c r="Q904" s="252"/>
      <c r="R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S904" s="26" t="s">
        <v>602</v>
      </c>
      <c r="T904" s="24">
        <v>100</v>
      </c>
      <c r="U904" s="25" t="s">
        <v>1001</v>
      </c>
      <c r="V904" s="25" t="s">
        <v>1001</v>
      </c>
      <c r="W904" s="206"/>
    </row>
    <row r="905" spans="1:23" customFormat="1" ht="28.5" hidden="1"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t="s">
        <v>1016</v>
      </c>
      <c r="P905" s="24">
        <v>5257</v>
      </c>
      <c r="Q905" s="252"/>
      <c r="R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S905" s="26" t="s">
        <v>602</v>
      </c>
      <c r="T905" s="24">
        <v>100</v>
      </c>
      <c r="U905" s="25" t="s">
        <v>1001</v>
      </c>
      <c r="V905" s="25" t="s">
        <v>1001</v>
      </c>
      <c r="W905" s="206"/>
    </row>
    <row r="906" spans="1:23" customFormat="1" ht="28.5" hidden="1"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t="s">
        <v>1016</v>
      </c>
      <c r="P906" s="24">
        <v>5257</v>
      </c>
      <c r="Q906" s="252"/>
      <c r="R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S906" s="26" t="s">
        <v>602</v>
      </c>
      <c r="T906" s="24">
        <v>100</v>
      </c>
      <c r="U906" s="25" t="s">
        <v>1001</v>
      </c>
      <c r="V906" s="25" t="s">
        <v>1001</v>
      </c>
      <c r="W906" s="206"/>
    </row>
    <row r="907" spans="1:23" customFormat="1" ht="42.75" hidden="1"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t="s">
        <v>1016</v>
      </c>
      <c r="P907" s="24">
        <v>1807</v>
      </c>
      <c r="Q907" s="252"/>
      <c r="R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S907" s="26" t="s">
        <v>602</v>
      </c>
      <c r="T907" s="24">
        <v>100</v>
      </c>
      <c r="U907" s="25" t="s">
        <v>1001</v>
      </c>
      <c r="V907" s="25" t="s">
        <v>1001</v>
      </c>
      <c r="W907" s="206"/>
    </row>
    <row r="908" spans="1:23" customFormat="1" ht="54" hidden="1"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1" t="s">
        <v>42</v>
      </c>
      <c r="Q908" s="252"/>
      <c r="R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S908" s="251" t="s">
        <v>42</v>
      </c>
      <c r="T908" s="251" t="s">
        <v>42</v>
      </c>
      <c r="U908" s="251" t="s">
        <v>42</v>
      </c>
      <c r="V908" s="378" t="s">
        <v>41</v>
      </c>
      <c r="W908" s="206"/>
    </row>
    <row r="909" spans="1:23" customFormat="1" ht="57.75" hidden="1"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543" t="s">
        <v>523</v>
      </c>
      <c r="P909" s="24">
        <v>1807</v>
      </c>
      <c r="Q909" s="252"/>
      <c r="R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S909" s="18" t="s">
        <v>725</v>
      </c>
      <c r="T909" s="24">
        <v>100</v>
      </c>
      <c r="U909" s="25" t="s">
        <v>1001</v>
      </c>
      <c r="V909" s="25" t="s">
        <v>1001</v>
      </c>
      <c r="W909" s="206"/>
    </row>
    <row r="910" spans="1:23" customFormat="1" ht="69.75" hidden="1"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543" t="s">
        <v>523</v>
      </c>
      <c r="P910" s="24">
        <v>1807</v>
      </c>
      <c r="Q910" s="252"/>
      <c r="R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S910" s="18" t="s">
        <v>725</v>
      </c>
      <c r="T910" s="24">
        <v>100</v>
      </c>
      <c r="U910" s="25" t="s">
        <v>1001</v>
      </c>
      <c r="V910" s="25" t="s">
        <v>1001</v>
      </c>
      <c r="W910" s="206"/>
    </row>
    <row r="911" spans="1:23" customFormat="1" ht="71.25" hidden="1"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543" t="s">
        <v>523</v>
      </c>
      <c r="P911" s="24">
        <v>1807</v>
      </c>
      <c r="Q911" s="252"/>
      <c r="R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S911" s="18" t="s">
        <v>725</v>
      </c>
      <c r="T911" s="24">
        <v>100</v>
      </c>
      <c r="U911" s="25" t="s">
        <v>1001</v>
      </c>
      <c r="V911" s="25" t="s">
        <v>1001</v>
      </c>
      <c r="W911" s="206"/>
    </row>
    <row r="912" spans="1:23" customFormat="1" ht="75" hidden="1"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543" t="s">
        <v>523</v>
      </c>
      <c r="P912" s="24">
        <v>1807</v>
      </c>
      <c r="Q912" s="252"/>
      <c r="R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S912" s="18" t="s">
        <v>725</v>
      </c>
      <c r="T912" s="24">
        <v>100</v>
      </c>
      <c r="U912" s="25" t="s">
        <v>1001</v>
      </c>
      <c r="V912" s="25" t="s">
        <v>1001</v>
      </c>
      <c r="W912" s="206"/>
    </row>
    <row r="913" spans="1:23" customFormat="1" ht="75.75" hidden="1"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543" t="s">
        <v>523</v>
      </c>
      <c r="P913" s="24">
        <v>1807</v>
      </c>
      <c r="Q913" s="252"/>
      <c r="R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S913" s="18" t="s">
        <v>725</v>
      </c>
      <c r="T913" s="24">
        <v>100</v>
      </c>
      <c r="U913" s="25" t="s">
        <v>1001</v>
      </c>
      <c r="V913" s="25" t="s">
        <v>1001</v>
      </c>
      <c r="W913" s="206"/>
    </row>
    <row r="914" spans="1:23" customFormat="1" ht="77.25" hidden="1"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543" t="s">
        <v>523</v>
      </c>
      <c r="P914" s="24">
        <v>1807</v>
      </c>
      <c r="Q914" s="252"/>
      <c r="R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S914" s="18" t="s">
        <v>725</v>
      </c>
      <c r="T914" s="24">
        <v>100</v>
      </c>
      <c r="U914" s="25" t="s">
        <v>1001</v>
      </c>
      <c r="V914" s="25" t="s">
        <v>1001</v>
      </c>
      <c r="W914" s="206"/>
    </row>
    <row r="915" spans="1:23" customFormat="1" ht="28.5" hidden="1"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543" t="s">
        <v>523</v>
      </c>
      <c r="P915" s="24">
        <v>239</v>
      </c>
      <c r="Q915" s="252"/>
      <c r="R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S915" s="18" t="s">
        <v>419</v>
      </c>
      <c r="T915" s="24">
        <v>100</v>
      </c>
      <c r="U915" s="25" t="s">
        <v>1001</v>
      </c>
      <c r="V915" s="25" t="s">
        <v>1001</v>
      </c>
      <c r="W915" s="206"/>
    </row>
    <row r="916" spans="1:23" customFormat="1" hidden="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1" t="s">
        <v>42</v>
      </c>
      <c r="Q916" s="252"/>
      <c r="R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S916" s="251" t="s">
        <v>42</v>
      </c>
      <c r="T916" s="251" t="s">
        <v>42</v>
      </c>
      <c r="U916" s="251" t="s">
        <v>42</v>
      </c>
      <c r="V916" s="378" t="s">
        <v>41</v>
      </c>
      <c r="W916" s="206"/>
    </row>
    <row r="917" spans="1:23" customFormat="1" ht="28.5" hidden="1"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543" t="s">
        <v>523</v>
      </c>
      <c r="P917" s="24">
        <v>239</v>
      </c>
      <c r="Q917" s="252"/>
      <c r="R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S917" s="18" t="s">
        <v>20</v>
      </c>
      <c r="T917" s="24">
        <v>100</v>
      </c>
      <c r="U917" s="25" t="s">
        <v>1001</v>
      </c>
      <c r="V917" s="25" t="s">
        <v>1001</v>
      </c>
      <c r="W917" s="206"/>
    </row>
    <row r="918" spans="1:23" customFormat="1" ht="28.5" hidden="1"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543" t="s">
        <v>523</v>
      </c>
      <c r="P918" s="24">
        <v>239</v>
      </c>
      <c r="Q918" s="252"/>
      <c r="R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S918" s="18" t="s">
        <v>20</v>
      </c>
      <c r="T918" s="24">
        <v>100</v>
      </c>
      <c r="U918" s="25" t="s">
        <v>1001</v>
      </c>
      <c r="V918" s="25" t="s">
        <v>1001</v>
      </c>
      <c r="W918" s="206"/>
    </row>
    <row r="919" spans="1:23" customFormat="1" ht="28.5" hidden="1"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543" t="s">
        <v>523</v>
      </c>
      <c r="P919" s="24">
        <v>239</v>
      </c>
      <c r="Q919" s="252"/>
      <c r="R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S919" s="18" t="s">
        <v>20</v>
      </c>
      <c r="T919" s="24">
        <v>100</v>
      </c>
      <c r="U919" s="25" t="s">
        <v>1001</v>
      </c>
      <c r="V919" s="25" t="s">
        <v>1001</v>
      </c>
      <c r="W919" s="206"/>
    </row>
    <row r="920" spans="1:23" customFormat="1" ht="44.25" hidden="1"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51" t="s">
        <v>42</v>
      </c>
      <c r="Q920" s="424"/>
      <c r="R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S920" s="451" t="s">
        <v>42</v>
      </c>
      <c r="T920" s="451" t="s">
        <v>42</v>
      </c>
      <c r="U920" s="251" t="s">
        <v>42</v>
      </c>
      <c r="V920" s="378" t="s">
        <v>41</v>
      </c>
      <c r="W920" s="206"/>
    </row>
    <row r="921" spans="1:23" customFormat="1" ht="41.25" hidden="1"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543" t="s">
        <v>523</v>
      </c>
      <c r="P921" s="257">
        <v>419</v>
      </c>
      <c r="Q921" s="259"/>
      <c r="R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S921" s="261" t="s">
        <v>419</v>
      </c>
      <c r="T921" s="385">
        <v>100</v>
      </c>
      <c r="U921" s="25" t="s">
        <v>1001</v>
      </c>
      <c r="V921" s="25" t="s">
        <v>1001</v>
      </c>
      <c r="W921" s="206"/>
    </row>
    <row r="922" spans="1:23" customFormat="1" ht="44.25" hidden="1"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543" t="s">
        <v>523</v>
      </c>
      <c r="P922" s="265">
        <v>419</v>
      </c>
      <c r="Q922" s="267"/>
      <c r="R922" s="268"/>
      <c r="S922" s="371"/>
      <c r="T922" s="593"/>
      <c r="U922" s="25" t="s">
        <v>1001</v>
      </c>
      <c r="V922" s="25"/>
      <c r="W922" s="206"/>
    </row>
    <row r="923" spans="1:23" customFormat="1" ht="57" hidden="1"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543" t="s">
        <v>523</v>
      </c>
      <c r="P923" s="344">
        <v>419</v>
      </c>
      <c r="Q923" s="427"/>
      <c r="R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S923" s="429" t="s">
        <v>419</v>
      </c>
      <c r="T923" s="344">
        <v>100</v>
      </c>
      <c r="U923" s="25" t="s">
        <v>1001</v>
      </c>
      <c r="V923" s="25" t="s">
        <v>1001</v>
      </c>
      <c r="W923" s="206"/>
    </row>
    <row r="924" spans="1:23" customFormat="1" hidden="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1" t="s">
        <v>42</v>
      </c>
      <c r="Q924" s="252"/>
      <c r="R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S924" s="251" t="s">
        <v>42</v>
      </c>
      <c r="T924" s="251" t="s">
        <v>42</v>
      </c>
      <c r="U924" s="251" t="s">
        <v>42</v>
      </c>
      <c r="V924" s="378" t="s">
        <v>41</v>
      </c>
      <c r="W924" s="206"/>
    </row>
    <row r="925" spans="1:23" customFormat="1" ht="42.75" hidden="1"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543" t="s">
        <v>523</v>
      </c>
      <c r="P925" s="24">
        <v>1807</v>
      </c>
      <c r="Q925" s="252"/>
      <c r="R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S925" s="18" t="s">
        <v>725</v>
      </c>
      <c r="T925" s="24">
        <v>100</v>
      </c>
      <c r="U925" s="25" t="s">
        <v>1001</v>
      </c>
      <c r="V925" s="25" t="s">
        <v>1001</v>
      </c>
      <c r="W925" s="206"/>
    </row>
    <row r="926" spans="1:23" customFormat="1" ht="42.75" hidden="1"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543" t="s">
        <v>523</v>
      </c>
      <c r="P926" s="24">
        <v>1807</v>
      </c>
      <c r="Q926" s="252"/>
      <c r="R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S926" s="18" t="s">
        <v>725</v>
      </c>
      <c r="T926" s="24">
        <v>100</v>
      </c>
      <c r="U926" s="25" t="s">
        <v>1001</v>
      </c>
      <c r="V926" s="25" t="s">
        <v>1001</v>
      </c>
      <c r="W926" s="206"/>
    </row>
    <row r="927" spans="1:23" customFormat="1" ht="42.75" hidden="1"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543" t="s">
        <v>523</v>
      </c>
      <c r="P927" s="24">
        <v>419</v>
      </c>
      <c r="Q927" s="252"/>
      <c r="R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S927" s="18" t="s">
        <v>419</v>
      </c>
      <c r="T927" s="24">
        <v>100</v>
      </c>
      <c r="U927" s="25" t="s">
        <v>1001</v>
      </c>
      <c r="V927" s="25" t="s">
        <v>1001</v>
      </c>
      <c r="W927" s="206"/>
    </row>
    <row r="928" spans="1:23" customFormat="1" ht="30" hidden="1"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1" t="s">
        <v>42</v>
      </c>
      <c r="Q928" s="252"/>
      <c r="R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S928" s="251" t="s">
        <v>42</v>
      </c>
      <c r="T928" s="251" t="s">
        <v>42</v>
      </c>
      <c r="U928" s="251" t="s">
        <v>42</v>
      </c>
      <c r="V928" s="378" t="s">
        <v>41</v>
      </c>
      <c r="W928" s="206"/>
    </row>
    <row r="929" spans="1:25" customFormat="1" ht="42.75" hidden="1"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543" t="s">
        <v>523</v>
      </c>
      <c r="P929" s="24">
        <v>419</v>
      </c>
      <c r="Q929" s="252"/>
      <c r="R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S929" s="18" t="s">
        <v>419</v>
      </c>
      <c r="T929" s="24">
        <v>100</v>
      </c>
      <c r="U929" s="25" t="s">
        <v>1001</v>
      </c>
      <c r="V929" s="25" t="s">
        <v>1001</v>
      </c>
      <c r="W929" s="206"/>
    </row>
    <row r="930" spans="1:25" customFormat="1" ht="28.5" hidden="1"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543" t="s">
        <v>523</v>
      </c>
      <c r="P930" s="24">
        <v>419</v>
      </c>
      <c r="Q930" s="252"/>
      <c r="R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S930" s="18" t="s">
        <v>419</v>
      </c>
      <c r="T930" s="24">
        <v>100</v>
      </c>
      <c r="U930" s="25" t="s">
        <v>1001</v>
      </c>
      <c r="V930" s="25" t="s">
        <v>1001</v>
      </c>
      <c r="W930" s="206"/>
    </row>
    <row r="931" spans="1:25" customFormat="1" ht="128.25" hidden="1"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543" t="s">
        <v>523</v>
      </c>
      <c r="P931" s="24">
        <v>454</v>
      </c>
      <c r="Q931" s="252"/>
      <c r="R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S931" s="18" t="s">
        <v>419</v>
      </c>
      <c r="T931" s="24">
        <v>100</v>
      </c>
      <c r="U931" s="25" t="s">
        <v>1001</v>
      </c>
      <c r="V931" s="25" t="s">
        <v>1001</v>
      </c>
      <c r="W931" s="206"/>
    </row>
    <row r="932" spans="1:25" ht="28.5" hidden="1"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543" t="s">
        <v>523</v>
      </c>
      <c r="P932" s="24" t="s">
        <v>995</v>
      </c>
      <c r="Q932" s="252"/>
      <c r="R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S932" s="18" t="s">
        <v>20</v>
      </c>
      <c r="T932" s="24">
        <v>100</v>
      </c>
      <c r="U932" s="25" t="s">
        <v>1001</v>
      </c>
      <c r="V932" s="25" t="s">
        <v>1001</v>
      </c>
      <c r="W932" s="626"/>
    </row>
    <row r="933" spans="1:25" customFormat="1" ht="28.5" hidden="1"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543" t="s">
        <v>523</v>
      </c>
      <c r="P933" s="24">
        <v>225</v>
      </c>
      <c r="Q933" s="252"/>
      <c r="R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S933" s="18" t="s">
        <v>20</v>
      </c>
      <c r="T933" s="24">
        <v>100</v>
      </c>
      <c r="U933" s="25" t="s">
        <v>1001</v>
      </c>
      <c r="V933" s="25" t="s">
        <v>1001</v>
      </c>
      <c r="W933" s="206"/>
    </row>
    <row r="934" spans="1:25" customFormat="1" ht="31.5" hidden="1"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543" t="s">
        <v>523</v>
      </c>
      <c r="P934" s="24">
        <v>225</v>
      </c>
      <c r="Q934" s="252"/>
      <c r="R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S934" s="18" t="s">
        <v>20</v>
      </c>
      <c r="T934" s="24">
        <v>100</v>
      </c>
      <c r="U934" s="25" t="s">
        <v>1001</v>
      </c>
      <c r="V934" s="25" t="s">
        <v>1001</v>
      </c>
      <c r="W934" s="206"/>
    </row>
    <row r="935" spans="1:25" customFormat="1" ht="28.5" hidden="1"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543" t="s">
        <v>523</v>
      </c>
      <c r="P935" s="24">
        <v>225</v>
      </c>
      <c r="Q935" s="252"/>
      <c r="R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S935" s="18" t="s">
        <v>290</v>
      </c>
      <c r="T935" s="24">
        <v>100</v>
      </c>
      <c r="U935" s="25" t="s">
        <v>1001</v>
      </c>
      <c r="V935" s="25" t="s">
        <v>1001</v>
      </c>
      <c r="W935" s="206"/>
    </row>
    <row r="936" spans="1:25" customFormat="1" ht="28.5" hidden="1"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543" t="s">
        <v>523</v>
      </c>
      <c r="P936" s="24">
        <v>225</v>
      </c>
      <c r="Q936" s="252"/>
      <c r="R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S936" s="18" t="s">
        <v>290</v>
      </c>
      <c r="T936" s="24">
        <v>100</v>
      </c>
      <c r="U936" s="25" t="s">
        <v>1001</v>
      </c>
      <c r="V936" s="25" t="s">
        <v>1001</v>
      </c>
      <c r="W936" s="206"/>
    </row>
    <row r="937" spans="1:25" customFormat="1" ht="28.5" hidden="1"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339" t="s">
        <v>1008</v>
      </c>
      <c r="P937" s="24">
        <v>225</v>
      </c>
      <c r="Q937" s="252"/>
      <c r="R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S937" s="18" t="s">
        <v>20</v>
      </c>
      <c r="T937" s="24">
        <v>100</v>
      </c>
      <c r="U937" s="25" t="s">
        <v>1001</v>
      </c>
      <c r="V937" s="25" t="s">
        <v>1001</v>
      </c>
      <c r="W937" s="206"/>
    </row>
    <row r="938" spans="1:25" ht="28.5" hidden="1"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339" t="s">
        <v>1008</v>
      </c>
      <c r="P938" s="24" t="s">
        <v>995</v>
      </c>
      <c r="Q938" s="252"/>
      <c r="R938" s="32"/>
      <c r="S938" s="18" t="s">
        <v>20</v>
      </c>
      <c r="T938" s="24">
        <v>100</v>
      </c>
      <c r="U938" s="25" t="s">
        <v>1001</v>
      </c>
      <c r="V938" s="25" t="s">
        <v>1001</v>
      </c>
      <c r="W938" s="626"/>
      <c r="X938" s="628"/>
      <c r="Y938" s="630"/>
    </row>
    <row r="939" spans="1:25" ht="28.5" hidden="1"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339" t="s">
        <v>1008</v>
      </c>
      <c r="P939" s="24" t="s">
        <v>995</v>
      </c>
      <c r="Q939" s="252"/>
      <c r="R939" s="32"/>
      <c r="S939" s="18" t="s">
        <v>20</v>
      </c>
      <c r="T939" s="24">
        <v>100</v>
      </c>
      <c r="U939" s="25" t="s">
        <v>1001</v>
      </c>
      <c r="V939" s="25" t="s">
        <v>1001</v>
      </c>
      <c r="W939" s="626"/>
      <c r="X939" s="628"/>
    </row>
    <row r="940" spans="1:25" customFormat="1" ht="28.5" hidden="1"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543" t="s">
        <v>523</v>
      </c>
      <c r="P940" s="24">
        <v>225</v>
      </c>
      <c r="Q940" s="252"/>
      <c r="R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S940" s="18" t="s">
        <v>20</v>
      </c>
      <c r="T940" s="24">
        <v>100</v>
      </c>
      <c r="U940" s="25" t="s">
        <v>1001</v>
      </c>
      <c r="V940" s="25" t="s">
        <v>1001</v>
      </c>
      <c r="W940" s="206"/>
    </row>
    <row r="941" spans="1:25" customFormat="1" ht="33.75" hidden="1"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543" t="s">
        <v>523</v>
      </c>
      <c r="P941" s="24">
        <v>225</v>
      </c>
      <c r="Q941" s="252"/>
      <c r="R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S941" s="18" t="s">
        <v>290</v>
      </c>
      <c r="T941" s="24">
        <v>100</v>
      </c>
      <c r="U941" s="25" t="s">
        <v>1001</v>
      </c>
      <c r="V941" s="25" t="s">
        <v>1001</v>
      </c>
      <c r="W941" s="206"/>
    </row>
    <row r="942" spans="1:25" customFormat="1" ht="26.25" hidden="1"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543" t="s">
        <v>523</v>
      </c>
      <c r="P942" s="24">
        <v>1716</v>
      </c>
      <c r="Q942" s="252"/>
      <c r="R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S942" s="18" t="s">
        <v>290</v>
      </c>
      <c r="T942" s="24">
        <v>100</v>
      </c>
      <c r="U942" s="25" t="s">
        <v>1001</v>
      </c>
      <c r="V942" s="25" t="s">
        <v>1001</v>
      </c>
      <c r="W942" s="206"/>
    </row>
    <row r="943" spans="1:25" customFormat="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1" t="s">
        <v>42</v>
      </c>
      <c r="Q943" s="252"/>
      <c r="R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S943" s="251" t="s">
        <v>42</v>
      </c>
      <c r="T943" s="251" t="s">
        <v>42</v>
      </c>
      <c r="U943" s="251" t="s">
        <v>42</v>
      </c>
      <c r="V943" s="378" t="s">
        <v>41</v>
      </c>
      <c r="W943" s="206"/>
    </row>
    <row r="944" spans="1:25" customFormat="1" ht="42.75"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360" t="s">
        <v>1015</v>
      </c>
      <c r="P944" s="24">
        <v>975</v>
      </c>
      <c r="Q944" s="252"/>
      <c r="R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S944" s="18" t="s">
        <v>239</v>
      </c>
      <c r="T944" s="24">
        <v>100</v>
      </c>
      <c r="U944" s="25" t="s">
        <v>1001</v>
      </c>
      <c r="V944" s="25" t="s">
        <v>1001</v>
      </c>
      <c r="W944" s="206"/>
    </row>
    <row r="945" spans="1:23" customFormat="1" ht="31.5"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360" t="s">
        <v>1015</v>
      </c>
      <c r="P945" s="24">
        <v>975</v>
      </c>
      <c r="Q945" s="252"/>
      <c r="R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S945" s="18" t="s">
        <v>239</v>
      </c>
      <c r="T945" s="24">
        <v>100</v>
      </c>
      <c r="U945" s="25" t="s">
        <v>1001</v>
      </c>
      <c r="V945" s="25" t="s">
        <v>1001</v>
      </c>
      <c r="W945" s="206"/>
    </row>
    <row r="946" spans="1:23" customFormat="1" ht="42.75"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360" t="s">
        <v>1015</v>
      </c>
      <c r="P946" s="24">
        <v>975</v>
      </c>
      <c r="Q946" s="254"/>
      <c r="R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S946" s="18" t="s">
        <v>239</v>
      </c>
      <c r="T946" s="24">
        <v>100</v>
      </c>
      <c r="U946" s="25" t="s">
        <v>1001</v>
      </c>
      <c r="V946" s="25" t="s">
        <v>1001</v>
      </c>
      <c r="W946" s="206"/>
    </row>
    <row r="947" spans="1:23" customFormat="1" ht="31.5"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360" t="s">
        <v>1015</v>
      </c>
      <c r="P947" s="24">
        <v>975</v>
      </c>
      <c r="Q947" s="254"/>
      <c r="R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S947" s="18" t="s">
        <v>239</v>
      </c>
      <c r="T947" s="24">
        <v>100</v>
      </c>
      <c r="U947" s="25" t="s">
        <v>1001</v>
      </c>
      <c r="V947" s="25" t="s">
        <v>1001</v>
      </c>
      <c r="W947" s="206"/>
    </row>
    <row r="948" spans="1:23" customFormat="1" ht="42.75"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360" t="s">
        <v>1015</v>
      </c>
      <c r="P948" s="24">
        <v>975</v>
      </c>
      <c r="Q948" s="254"/>
      <c r="R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S948" s="18" t="s">
        <v>239</v>
      </c>
      <c r="T948" s="24">
        <v>100</v>
      </c>
      <c r="U948" s="25" t="s">
        <v>1001</v>
      </c>
      <c r="V948" s="25" t="s">
        <v>1001</v>
      </c>
      <c r="W948" s="206"/>
    </row>
    <row r="949" spans="1:23" customFormat="1" ht="21.75"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1" t="s">
        <v>42</v>
      </c>
      <c r="Q949" s="254"/>
      <c r="R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S949" s="251" t="s">
        <v>42</v>
      </c>
      <c r="T949" s="251" t="s">
        <v>42</v>
      </c>
      <c r="U949" s="251" t="s">
        <v>42</v>
      </c>
      <c r="V949" s="378" t="s">
        <v>41</v>
      </c>
      <c r="W949" s="206"/>
    </row>
    <row r="950" spans="1:23" customFormat="1" ht="31.5"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360" t="s">
        <v>1015</v>
      </c>
      <c r="P950" s="13">
        <v>975</v>
      </c>
      <c r="Q950" s="254"/>
      <c r="R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S950" s="18" t="s">
        <v>239</v>
      </c>
      <c r="T950" s="13">
        <v>100</v>
      </c>
      <c r="U950" s="25" t="s">
        <v>1001</v>
      </c>
      <c r="V950" s="25" t="s">
        <v>1001</v>
      </c>
      <c r="W950" s="206"/>
    </row>
    <row r="951" spans="1:23" customFormat="1" ht="31.5"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360" t="s">
        <v>1015</v>
      </c>
      <c r="P951" s="13">
        <v>975</v>
      </c>
      <c r="Q951" s="254"/>
      <c r="R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S951" s="18" t="s">
        <v>239</v>
      </c>
      <c r="T951" s="13">
        <v>100</v>
      </c>
      <c r="U951" s="25" t="s">
        <v>1001</v>
      </c>
      <c r="V951" s="25" t="s">
        <v>1001</v>
      </c>
      <c r="W951" s="206"/>
    </row>
    <row r="952" spans="1:23" customFormat="1" ht="31.5"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360" t="s">
        <v>1015</v>
      </c>
      <c r="P952" s="13">
        <v>975</v>
      </c>
      <c r="Q952" s="254"/>
      <c r="R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S952" s="18" t="s">
        <v>239</v>
      </c>
      <c r="T952" s="13">
        <v>100</v>
      </c>
      <c r="U952" s="25" t="s">
        <v>1001</v>
      </c>
      <c r="V952" s="25" t="s">
        <v>1001</v>
      </c>
      <c r="W952" s="206"/>
    </row>
    <row r="953" spans="1:23" customFormat="1" ht="31.5"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360" t="s">
        <v>1015</v>
      </c>
      <c r="P953" s="13">
        <v>975</v>
      </c>
      <c r="Q953" s="254"/>
      <c r="R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S953" s="18" t="s">
        <v>239</v>
      </c>
      <c r="T953" s="13">
        <v>100</v>
      </c>
      <c r="U953" s="25" t="s">
        <v>1001</v>
      </c>
      <c r="V953" s="25" t="s">
        <v>1001</v>
      </c>
      <c r="W953" s="206"/>
    </row>
    <row r="954" spans="1:23" customFormat="1" ht="42.75" hidden="1"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543" t="s">
        <v>523</v>
      </c>
      <c r="P954" s="13">
        <v>414</v>
      </c>
      <c r="Q954" s="254"/>
      <c r="R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S954" s="18" t="s">
        <v>20</v>
      </c>
      <c r="T954" s="13">
        <v>100</v>
      </c>
      <c r="U954" s="25" t="s">
        <v>1001</v>
      </c>
      <c r="V954" s="25" t="s">
        <v>1001</v>
      </c>
      <c r="W954" s="206"/>
    </row>
    <row r="955" spans="1:23" customFormat="1" ht="106.5" hidden="1" customHeight="1" thickBot="1" x14ac:dyDescent="0.25">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543" t="s">
        <v>523</v>
      </c>
      <c r="P955" s="402">
        <v>414</v>
      </c>
      <c r="Q955" s="403"/>
      <c r="R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S955" s="551" t="s">
        <v>20</v>
      </c>
      <c r="T955" s="402">
        <v>100</v>
      </c>
      <c r="U955" s="25" t="s">
        <v>1001</v>
      </c>
      <c r="V955" s="25" t="s">
        <v>1001</v>
      </c>
      <c r="W955" s="206"/>
    </row>
    <row r="956" spans="1:23" customFormat="1" ht="33" hidden="1"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543" t="s">
        <v>523</v>
      </c>
      <c r="P956" s="257">
        <v>243</v>
      </c>
      <c r="Q956" s="577"/>
      <c r="R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S956" s="261" t="s">
        <v>20</v>
      </c>
      <c r="T956" s="578">
        <v>100</v>
      </c>
      <c r="U956" s="25" t="s">
        <v>1001</v>
      </c>
      <c r="V956" s="25" t="s">
        <v>1001</v>
      </c>
      <c r="W956" s="206"/>
    </row>
    <row r="957" spans="1:23" customFormat="1" ht="33" hidden="1"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543" t="s">
        <v>523</v>
      </c>
      <c r="P957" s="24">
        <v>243</v>
      </c>
      <c r="Q957" s="254"/>
      <c r="R957" s="32"/>
      <c r="S957" s="370"/>
      <c r="T957" s="591"/>
      <c r="U957" s="25" t="s">
        <v>1001</v>
      </c>
      <c r="V957" s="25"/>
      <c r="W957" s="652"/>
    </row>
    <row r="958" spans="1:23" customFormat="1" ht="33" hidden="1"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543" t="s">
        <v>523</v>
      </c>
      <c r="P958" s="265">
        <v>243</v>
      </c>
      <c r="Q958" s="269"/>
      <c r="R958" s="268"/>
      <c r="S958" s="371"/>
      <c r="T958" s="593"/>
      <c r="U958" s="25" t="s">
        <v>1001</v>
      </c>
      <c r="V958" s="25"/>
      <c r="W958" s="652"/>
    </row>
    <row r="959" spans="1:23" customFormat="1" ht="28.5" hidden="1"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543" t="s">
        <v>523</v>
      </c>
      <c r="P959" s="344">
        <v>243</v>
      </c>
      <c r="Q959" s="575"/>
      <c r="R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S959" s="429" t="s">
        <v>20</v>
      </c>
      <c r="T959" s="450">
        <v>100</v>
      </c>
      <c r="U959" s="25" t="s">
        <v>1001</v>
      </c>
      <c r="V959" s="25" t="s">
        <v>1001</v>
      </c>
      <c r="W959" s="206" t="s">
        <v>998</v>
      </c>
    </row>
    <row r="960" spans="1:23" customFormat="1" ht="15.75" hidden="1"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586" t="s">
        <v>42</v>
      </c>
      <c r="Q960" s="403"/>
      <c r="R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S960" s="586" t="s">
        <v>42</v>
      </c>
      <c r="T960" s="586" t="s">
        <v>42</v>
      </c>
      <c r="U960" s="586" t="s">
        <v>42</v>
      </c>
      <c r="V960" s="378" t="s">
        <v>41</v>
      </c>
      <c r="W960" s="206"/>
    </row>
    <row r="961" spans="1:23" customFormat="1" ht="27.75" hidden="1" customHeight="1" x14ac:dyDescent="0.3">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43" t="s">
        <v>523</v>
      </c>
      <c r="P961" s="532">
        <v>243</v>
      </c>
      <c r="Q961" s="577"/>
      <c r="R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S961" s="261" t="s">
        <v>20</v>
      </c>
      <c r="T961" s="578">
        <v>100</v>
      </c>
      <c r="U961" s="25" t="s">
        <v>1001</v>
      </c>
      <c r="V961" s="25" t="s">
        <v>1001</v>
      </c>
      <c r="W961" s="206"/>
    </row>
    <row r="962" spans="1:23" customFormat="1" ht="34.5" hidden="1" customHeight="1" x14ac:dyDescent="0.3">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543" t="s">
        <v>523</v>
      </c>
      <c r="P962" s="13">
        <v>243</v>
      </c>
      <c r="Q962" s="254"/>
      <c r="R962" s="32"/>
      <c r="S962" s="370"/>
      <c r="T962" s="591"/>
      <c r="U962" s="25" t="s">
        <v>1001</v>
      </c>
      <c r="V962" s="25"/>
      <c r="W962" s="206"/>
    </row>
    <row r="963" spans="1:23" customFormat="1" ht="38.25" hidden="1" customHeight="1" x14ac:dyDescent="0.3">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543" t="s">
        <v>523</v>
      </c>
      <c r="P963" s="13">
        <v>243</v>
      </c>
      <c r="Q963" s="254"/>
      <c r="R963" s="32"/>
      <c r="S963" s="370"/>
      <c r="T963" s="591"/>
      <c r="U963" s="25" t="s">
        <v>1001</v>
      </c>
      <c r="V963" s="25"/>
      <c r="W963" s="206"/>
    </row>
    <row r="964" spans="1:23" customFormat="1" ht="36" hidden="1"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43" t="s">
        <v>523</v>
      </c>
      <c r="P964" s="582">
        <v>243</v>
      </c>
      <c r="Q964" s="269"/>
      <c r="R964" s="268"/>
      <c r="S964" s="371"/>
      <c r="T964" s="593"/>
      <c r="U964" s="25" t="s">
        <v>1001</v>
      </c>
      <c r="V964" s="25"/>
      <c r="W964" s="206"/>
    </row>
    <row r="965" spans="1:23" customFormat="1" ht="35.25" hidden="1" customHeight="1" x14ac:dyDescent="0.3">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543" t="s">
        <v>523</v>
      </c>
      <c r="P965" s="612" t="s">
        <v>892</v>
      </c>
      <c r="Q965" s="577"/>
      <c r="R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S965" s="261" t="s">
        <v>20</v>
      </c>
      <c r="T965" s="578">
        <v>100</v>
      </c>
      <c r="U965" s="25" t="s">
        <v>1001</v>
      </c>
      <c r="V965" s="25" t="s">
        <v>1001</v>
      </c>
      <c r="W965" s="206"/>
    </row>
    <row r="966" spans="1:23" customFormat="1" ht="35.25" hidden="1" customHeight="1" x14ac:dyDescent="0.3">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543" t="s">
        <v>523</v>
      </c>
      <c r="P966" s="19" t="s">
        <v>892</v>
      </c>
      <c r="Q966" s="254"/>
      <c r="R966" s="32"/>
      <c r="S966" s="370"/>
      <c r="T966" s="591"/>
      <c r="U966" s="25" t="s">
        <v>1001</v>
      </c>
      <c r="V966" s="25"/>
      <c r="W966" s="206"/>
    </row>
    <row r="967" spans="1:23" customFormat="1" ht="35.25" hidden="1" customHeight="1" x14ac:dyDescent="0.3">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543" t="s">
        <v>523</v>
      </c>
      <c r="P967" s="19" t="s">
        <v>892</v>
      </c>
      <c r="Q967" s="254"/>
      <c r="R967" s="32"/>
      <c r="S967" s="370"/>
      <c r="T967" s="591"/>
      <c r="U967" s="25" t="s">
        <v>1001</v>
      </c>
      <c r="V967" s="25"/>
      <c r="W967" s="206"/>
    </row>
    <row r="968" spans="1:23" customFormat="1" ht="39" hidden="1"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543" t="s">
        <v>523</v>
      </c>
      <c r="P968" s="613" t="s">
        <v>892</v>
      </c>
      <c r="Q968" s="269"/>
      <c r="R968" s="268"/>
      <c r="S968" s="371"/>
      <c r="T968" s="593"/>
      <c r="U968" s="25" t="s">
        <v>1001</v>
      </c>
      <c r="V968" s="25"/>
      <c r="W968" s="206"/>
    </row>
    <row r="969" spans="1:23" customFormat="1" ht="36" hidden="1" customHeight="1" x14ac:dyDescent="0.3">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43" t="s">
        <v>523</v>
      </c>
      <c r="P969" s="532">
        <v>243</v>
      </c>
      <c r="Q969" s="577"/>
      <c r="R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S969" s="261" t="s">
        <v>20</v>
      </c>
      <c r="T969" s="578">
        <v>100</v>
      </c>
      <c r="U969" s="25" t="s">
        <v>1001</v>
      </c>
      <c r="V969" s="25" t="s">
        <v>1001</v>
      </c>
      <c r="W969" s="206"/>
    </row>
    <row r="970" spans="1:23" customFormat="1" ht="36" hidden="1" customHeight="1" x14ac:dyDescent="0.3">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543" t="s">
        <v>523</v>
      </c>
      <c r="P970" s="13">
        <v>243</v>
      </c>
      <c r="Q970" s="254"/>
      <c r="R970" s="32"/>
      <c r="S970" s="370"/>
      <c r="T970" s="591"/>
      <c r="U970" s="25" t="s">
        <v>1001</v>
      </c>
      <c r="V970" s="25"/>
      <c r="W970" s="206"/>
    </row>
    <row r="971" spans="1:23" customFormat="1" ht="36" hidden="1" customHeight="1" x14ac:dyDescent="0.3">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543" t="s">
        <v>523</v>
      </c>
      <c r="P971" s="13">
        <v>243</v>
      </c>
      <c r="Q971" s="254"/>
      <c r="R971" s="32"/>
      <c r="S971" s="370"/>
      <c r="T971" s="591"/>
      <c r="U971" s="25" t="s">
        <v>1001</v>
      </c>
      <c r="V971" s="25"/>
      <c r="W971" s="206"/>
    </row>
    <row r="972" spans="1:23" customFormat="1" ht="36" hidden="1"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43" t="s">
        <v>523</v>
      </c>
      <c r="P972" s="582">
        <v>243</v>
      </c>
      <c r="Q972" s="269"/>
      <c r="R972" s="268"/>
      <c r="S972" s="371"/>
      <c r="T972" s="593"/>
      <c r="U972" s="25" t="s">
        <v>1001</v>
      </c>
      <c r="V972" s="25"/>
      <c r="W972" s="206"/>
    </row>
    <row r="973" spans="1:23" customFormat="1" ht="34.5" hidden="1"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41</v>
      </c>
      <c r="P973" s="585" t="s">
        <v>42</v>
      </c>
      <c r="Q973" s="575"/>
      <c r="R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S973" s="585" t="s">
        <v>42</v>
      </c>
      <c r="T973" s="585" t="s">
        <v>42</v>
      </c>
      <c r="U973" s="585" t="s">
        <v>42</v>
      </c>
      <c r="V973" s="378" t="s">
        <v>41</v>
      </c>
      <c r="W973" s="206"/>
    </row>
    <row r="974" spans="1:23" customFormat="1" ht="28.5" hidden="1"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543" t="s">
        <v>523</v>
      </c>
      <c r="P974" s="24">
        <v>950</v>
      </c>
      <c r="Q974" s="252"/>
      <c r="R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S974" s="18" t="s">
        <v>419</v>
      </c>
      <c r="T974" s="24">
        <v>100</v>
      </c>
      <c r="U974" s="25" t="s">
        <v>1001</v>
      </c>
      <c r="V974" s="25" t="s">
        <v>1001</v>
      </c>
      <c r="W974" s="206"/>
    </row>
    <row r="975" spans="1:23" customFormat="1" ht="42.75" hidden="1"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543" t="s">
        <v>523</v>
      </c>
      <c r="P975" s="24">
        <v>950</v>
      </c>
      <c r="Q975" s="252"/>
      <c r="R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S975" s="18" t="s">
        <v>419</v>
      </c>
      <c r="T975" s="24">
        <v>100</v>
      </c>
      <c r="U975" s="25" t="s">
        <v>1001</v>
      </c>
      <c r="V975" s="25" t="s">
        <v>1001</v>
      </c>
      <c r="W975" s="206"/>
    </row>
    <row r="976" spans="1:23" customFormat="1" ht="33" hidden="1"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1" t="s">
        <v>42</v>
      </c>
      <c r="Q976" s="252"/>
      <c r="R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S976" s="368" t="s">
        <v>42</v>
      </c>
      <c r="T976" s="368" t="s">
        <v>42</v>
      </c>
      <c r="U976" s="368" t="s">
        <v>42</v>
      </c>
      <c r="V976" s="378" t="s">
        <v>41</v>
      </c>
      <c r="W976" s="206"/>
    </row>
    <row r="977" spans="1:23" customFormat="1" ht="39.75" hidden="1"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24" t="s">
        <v>1016</v>
      </c>
      <c r="P977" s="40" t="s">
        <v>909</v>
      </c>
      <c r="Q977" s="252"/>
      <c r="R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S977" s="26" t="s">
        <v>602</v>
      </c>
      <c r="T977" s="24">
        <v>100</v>
      </c>
      <c r="U977" s="25" t="s">
        <v>1001</v>
      </c>
      <c r="V977" s="25" t="s">
        <v>1001</v>
      </c>
      <c r="W977" s="206"/>
    </row>
    <row r="978" spans="1:23" customFormat="1" ht="39.75" hidden="1"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24" t="s">
        <v>1016</v>
      </c>
      <c r="P978" s="40" t="s">
        <v>909</v>
      </c>
      <c r="Q978" s="252"/>
      <c r="R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S978" s="26" t="s">
        <v>602</v>
      </c>
      <c r="T978" s="24">
        <v>100</v>
      </c>
      <c r="U978" s="25" t="s">
        <v>1001</v>
      </c>
      <c r="V978" s="25" t="s">
        <v>1001</v>
      </c>
      <c r="W978" s="206"/>
    </row>
    <row r="979" spans="1:23" customFormat="1" ht="46.5" hidden="1"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24" t="s">
        <v>1016</v>
      </c>
      <c r="P979" s="19" t="s">
        <v>909</v>
      </c>
      <c r="Q979" s="254"/>
      <c r="R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S979" s="26" t="s">
        <v>602</v>
      </c>
      <c r="T979" s="13">
        <v>100</v>
      </c>
      <c r="U979" s="25" t="s">
        <v>1001</v>
      </c>
      <c r="V979" s="25" t="s">
        <v>1001</v>
      </c>
      <c r="W979" s="206"/>
    </row>
    <row r="980" spans="1:23" customFormat="1" ht="47.25" hidden="1"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24" t="s">
        <v>1016</v>
      </c>
      <c r="P980" s="40" t="s">
        <v>909</v>
      </c>
      <c r="Q980" s="252"/>
      <c r="R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S980" s="26" t="s">
        <v>602</v>
      </c>
      <c r="T980" s="24">
        <v>100</v>
      </c>
      <c r="U980" s="25" t="s">
        <v>1001</v>
      </c>
      <c r="V980" s="25" t="s">
        <v>1001</v>
      </c>
      <c r="W980" s="206"/>
    </row>
    <row r="981" spans="1:23" customFormat="1" ht="28.5" hidden="1"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543" t="s">
        <v>523</v>
      </c>
      <c r="P981" s="24">
        <v>225</v>
      </c>
      <c r="Q981" s="252"/>
      <c r="R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S981" s="18" t="s">
        <v>20</v>
      </c>
      <c r="T981" s="24">
        <v>100</v>
      </c>
      <c r="U981" s="25" t="s">
        <v>1001</v>
      </c>
      <c r="V981" s="25" t="s">
        <v>1001</v>
      </c>
      <c r="W981" s="206"/>
    </row>
    <row r="982" spans="1:23" customFormat="1" ht="28.5" hidden="1" x14ac:dyDescent="0.25">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543" t="s">
        <v>523</v>
      </c>
      <c r="P982" s="378">
        <v>225</v>
      </c>
      <c r="Q982" s="424"/>
      <c r="R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S982" s="551" t="s">
        <v>20</v>
      </c>
      <c r="T982" s="378">
        <v>100</v>
      </c>
      <c r="U982" s="25" t="s">
        <v>1001</v>
      </c>
      <c r="V982" s="25" t="s">
        <v>1001</v>
      </c>
      <c r="W982" s="206"/>
    </row>
    <row r="983" spans="1:23" customFormat="1" ht="26.25" hidden="1"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543" t="s">
        <v>523</v>
      </c>
      <c r="P983" s="257">
        <v>243</v>
      </c>
      <c r="Q983" s="259"/>
      <c r="R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S983" s="261" t="s">
        <v>20</v>
      </c>
      <c r="T983" s="385">
        <v>100</v>
      </c>
      <c r="U983" s="25" t="s">
        <v>1001</v>
      </c>
      <c r="V983" s="25" t="s">
        <v>1001</v>
      </c>
      <c r="W983" s="206"/>
    </row>
    <row r="984" spans="1:23" customFormat="1" ht="26.25" hidden="1"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543" t="s">
        <v>523</v>
      </c>
      <c r="P984" s="24">
        <v>243</v>
      </c>
      <c r="Q984" s="252"/>
      <c r="R984" s="407"/>
      <c r="S984" s="370"/>
      <c r="T984" s="591"/>
      <c r="U984" s="25" t="s">
        <v>1001</v>
      </c>
      <c r="V984" s="25"/>
      <c r="W984" s="206"/>
    </row>
    <row r="985" spans="1:23" customFormat="1" ht="23.25" hidden="1"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543" t="s">
        <v>523</v>
      </c>
      <c r="P985" s="24">
        <v>243</v>
      </c>
      <c r="Q985" s="252"/>
      <c r="R985" s="407"/>
      <c r="S985" s="370"/>
      <c r="T985" s="591"/>
      <c r="U985" s="25" t="s">
        <v>1001</v>
      </c>
      <c r="V985" s="25"/>
      <c r="W985" s="206"/>
    </row>
    <row r="986" spans="1:23" customFormat="1" ht="26.25" hidden="1"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543" t="s">
        <v>523</v>
      </c>
      <c r="P986" s="265">
        <v>243</v>
      </c>
      <c r="Q986" s="267"/>
      <c r="R986" s="472"/>
      <c r="S986" s="371"/>
      <c r="T986" s="593"/>
      <c r="U986" s="25" t="s">
        <v>1001</v>
      </c>
      <c r="V986" s="25"/>
      <c r="W986" s="206"/>
    </row>
    <row r="987" spans="1:23" customFormat="1" ht="42.75" hidden="1"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543" t="s">
        <v>523</v>
      </c>
      <c r="P987" s="344">
        <v>950</v>
      </c>
      <c r="Q987" s="427"/>
      <c r="R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S987" s="449" t="s">
        <v>181</v>
      </c>
      <c r="T987" s="344">
        <v>100</v>
      </c>
      <c r="U987" s="25" t="s">
        <v>1001</v>
      </c>
      <c r="V987" s="25" t="s">
        <v>1001</v>
      </c>
      <c r="W987" s="206"/>
    </row>
    <row r="988" spans="1:23" customFormat="1" hidden="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1" t="s">
        <v>42</v>
      </c>
      <c r="Q988" s="254"/>
      <c r="R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S988" s="251" t="s">
        <v>42</v>
      </c>
      <c r="T988" s="251" t="s">
        <v>42</v>
      </c>
      <c r="U988" s="251" t="s">
        <v>42</v>
      </c>
      <c r="V988" s="378" t="s">
        <v>41</v>
      </c>
      <c r="W988" s="206"/>
    </row>
    <row r="989" spans="1:23" customFormat="1" ht="57" hidden="1"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543" t="s">
        <v>523</v>
      </c>
      <c r="P989" s="24">
        <v>424</v>
      </c>
      <c r="Q989" s="254"/>
      <c r="R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S989" s="18" t="s">
        <v>290</v>
      </c>
      <c r="T989" s="24">
        <v>100</v>
      </c>
      <c r="U989" s="25" t="s">
        <v>1001</v>
      </c>
      <c r="V989" s="25" t="s">
        <v>1001</v>
      </c>
      <c r="W989" s="206"/>
    </row>
    <row r="990" spans="1:23" customFormat="1" ht="28.5" hidden="1"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543" t="s">
        <v>523</v>
      </c>
      <c r="P990" s="13">
        <v>424</v>
      </c>
      <c r="Q990" s="254"/>
      <c r="R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S990" s="18" t="s">
        <v>290</v>
      </c>
      <c r="T990" s="13">
        <v>100</v>
      </c>
      <c r="U990" s="25" t="s">
        <v>1001</v>
      </c>
      <c r="V990" s="25" t="s">
        <v>1001</v>
      </c>
      <c r="W990" s="206"/>
    </row>
    <row r="991" spans="1:23" customFormat="1" ht="28.5" hidden="1"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543" t="s">
        <v>523</v>
      </c>
      <c r="P991" s="24">
        <v>424</v>
      </c>
      <c r="Q991" s="408"/>
      <c r="R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S991" s="18" t="s">
        <v>290</v>
      </c>
      <c r="T991" s="24">
        <v>100</v>
      </c>
      <c r="U991" s="25" t="s">
        <v>1001</v>
      </c>
      <c r="V991" s="25" t="s">
        <v>1001</v>
      </c>
      <c r="W991" s="206"/>
    </row>
    <row r="992" spans="1:23" customFormat="1" ht="28.5" hidden="1"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543" t="s">
        <v>523</v>
      </c>
      <c r="P992" s="24">
        <v>424</v>
      </c>
      <c r="Q992" s="408"/>
      <c r="R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S992" s="18" t="s">
        <v>290</v>
      </c>
      <c r="T992" s="24">
        <v>100</v>
      </c>
      <c r="U992" s="25" t="s">
        <v>1001</v>
      </c>
      <c r="V992" s="25" t="s">
        <v>1001</v>
      </c>
      <c r="W992" s="206"/>
    </row>
    <row r="993" spans="1:24" customFormat="1" ht="57" hidden="1" x14ac:dyDescent="0.25">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543" t="s">
        <v>523</v>
      </c>
      <c r="P993" s="24">
        <v>424</v>
      </c>
      <c r="Q993" s="408"/>
      <c r="R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S993" s="18" t="s">
        <v>290</v>
      </c>
      <c r="T993" s="24">
        <v>100</v>
      </c>
      <c r="U993" s="25" t="s">
        <v>1001</v>
      </c>
      <c r="V993" s="25" t="s">
        <v>1001</v>
      </c>
      <c r="W993" s="206"/>
    </row>
    <row r="994" spans="1:24" customFormat="1" hidden="1" x14ac:dyDescent="0.25">
      <c r="A994" s="1"/>
      <c r="B994" s="64">
        <v>4300</v>
      </c>
      <c r="C994" s="150">
        <v>4300</v>
      </c>
      <c r="D994" s="813" t="s">
        <v>937</v>
      </c>
      <c r="E994" s="814"/>
      <c r="F994" s="814"/>
      <c r="G994" s="198"/>
      <c r="H994" s="681"/>
      <c r="I994" s="137"/>
      <c r="J994" s="22"/>
      <c r="K994" s="16">
        <v>0</v>
      </c>
      <c r="L994" s="251" t="s">
        <v>42</v>
      </c>
      <c r="M994" s="251" t="s">
        <v>42</v>
      </c>
      <c r="N994" s="251" t="s">
        <v>42</v>
      </c>
      <c r="O994" s="251" t="s">
        <v>42</v>
      </c>
      <c r="P994" s="251" t="s">
        <v>42</v>
      </c>
      <c r="Q994" s="254"/>
      <c r="R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S994" s="251" t="s">
        <v>42</v>
      </c>
      <c r="T994" s="251" t="s">
        <v>42</v>
      </c>
      <c r="U994" s="251" t="s">
        <v>42</v>
      </c>
      <c r="V994" s="378" t="s">
        <v>41</v>
      </c>
      <c r="W994" s="206"/>
    </row>
    <row r="995" spans="1:24" ht="28.5" hidden="1" x14ac:dyDescent="0.25">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339" t="s">
        <v>1017</v>
      </c>
      <c r="P995" s="13" t="s">
        <v>995</v>
      </c>
      <c r="Q995" s="254"/>
      <c r="R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S995" s="18" t="s">
        <v>20</v>
      </c>
      <c r="T995" s="13">
        <v>100</v>
      </c>
      <c r="U995" s="25" t="s">
        <v>1001</v>
      </c>
      <c r="V995" s="25" t="s">
        <v>1001</v>
      </c>
      <c r="W995" s="626"/>
    </row>
    <row r="996" spans="1:24" ht="28.5" hidden="1" x14ac:dyDescent="0.25">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339" t="s">
        <v>1017</v>
      </c>
      <c r="P996" s="13" t="s">
        <v>995</v>
      </c>
      <c r="Q996" s="254"/>
      <c r="R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S996" s="18" t="s">
        <v>20</v>
      </c>
      <c r="T996" s="13">
        <v>100</v>
      </c>
      <c r="U996" s="25" t="s">
        <v>1001</v>
      </c>
      <c r="V996" s="25" t="s">
        <v>1001</v>
      </c>
      <c r="W996" s="626"/>
    </row>
    <row r="997" spans="1:24" ht="28.5" hidden="1" x14ac:dyDescent="0.25">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339" t="s">
        <v>1017</v>
      </c>
      <c r="P997" s="13" t="s">
        <v>995</v>
      </c>
      <c r="Q997" s="254"/>
      <c r="R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S997" s="18" t="s">
        <v>20</v>
      </c>
      <c r="T997" s="13">
        <v>100</v>
      </c>
      <c r="U997" s="25" t="s">
        <v>1001</v>
      </c>
      <c r="V997" s="25" t="s">
        <v>1001</v>
      </c>
      <c r="W997" s="626"/>
    </row>
    <row r="998" spans="1:24" ht="28.5" hidden="1" x14ac:dyDescent="0.25">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339" t="s">
        <v>1017</v>
      </c>
      <c r="P998" s="13" t="s">
        <v>995</v>
      </c>
      <c r="Q998" s="254"/>
      <c r="R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S998" s="18" t="s">
        <v>20</v>
      </c>
      <c r="T998" s="13">
        <v>100</v>
      </c>
      <c r="U998" s="25" t="s">
        <v>1001</v>
      </c>
      <c r="V998" s="25" t="s">
        <v>1001</v>
      </c>
      <c r="W998" s="626"/>
    </row>
    <row r="999" spans="1:24" ht="28.5" hidden="1" x14ac:dyDescent="0.25">
      <c r="A999" s="1"/>
      <c r="B999" s="196"/>
      <c r="C999" s="646" t="s">
        <v>946</v>
      </c>
      <c r="D999" s="647" t="s">
        <v>947</v>
      </c>
      <c r="E999" s="15"/>
      <c r="F999" s="20" t="s">
        <v>19</v>
      </c>
      <c r="G999" s="415">
        <v>338.4</v>
      </c>
      <c r="H999" s="633">
        <v>3909197</v>
      </c>
      <c r="I999" s="137"/>
      <c r="J999" s="90"/>
      <c r="K999" s="211">
        <v>0</v>
      </c>
      <c r="L999" s="368" t="s">
        <v>20</v>
      </c>
      <c r="M999" s="13">
        <v>100</v>
      </c>
      <c r="N999" s="339" t="s">
        <v>484</v>
      </c>
      <c r="O999" s="339" t="s">
        <v>1017</v>
      </c>
      <c r="P999" s="13" t="s">
        <v>995</v>
      </c>
      <c r="Q999" s="254"/>
      <c r="R999" s="32"/>
      <c r="S999" s="18" t="s">
        <v>20</v>
      </c>
      <c r="T999" s="13">
        <v>100</v>
      </c>
      <c r="U999" s="25" t="s">
        <v>1001</v>
      </c>
      <c r="V999" s="25" t="s">
        <v>1001</v>
      </c>
      <c r="W999" s="626"/>
    </row>
    <row r="1000" spans="1:24" ht="28.5" hidden="1" x14ac:dyDescent="0.25">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339" t="s">
        <v>1017</v>
      </c>
      <c r="P1000" s="13" t="s">
        <v>995</v>
      </c>
      <c r="Q1000" s="254"/>
      <c r="R1000" s="32"/>
      <c r="S1000" s="18" t="s">
        <v>20</v>
      </c>
      <c r="T1000" s="13">
        <v>100</v>
      </c>
      <c r="U1000" s="25" t="s">
        <v>1001</v>
      </c>
      <c r="V1000" s="25" t="s">
        <v>1001</v>
      </c>
      <c r="W1000" s="626"/>
    </row>
    <row r="1001" spans="1:24" ht="28.5" hidden="1" x14ac:dyDescent="0.25">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339" t="s">
        <v>1017</v>
      </c>
      <c r="P1001" s="402" t="s">
        <v>995</v>
      </c>
      <c r="Q1001" s="403"/>
      <c r="R1001" s="425"/>
      <c r="S1001" s="551" t="s">
        <v>20</v>
      </c>
      <c r="T1001" s="402">
        <v>100</v>
      </c>
      <c r="U1001" s="25" t="s">
        <v>1001</v>
      </c>
      <c r="V1001" s="25" t="s">
        <v>1001</v>
      </c>
      <c r="W1001" s="626"/>
    </row>
    <row r="1002" spans="1:24" customFormat="1" ht="37.5" hidden="1"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543" t="s">
        <v>523</v>
      </c>
      <c r="P1002" s="257">
        <v>243</v>
      </c>
      <c r="Q1002" s="608" t="s">
        <v>120</v>
      </c>
      <c r="R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S1002" s="261" t="s">
        <v>20</v>
      </c>
      <c r="T1002" s="385">
        <v>100</v>
      </c>
      <c r="U1002" s="25" t="s">
        <v>1001</v>
      </c>
      <c r="V1002" s="25" t="s">
        <v>1001</v>
      </c>
      <c r="W1002" s="206"/>
    </row>
    <row r="1003" spans="1:24" customFormat="1" ht="37.5" hidden="1"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543" t="s">
        <v>523</v>
      </c>
      <c r="P1003" s="24">
        <v>243</v>
      </c>
      <c r="Q1003" s="421"/>
      <c r="R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S1003" s="422"/>
      <c r="T1003" s="615"/>
      <c r="U1003" s="25" t="s">
        <v>1001</v>
      </c>
      <c r="V1003" s="25"/>
      <c r="W1003" s="206"/>
      <c r="X1003" s="120"/>
    </row>
    <row r="1004" spans="1:24" customFormat="1" ht="37.5" hidden="1"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543" t="s">
        <v>523</v>
      </c>
      <c r="P1004" s="24">
        <v>243</v>
      </c>
      <c r="Q1004" s="421"/>
      <c r="R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S1004" s="422"/>
      <c r="T1004" s="615"/>
      <c r="U1004" s="25" t="s">
        <v>1001</v>
      </c>
      <c r="V1004" s="25"/>
      <c r="W1004" s="206"/>
      <c r="X1004" s="120"/>
    </row>
    <row r="1005" spans="1:24" customFormat="1" ht="37.5" hidden="1"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543" t="s">
        <v>523</v>
      </c>
      <c r="P1005" s="24">
        <v>243</v>
      </c>
      <c r="Q1005" s="421"/>
      <c r="R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S1005" s="422"/>
      <c r="T1005" s="615"/>
      <c r="U1005" s="25" t="s">
        <v>1001</v>
      </c>
      <c r="V1005" s="25"/>
      <c r="W1005" s="206"/>
      <c r="X1005" s="185"/>
    </row>
    <row r="1006" spans="1:24" customFormat="1" ht="37.5" hidden="1"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543" t="s">
        <v>523</v>
      </c>
      <c r="P1006" s="265">
        <v>243</v>
      </c>
      <c r="Q1006" s="617"/>
      <c r="R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S1006" s="618"/>
      <c r="T1006" s="619"/>
      <c r="U1006" s="25" t="s">
        <v>1001</v>
      </c>
      <c r="V1006" s="25"/>
      <c r="W1006" s="206"/>
      <c r="X1006" s="120"/>
    </row>
    <row r="1009" spans="7:7" x14ac:dyDescent="0.25">
      <c r="G1009" s="625" t="s">
        <v>987</v>
      </c>
    </row>
  </sheetData>
  <sheetProtection algorithmName="SHA-512" hashValue="Jpv5upnAgvGcrrEAJKe/gzwh5g0fMbj5l0A0NFZ6M8ADmLrIw76vDnRY8e6VXMl+OKWdXwBDlS72H2+p1z9ynw==" saltValue="z7ylZ9RC+RzvWsncK8USOg==" spinCount="100000" sheet="1" objects="1" scenarios="1"/>
  <autoFilter ref="A4:AA1006" xr:uid="{766763FE-D2F7-4927-AEA4-BC899EB2AA35}">
    <filterColumn colId="2" showButton="0"/>
    <filterColumn colId="3" showButton="0"/>
    <filterColumn colId="4" showButton="0"/>
    <filterColumn colId="5" showButton="0"/>
    <filterColumn colId="6" showButton="0"/>
    <filterColumn colId="14">
      <filters>
        <filter val="Analis de Laboratorio"/>
        <filter val="Servicio"/>
        <filter val="Titulo"/>
      </filters>
    </filterColumn>
  </autoFilter>
  <mergeCells count="292">
    <mergeCell ref="C983:C986"/>
    <mergeCell ref="D983:D986"/>
    <mergeCell ref="D994:F994"/>
    <mergeCell ref="C1002:C1006"/>
    <mergeCell ref="D1002:D1006"/>
    <mergeCell ref="C965:C968"/>
    <mergeCell ref="D965:D968"/>
    <mergeCell ref="C969:C972"/>
    <mergeCell ref="D969:D972"/>
    <mergeCell ref="D973:F973"/>
    <mergeCell ref="D976:F976"/>
    <mergeCell ref="D928:F928"/>
    <mergeCell ref="D949:F949"/>
    <mergeCell ref="C956:C958"/>
    <mergeCell ref="D956:D958"/>
    <mergeCell ref="C961:C964"/>
    <mergeCell ref="D961:D964"/>
    <mergeCell ref="C893:C895"/>
    <mergeCell ref="D893:D895"/>
    <mergeCell ref="D908:F908"/>
    <mergeCell ref="D920:F920"/>
    <mergeCell ref="C921:C922"/>
    <mergeCell ref="D921:D922"/>
    <mergeCell ref="D867:F867"/>
    <mergeCell ref="C876:C878"/>
    <mergeCell ref="D876:D878"/>
    <mergeCell ref="D879:F879"/>
    <mergeCell ref="D884:F884"/>
    <mergeCell ref="C890:C892"/>
    <mergeCell ref="D890:D892"/>
    <mergeCell ref="C827:C829"/>
    <mergeCell ref="D827:D829"/>
    <mergeCell ref="C835:C838"/>
    <mergeCell ref="D835:D838"/>
    <mergeCell ref="C839:C842"/>
    <mergeCell ref="D839:D842"/>
    <mergeCell ref="C795:C798"/>
    <mergeCell ref="D795:D798"/>
    <mergeCell ref="C804:C806"/>
    <mergeCell ref="D804:D806"/>
    <mergeCell ref="C824:C826"/>
    <mergeCell ref="D824:D826"/>
    <mergeCell ref="C783:C786"/>
    <mergeCell ref="D783:D786"/>
    <mergeCell ref="C787:C790"/>
    <mergeCell ref="D787:D790"/>
    <mergeCell ref="C791:C794"/>
    <mergeCell ref="D791:D794"/>
    <mergeCell ref="C757:C759"/>
    <mergeCell ref="D757:D759"/>
    <mergeCell ref="C764:C768"/>
    <mergeCell ref="D764:D768"/>
    <mergeCell ref="C779:C781"/>
    <mergeCell ref="D779:D781"/>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F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F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H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AA321:AA323"/>
    <mergeCell ref="C324:C326"/>
    <mergeCell ref="D324:D326"/>
    <mergeCell ref="AA324:AA326"/>
    <mergeCell ref="C312:C314"/>
    <mergeCell ref="D312:D314"/>
    <mergeCell ref="C315:C317"/>
    <mergeCell ref="D315:D317"/>
    <mergeCell ref="AA315:AA317"/>
    <mergeCell ref="C318:C320"/>
    <mergeCell ref="D318:D320"/>
    <mergeCell ref="AA318:AA320"/>
    <mergeCell ref="C306:C308"/>
    <mergeCell ref="D306:D308"/>
    <mergeCell ref="AA306:AA308"/>
    <mergeCell ref="C309:C311"/>
    <mergeCell ref="D309:D311"/>
    <mergeCell ref="AA309:AA311"/>
    <mergeCell ref="C298:F298"/>
    <mergeCell ref="C300:C302"/>
    <mergeCell ref="D300:D302"/>
    <mergeCell ref="AA300:AA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H5"/>
    <mergeCell ref="J6:K6"/>
    <mergeCell ref="C7:F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367EB-83AB-468F-8AD1-938A5D19B170}">
  <sheetPr filterMode="1"/>
  <dimension ref="A1:AB1009"/>
  <sheetViews>
    <sheetView view="pageBreakPreview" topLeftCell="C1" zoomScaleNormal="100" zoomScaleSheetLayoutView="100" workbookViewId="0">
      <pane ySplit="6" topLeftCell="A634" activePane="bottomLeft" state="frozen"/>
      <selection activeCell="C6" sqref="C6"/>
      <selection pane="bottomLeft" activeCell="D739" sqref="D739"/>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5" width="22.28515625" hidden="1" customWidth="1"/>
    <col min="16" max="16" width="21" style="625" hidden="1" customWidth="1"/>
    <col min="17" max="17" width="15.85546875" hidden="1" customWidth="1"/>
    <col min="18" max="18" width="39.28515625" style="188" hidden="1" customWidth="1"/>
    <col min="19" max="19" width="24.85546875" style="372" hidden="1" customWidth="1"/>
    <col min="20" max="21" width="13.85546875" hidden="1" customWidth="1"/>
    <col min="22" max="22" width="21" hidden="1" customWidth="1"/>
    <col min="23" max="23" width="39.28515625" style="625" hidden="1" customWidth="1"/>
    <col min="24" max="24" width="16.5703125" style="625" hidden="1" customWidth="1"/>
    <col min="25" max="25" width="17.85546875" style="625" hidden="1" customWidth="1"/>
    <col min="26" max="26" width="15.5703125" style="625" hidden="1" customWidth="1"/>
    <col min="27" max="27" width="16.42578125" style="625" hidden="1" customWidth="1"/>
    <col min="28" max="28" width="11.42578125" style="625" customWidth="1"/>
    <col min="29" max="16384" width="11.42578125" style="625"/>
  </cols>
  <sheetData>
    <row r="1" spans="1:26" ht="33.75" customHeight="1" x14ac:dyDescent="0.3">
      <c r="A1" s="1"/>
      <c r="B1" s="5"/>
      <c r="C1" s="621"/>
      <c r="D1" s="621"/>
      <c r="E1" s="238"/>
      <c r="F1" s="622"/>
      <c r="G1" s="623"/>
      <c r="H1" s="624"/>
      <c r="I1" s="134"/>
      <c r="J1" s="121"/>
      <c r="K1" s="121"/>
      <c r="L1" s="121"/>
      <c r="M1" s="3"/>
      <c r="N1" s="3"/>
      <c r="O1" s="3"/>
      <c r="P1" s="3"/>
      <c r="Q1" s="4"/>
      <c r="R1" s="85"/>
      <c r="S1" s="369"/>
      <c r="T1" s="2"/>
      <c r="U1" s="2"/>
      <c r="V1" s="2"/>
    </row>
    <row r="2" spans="1:26" ht="28.5" customHeight="1" x14ac:dyDescent="0.3">
      <c r="A2" s="1"/>
      <c r="B2" s="5"/>
      <c r="C2" s="621"/>
      <c r="D2" s="621"/>
      <c r="E2" s="238"/>
      <c r="F2" s="622"/>
      <c r="G2" s="623"/>
      <c r="H2" s="624"/>
      <c r="I2" s="134"/>
      <c r="J2" s="121"/>
      <c r="K2" s="121"/>
      <c r="L2" s="121"/>
      <c r="M2" s="3"/>
      <c r="N2" s="3"/>
      <c r="O2" s="3"/>
      <c r="P2" s="3"/>
      <c r="Q2" s="4"/>
      <c r="R2" s="85"/>
      <c r="S2" s="369"/>
      <c r="T2" s="2"/>
      <c r="U2" s="2"/>
      <c r="V2" s="2"/>
      <c r="W2" s="626"/>
    </row>
    <row r="3" spans="1:26" ht="35.25" customHeight="1" x14ac:dyDescent="0.3">
      <c r="A3" s="1"/>
      <c r="B3" s="5"/>
      <c r="C3" s="621"/>
      <c r="D3" s="621"/>
      <c r="E3" s="238"/>
      <c r="F3" s="622"/>
      <c r="G3" s="623"/>
      <c r="H3" s="624"/>
      <c r="I3" s="134"/>
      <c r="J3" s="121"/>
      <c r="K3" s="121"/>
      <c r="L3" s="121"/>
      <c r="M3" s="3"/>
      <c r="N3" s="3"/>
      <c r="O3" s="3"/>
      <c r="P3" s="3"/>
      <c r="Q3" s="4"/>
      <c r="R3" s="85"/>
      <c r="S3" s="369"/>
      <c r="T3" s="2"/>
      <c r="U3" s="2"/>
      <c r="V3" s="2"/>
      <c r="W3" s="627"/>
      <c r="X3" s="628"/>
    </row>
    <row r="4" spans="1:26" ht="56.25" customHeight="1" x14ac:dyDescent="0.25">
      <c r="A4" s="1"/>
      <c r="B4" s="5"/>
      <c r="C4" s="815" t="s">
        <v>1007</v>
      </c>
      <c r="D4" s="815"/>
      <c r="E4" s="815"/>
      <c r="F4" s="815"/>
      <c r="G4" s="815"/>
      <c r="H4" s="815"/>
      <c r="I4" s="135"/>
      <c r="J4" s="7"/>
      <c r="K4" s="205"/>
      <c r="L4" s="205"/>
      <c r="M4" s="3"/>
      <c r="N4" s="3"/>
      <c r="O4" s="3"/>
      <c r="P4" s="3"/>
      <c r="Q4" s="4"/>
      <c r="R4" s="85"/>
      <c r="S4" s="369"/>
      <c r="T4" s="2"/>
      <c r="U4" s="2"/>
      <c r="V4" s="2"/>
      <c r="W4" s="271">
        <f>G447*0.4</f>
        <v>270.26799999999997</v>
      </c>
    </row>
    <row r="5" spans="1:26" ht="33.75" hidden="1" customHeight="1" x14ac:dyDescent="0.25">
      <c r="A5" s="1"/>
      <c r="B5" s="5"/>
      <c r="C5" s="816"/>
      <c r="D5" s="816"/>
      <c r="E5" s="816"/>
      <c r="F5" s="816"/>
      <c r="G5" s="816"/>
      <c r="H5" s="816"/>
      <c r="I5" s="135"/>
      <c r="J5" s="6"/>
      <c r="K5" s="6"/>
      <c r="L5" s="6"/>
      <c r="M5" s="3"/>
      <c r="N5" s="402"/>
      <c r="O5" s="402"/>
      <c r="P5" s="402"/>
      <c r="Q5" s="403"/>
      <c r="R5" s="85"/>
      <c r="S5" s="369"/>
      <c r="T5" s="2"/>
      <c r="U5" s="2"/>
      <c r="V5" s="2"/>
      <c r="W5" s="666">
        <v>11552</v>
      </c>
      <c r="Y5" s="628"/>
      <c r="Z5" s="630"/>
    </row>
    <row r="6" spans="1:26" customFormat="1" ht="27" hidden="1" customHeight="1" x14ac:dyDescent="0.25">
      <c r="A6" s="8" t="s">
        <v>0</v>
      </c>
      <c r="B6" s="8" t="s">
        <v>1</v>
      </c>
      <c r="C6" s="9" t="s">
        <v>1</v>
      </c>
      <c r="D6" s="9" t="s">
        <v>2</v>
      </c>
      <c r="E6" s="9" t="s">
        <v>3</v>
      </c>
      <c r="F6" s="9" t="s">
        <v>4</v>
      </c>
      <c r="G6" s="9" t="s">
        <v>5</v>
      </c>
      <c r="H6" s="209" t="s">
        <v>6</v>
      </c>
      <c r="I6" s="136" t="s">
        <v>7</v>
      </c>
      <c r="J6" s="791" t="s">
        <v>8</v>
      </c>
      <c r="K6" s="792"/>
      <c r="L6" s="404" t="s">
        <v>988</v>
      </c>
      <c r="M6" s="10" t="s">
        <v>10</v>
      </c>
      <c r="N6" s="10" t="s">
        <v>11</v>
      </c>
      <c r="O6" s="10" t="s">
        <v>1009</v>
      </c>
      <c r="P6" s="10" t="s">
        <v>991</v>
      </c>
      <c r="Q6" s="620" t="s">
        <v>996</v>
      </c>
      <c r="R6" s="10" t="s">
        <v>12</v>
      </c>
      <c r="S6" s="10" t="s">
        <v>9</v>
      </c>
      <c r="T6" s="10" t="s">
        <v>10</v>
      </c>
      <c r="U6" s="10" t="s">
        <v>999</v>
      </c>
      <c r="V6" s="10" t="s">
        <v>1002</v>
      </c>
      <c r="W6" s="10"/>
    </row>
    <row r="7" spans="1:26" ht="14.45" hidden="1"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c r="V7" s="362" t="s">
        <v>42</v>
      </c>
    </row>
    <row r="8" spans="1:26" customFormat="1" hidden="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c r="V8" s="362" t="s">
        <v>42</v>
      </c>
    </row>
    <row r="9" spans="1:26" customFormat="1" ht="42.75" hidden="1" x14ac:dyDescent="0.25">
      <c r="A9" s="1"/>
      <c r="B9" s="178">
        <v>11</v>
      </c>
      <c r="C9" s="122" t="s">
        <v>17</v>
      </c>
      <c r="D9" s="113" t="s">
        <v>18</v>
      </c>
      <c r="E9" s="107"/>
      <c r="F9" s="107" t="s">
        <v>19</v>
      </c>
      <c r="G9" s="108">
        <v>533.37</v>
      </c>
      <c r="H9" s="208">
        <v>6161490</v>
      </c>
      <c r="I9" s="137"/>
      <c r="J9" s="16"/>
      <c r="K9" s="16">
        <v>0</v>
      </c>
      <c r="L9" s="17" t="s">
        <v>20</v>
      </c>
      <c r="M9" s="13">
        <v>100</v>
      </c>
      <c r="N9" s="40" t="s">
        <v>484</v>
      </c>
      <c r="O9" s="40" t="s">
        <v>1010</v>
      </c>
      <c r="P9" s="19" t="s">
        <v>22</v>
      </c>
      <c r="Q9" s="254"/>
      <c r="R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S9" s="17" t="s">
        <v>20</v>
      </c>
      <c r="T9" s="18">
        <v>100</v>
      </c>
      <c r="U9" s="2" t="s">
        <v>1001</v>
      </c>
      <c r="V9" s="2" t="s">
        <v>1001</v>
      </c>
      <c r="W9" s="206"/>
    </row>
    <row r="10" spans="1:26" customFormat="1" ht="71.25" hidden="1" x14ac:dyDescent="0.25">
      <c r="A10" s="1"/>
      <c r="B10" s="178">
        <v>90011</v>
      </c>
      <c r="C10" s="107">
        <v>90011</v>
      </c>
      <c r="D10" s="114" t="s">
        <v>23</v>
      </c>
      <c r="E10" s="107"/>
      <c r="F10" s="107" t="s">
        <v>19</v>
      </c>
      <c r="G10" s="108">
        <v>0</v>
      </c>
      <c r="H10" s="208">
        <v>0</v>
      </c>
      <c r="I10" s="137"/>
      <c r="J10" s="16"/>
      <c r="K10" s="16">
        <v>0</v>
      </c>
      <c r="L10" s="17" t="s">
        <v>20</v>
      </c>
      <c r="M10" s="19">
        <v>0</v>
      </c>
      <c r="N10" s="40" t="s">
        <v>484</v>
      </c>
      <c r="O10" s="40" t="s">
        <v>1010</v>
      </c>
      <c r="P10" s="19" t="s">
        <v>22</v>
      </c>
      <c r="Q10" s="254"/>
      <c r="R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S10" s="20" t="s">
        <v>20</v>
      </c>
      <c r="T10" s="18">
        <v>0</v>
      </c>
      <c r="U10" s="2" t="s">
        <v>1001</v>
      </c>
      <c r="V10" s="2" t="s">
        <v>1001</v>
      </c>
      <c r="W10" s="206"/>
    </row>
    <row r="11" spans="1:26" customFormat="1" ht="128.25" hidden="1"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40" t="s">
        <v>1010</v>
      </c>
      <c r="P11" s="19" t="s">
        <v>22</v>
      </c>
      <c r="Q11" s="254"/>
      <c r="R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S11" s="20" t="s">
        <v>20</v>
      </c>
      <c r="T11" s="18">
        <v>40</v>
      </c>
      <c r="U11" s="2" t="s">
        <v>1001</v>
      </c>
      <c r="V11" s="2" t="s">
        <v>1001</v>
      </c>
      <c r="W11" s="206"/>
    </row>
    <row r="12" spans="1:26" customFormat="1" ht="128.25" hidden="1"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40" t="s">
        <v>1010</v>
      </c>
      <c r="P12" s="19" t="s">
        <v>22</v>
      </c>
      <c r="Q12" s="254"/>
      <c r="R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S12" s="20" t="s">
        <v>20</v>
      </c>
      <c r="T12" s="18">
        <v>50</v>
      </c>
      <c r="U12" s="2" t="s">
        <v>1001</v>
      </c>
      <c r="V12" s="2" t="s">
        <v>1001</v>
      </c>
      <c r="W12" s="206"/>
    </row>
    <row r="13" spans="1:26" customFormat="1" ht="135.75" hidden="1"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40" t="s">
        <v>1010</v>
      </c>
      <c r="P13" s="19" t="s">
        <v>22</v>
      </c>
      <c r="Q13" s="254"/>
      <c r="R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S13" s="20" t="s">
        <v>20</v>
      </c>
      <c r="T13" s="18">
        <v>60</v>
      </c>
      <c r="U13" s="2" t="s">
        <v>1001</v>
      </c>
      <c r="V13" s="2" t="s">
        <v>1001</v>
      </c>
      <c r="W13" s="206"/>
    </row>
    <row r="14" spans="1:26" customFormat="1" ht="128.25" hidden="1"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40" t="s">
        <v>1010</v>
      </c>
      <c r="P14" s="19" t="s">
        <v>22</v>
      </c>
      <c r="Q14" s="254"/>
      <c r="R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S14" s="20" t="s">
        <v>20</v>
      </c>
      <c r="T14" s="18">
        <v>70</v>
      </c>
      <c r="U14" s="2" t="s">
        <v>1001</v>
      </c>
      <c r="V14" s="2" t="s">
        <v>1001</v>
      </c>
      <c r="W14" s="206"/>
    </row>
    <row r="15" spans="1:26" customFormat="1" ht="128.25" hidden="1"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40" t="s">
        <v>1010</v>
      </c>
      <c r="P15" s="19" t="s">
        <v>22</v>
      </c>
      <c r="Q15" s="254"/>
      <c r="R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S15" s="20" t="s">
        <v>20</v>
      </c>
      <c r="T15" s="18">
        <v>80</v>
      </c>
      <c r="U15" s="2" t="s">
        <v>1001</v>
      </c>
      <c r="V15" s="2" t="s">
        <v>1001</v>
      </c>
      <c r="W15" s="206"/>
    </row>
    <row r="16" spans="1:26" customFormat="1" ht="128.25" hidden="1"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40" t="s">
        <v>1010</v>
      </c>
      <c r="P16" s="19" t="s">
        <v>22</v>
      </c>
      <c r="Q16" s="254"/>
      <c r="R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S16" s="20" t="s">
        <v>20</v>
      </c>
      <c r="T16" s="18">
        <v>90</v>
      </c>
      <c r="U16" s="2" t="s">
        <v>1001</v>
      </c>
      <c r="V16" s="2" t="s">
        <v>1001</v>
      </c>
      <c r="W16" s="206"/>
    </row>
    <row r="17" spans="1:23" customFormat="1" ht="42.75" hidden="1"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40" t="s">
        <v>1010</v>
      </c>
      <c r="P17" s="19" t="s">
        <v>22</v>
      </c>
      <c r="Q17" s="254"/>
      <c r="R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S17" s="18" t="s">
        <v>20</v>
      </c>
      <c r="T17" s="18">
        <v>100</v>
      </c>
      <c r="U17" s="2" t="s">
        <v>1001</v>
      </c>
      <c r="V17" s="2" t="s">
        <v>1001</v>
      </c>
      <c r="W17" s="206"/>
    </row>
    <row r="18" spans="1:23" customFormat="1" ht="71.25" hidden="1" x14ac:dyDescent="0.25">
      <c r="A18" s="1"/>
      <c r="B18" s="178">
        <v>90037</v>
      </c>
      <c r="C18" s="107">
        <v>90037</v>
      </c>
      <c r="D18" s="114" t="s">
        <v>32</v>
      </c>
      <c r="E18" s="107"/>
      <c r="F18" s="107" t="s">
        <v>19</v>
      </c>
      <c r="G18" s="108">
        <v>0</v>
      </c>
      <c r="H18" s="208">
        <v>0</v>
      </c>
      <c r="I18" s="137"/>
      <c r="J18" s="16"/>
      <c r="K18" s="16">
        <v>0</v>
      </c>
      <c r="L18" s="17" t="s">
        <v>20</v>
      </c>
      <c r="M18" s="19">
        <v>0</v>
      </c>
      <c r="N18" s="40" t="s">
        <v>484</v>
      </c>
      <c r="O18" s="40" t="s">
        <v>1010</v>
      </c>
      <c r="P18" s="19" t="s">
        <v>22</v>
      </c>
      <c r="Q18" s="254"/>
      <c r="R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S18" s="20" t="s">
        <v>20</v>
      </c>
      <c r="T18" s="18">
        <v>0</v>
      </c>
      <c r="U18" s="2" t="s">
        <v>1001</v>
      </c>
      <c r="V18" s="2" t="s">
        <v>1001</v>
      </c>
      <c r="W18" s="206"/>
    </row>
    <row r="19" spans="1:23" customFormat="1" ht="128.25" hidden="1"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40" t="s">
        <v>1010</v>
      </c>
      <c r="P19" s="19" t="s">
        <v>22</v>
      </c>
      <c r="Q19" s="254"/>
      <c r="R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S19" s="20" t="s">
        <v>20</v>
      </c>
      <c r="T19" s="18">
        <v>40</v>
      </c>
      <c r="U19" s="2" t="s">
        <v>1001</v>
      </c>
      <c r="V19" s="2" t="s">
        <v>1001</v>
      </c>
      <c r="W19" s="206"/>
    </row>
    <row r="20" spans="1:23" customFormat="1" ht="128.25" hidden="1"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40" t="s">
        <v>1010</v>
      </c>
      <c r="P20" s="19" t="s">
        <v>22</v>
      </c>
      <c r="Q20" s="254"/>
      <c r="R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S20" s="20" t="s">
        <v>20</v>
      </c>
      <c r="T20" s="18">
        <v>50</v>
      </c>
      <c r="U20" s="2" t="s">
        <v>1001</v>
      </c>
      <c r="V20" s="2" t="s">
        <v>1001</v>
      </c>
      <c r="W20" s="206"/>
    </row>
    <row r="21" spans="1:23" customFormat="1" ht="138.75" hidden="1"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40" t="s">
        <v>1010</v>
      </c>
      <c r="P21" s="19" t="s">
        <v>22</v>
      </c>
      <c r="Q21" s="254"/>
      <c r="R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S21" s="20" t="s">
        <v>20</v>
      </c>
      <c r="T21" s="18">
        <v>60</v>
      </c>
      <c r="U21" s="2" t="s">
        <v>1001</v>
      </c>
      <c r="V21" s="2" t="s">
        <v>1001</v>
      </c>
      <c r="W21" s="206"/>
    </row>
    <row r="22" spans="1:23" customFormat="1" ht="128.25" hidden="1"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40" t="s">
        <v>1010</v>
      </c>
      <c r="P22" s="19" t="s">
        <v>22</v>
      </c>
      <c r="Q22" s="254"/>
      <c r="R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S22" s="20" t="s">
        <v>20</v>
      </c>
      <c r="T22" s="18">
        <v>70</v>
      </c>
      <c r="U22" s="2" t="s">
        <v>1001</v>
      </c>
      <c r="V22" s="2" t="s">
        <v>1001</v>
      </c>
      <c r="W22" s="206"/>
    </row>
    <row r="23" spans="1:23" customFormat="1" ht="128.25" hidden="1"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40" t="s">
        <v>1010</v>
      </c>
      <c r="P23" s="19" t="s">
        <v>22</v>
      </c>
      <c r="Q23" s="254"/>
      <c r="R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S23" s="20" t="s">
        <v>20</v>
      </c>
      <c r="T23" s="18">
        <v>80</v>
      </c>
      <c r="U23" s="2" t="s">
        <v>1001</v>
      </c>
      <c r="V23" s="2" t="s">
        <v>1001</v>
      </c>
      <c r="W23" s="206"/>
    </row>
    <row r="24" spans="1:23" customFormat="1" ht="133.5" hidden="1"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40" t="s">
        <v>1010</v>
      </c>
      <c r="P24" s="19" t="s">
        <v>22</v>
      </c>
      <c r="Q24" s="254"/>
      <c r="R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S24" s="20" t="s">
        <v>20</v>
      </c>
      <c r="T24" s="18">
        <v>90</v>
      </c>
      <c r="U24" s="2" t="s">
        <v>1001</v>
      </c>
      <c r="V24" s="2" t="s">
        <v>1001</v>
      </c>
      <c r="W24" s="206"/>
    </row>
    <row r="25" spans="1:23" customFormat="1" hidden="1" x14ac:dyDescent="0.25">
      <c r="A25" s="1"/>
      <c r="B25" s="178" t="s">
        <v>39</v>
      </c>
      <c r="C25" s="122" t="s">
        <v>39</v>
      </c>
      <c r="D25" s="197" t="s">
        <v>40</v>
      </c>
      <c r="E25" s="198"/>
      <c r="F25" s="198"/>
      <c r="G25" s="198"/>
      <c r="H25" s="208"/>
      <c r="I25" s="137"/>
      <c r="J25" s="22"/>
      <c r="K25" s="16">
        <v>0</v>
      </c>
      <c r="L25" s="251" t="s">
        <v>42</v>
      </c>
      <c r="M25" s="13" t="s">
        <v>42</v>
      </c>
      <c r="N25" s="13" t="s">
        <v>42</v>
      </c>
      <c r="O25" s="362" t="s">
        <v>42</v>
      </c>
      <c r="P25" s="362" t="s">
        <v>42</v>
      </c>
      <c r="Q25" s="254"/>
      <c r="R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S25" s="370" t="s">
        <v>41</v>
      </c>
      <c r="T25" s="18" t="s">
        <v>41</v>
      </c>
      <c r="U25" s="18" t="s">
        <v>41</v>
      </c>
      <c r="V25" s="18" t="s">
        <v>41</v>
      </c>
      <c r="W25" s="206"/>
    </row>
    <row r="26" spans="1:23" customFormat="1" ht="57" hidden="1"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40" t="s">
        <v>1011</v>
      </c>
      <c r="P26" s="19" t="s">
        <v>22</v>
      </c>
      <c r="Q26" s="252"/>
      <c r="R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S26" s="18" t="s">
        <v>20</v>
      </c>
      <c r="T26" s="26">
        <v>100</v>
      </c>
      <c r="U26" s="2" t="s">
        <v>1001</v>
      </c>
      <c r="V26" s="2" t="s">
        <v>1001</v>
      </c>
      <c r="W26" s="206"/>
    </row>
    <row r="27" spans="1:23" customFormat="1" ht="71.25" hidden="1" x14ac:dyDescent="0.25">
      <c r="A27" s="1"/>
      <c r="B27" s="178">
        <v>90012</v>
      </c>
      <c r="C27" s="107">
        <v>90012</v>
      </c>
      <c r="D27" s="113" t="s">
        <v>45</v>
      </c>
      <c r="E27" s="107"/>
      <c r="F27" s="107" t="s">
        <v>19</v>
      </c>
      <c r="G27" s="108">
        <v>0</v>
      </c>
      <c r="H27" s="208">
        <v>0</v>
      </c>
      <c r="I27" s="137"/>
      <c r="J27" s="16"/>
      <c r="K27" s="16">
        <v>0</v>
      </c>
      <c r="L27" s="17" t="s">
        <v>20</v>
      </c>
      <c r="M27" s="24">
        <v>0</v>
      </c>
      <c r="N27" s="40" t="s">
        <v>484</v>
      </c>
      <c r="O27" s="40" t="s">
        <v>1011</v>
      </c>
      <c r="P27" s="19" t="s">
        <v>22</v>
      </c>
      <c r="Q27" s="252"/>
      <c r="R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S27" s="18" t="s">
        <v>20</v>
      </c>
      <c r="T27" s="26">
        <v>0</v>
      </c>
      <c r="U27" s="2" t="s">
        <v>1001</v>
      </c>
      <c r="V27" s="2" t="s">
        <v>1001</v>
      </c>
      <c r="W27" s="206"/>
    </row>
    <row r="28" spans="1:23" customFormat="1" ht="57" hidden="1"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40" t="s">
        <v>1011</v>
      </c>
      <c r="P28" s="19" t="s">
        <v>22</v>
      </c>
      <c r="Q28" s="252"/>
      <c r="R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S28" s="18" t="s">
        <v>20</v>
      </c>
      <c r="T28" s="26">
        <v>100</v>
      </c>
      <c r="U28" s="2" t="s">
        <v>1001</v>
      </c>
      <c r="V28" s="2" t="s">
        <v>1001</v>
      </c>
      <c r="W28" s="206"/>
    </row>
    <row r="29" spans="1:23" customFormat="1" ht="85.5" hidden="1" x14ac:dyDescent="0.25">
      <c r="A29" s="1"/>
      <c r="B29" s="179">
        <v>90038</v>
      </c>
      <c r="C29" s="107">
        <v>90038</v>
      </c>
      <c r="D29" s="113" t="s">
        <v>48</v>
      </c>
      <c r="E29" s="107"/>
      <c r="F29" s="107" t="s">
        <v>19</v>
      </c>
      <c r="G29" s="108">
        <v>0</v>
      </c>
      <c r="H29" s="208">
        <v>0</v>
      </c>
      <c r="I29" s="137"/>
      <c r="J29" s="16"/>
      <c r="K29" s="16">
        <v>0</v>
      </c>
      <c r="L29" s="17" t="s">
        <v>20</v>
      </c>
      <c r="M29" s="24">
        <v>0</v>
      </c>
      <c r="N29" s="40" t="s">
        <v>484</v>
      </c>
      <c r="O29" s="40" t="s">
        <v>1011</v>
      </c>
      <c r="P29" s="19" t="s">
        <v>22</v>
      </c>
      <c r="Q29" s="252"/>
      <c r="R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S29" s="18" t="s">
        <v>20</v>
      </c>
      <c r="T29" s="26">
        <v>0</v>
      </c>
      <c r="U29" s="2" t="s">
        <v>1001</v>
      </c>
      <c r="V29" s="2" t="s">
        <v>1001</v>
      </c>
      <c r="W29" s="206"/>
    </row>
    <row r="30" spans="1:23" customFormat="1" ht="15" hidden="1" customHeight="1" x14ac:dyDescent="0.25">
      <c r="A30" s="1"/>
      <c r="B30" s="5"/>
      <c r="C30" s="817" t="s">
        <v>49</v>
      </c>
      <c r="D30" s="818"/>
      <c r="E30" s="818"/>
      <c r="F30" s="818"/>
      <c r="G30" s="690"/>
      <c r="H30" s="690"/>
      <c r="I30" s="137"/>
      <c r="J30" s="27"/>
      <c r="K30" s="16">
        <v>0</v>
      </c>
      <c r="L30" s="24" t="s">
        <v>41</v>
      </c>
      <c r="M30" s="24" t="s">
        <v>42</v>
      </c>
      <c r="N30" s="24" t="s">
        <v>42</v>
      </c>
      <c r="O30" s="24" t="s">
        <v>42</v>
      </c>
      <c r="P30" s="362" t="s">
        <v>42</v>
      </c>
      <c r="Q30" s="252"/>
      <c r="R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S30" s="24" t="s">
        <v>41</v>
      </c>
      <c r="T30" s="24" t="s">
        <v>41</v>
      </c>
      <c r="U30" s="24" t="s">
        <v>41</v>
      </c>
      <c r="V30" s="24" t="s">
        <v>41</v>
      </c>
      <c r="W30" s="206"/>
    </row>
    <row r="31" spans="1:23" customFormat="1" ht="15.75" hidden="1"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3" t="s">
        <v>42</v>
      </c>
      <c r="Q31" s="424"/>
      <c r="R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S31" s="378" t="s">
        <v>41</v>
      </c>
      <c r="T31" s="378" t="s">
        <v>41</v>
      </c>
      <c r="U31" s="378" t="s">
        <v>41</v>
      </c>
      <c r="V31" s="378" t="s">
        <v>41</v>
      </c>
      <c r="W31" s="206"/>
    </row>
    <row r="32" spans="1:23" customFormat="1" ht="58.5" hidden="1" customHeight="1" x14ac:dyDescent="0.3">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1010</v>
      </c>
      <c r="P32" s="258" t="s">
        <v>54</v>
      </c>
      <c r="Q32" s="259"/>
      <c r="R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S32" s="261" t="s">
        <v>20</v>
      </c>
      <c r="T32" s="434">
        <v>100</v>
      </c>
      <c r="U32" s="2" t="s">
        <v>1001</v>
      </c>
      <c r="V32" s="2" t="s">
        <v>1001</v>
      </c>
      <c r="W32" s="206"/>
    </row>
    <row r="33" spans="1:23" customFormat="1" ht="44.25" hidden="1" customHeight="1" x14ac:dyDescent="0.3">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1010</v>
      </c>
      <c r="P33" s="40" t="s">
        <v>54</v>
      </c>
      <c r="Q33" s="252"/>
      <c r="R33" s="32"/>
      <c r="S33" s="370"/>
      <c r="T33" s="386"/>
      <c r="U33" s="2" t="s">
        <v>1001</v>
      </c>
      <c r="V33" s="2"/>
      <c r="W33" s="206"/>
    </row>
    <row r="34" spans="1:23" customFormat="1" ht="63.75" hidden="1"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1010</v>
      </c>
      <c r="P34" s="266" t="s">
        <v>54</v>
      </c>
      <c r="Q34" s="267"/>
      <c r="R34" s="268"/>
      <c r="S34" s="371"/>
      <c r="T34" s="391"/>
      <c r="U34" s="2" t="s">
        <v>1001</v>
      </c>
      <c r="V34" s="2"/>
      <c r="W34" s="206"/>
    </row>
    <row r="35" spans="1:23" customFormat="1" ht="75" hidden="1" customHeight="1" x14ac:dyDescent="0.3">
      <c r="A35" s="38" t="s">
        <v>59</v>
      </c>
      <c r="B35" s="39"/>
      <c r="C35" s="703">
        <v>90042</v>
      </c>
      <c r="D35" s="706" t="s">
        <v>60</v>
      </c>
      <c r="E35" s="127">
        <v>1</v>
      </c>
      <c r="F35" s="127" t="s">
        <v>53</v>
      </c>
      <c r="G35" s="128">
        <v>0</v>
      </c>
      <c r="H35" s="317">
        <v>0</v>
      </c>
      <c r="I35" s="139"/>
      <c r="J35" s="31"/>
      <c r="K35" s="437">
        <v>0</v>
      </c>
      <c r="L35" s="438" t="s">
        <v>20</v>
      </c>
      <c r="M35" s="258">
        <v>0</v>
      </c>
      <c r="N35" s="258" t="s">
        <v>484</v>
      </c>
      <c r="O35" s="258" t="s">
        <v>1010</v>
      </c>
      <c r="P35" s="258" t="s">
        <v>54</v>
      </c>
      <c r="Q35" s="259"/>
      <c r="R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S35" s="261" t="s">
        <v>20</v>
      </c>
      <c r="T35" s="434">
        <v>0</v>
      </c>
      <c r="U35" s="2" t="s">
        <v>1001</v>
      </c>
      <c r="V35" s="2" t="s">
        <v>1001</v>
      </c>
      <c r="W35" s="206"/>
    </row>
    <row r="36" spans="1:23" customFormat="1" ht="75" hidden="1" customHeight="1" x14ac:dyDescent="0.3">
      <c r="A36" s="41">
        <v>90047</v>
      </c>
      <c r="B36" s="42"/>
      <c r="C36" s="704"/>
      <c r="D36" s="707"/>
      <c r="E36" s="107">
        <v>2</v>
      </c>
      <c r="F36" s="107" t="s">
        <v>56</v>
      </c>
      <c r="G36" s="108">
        <v>0</v>
      </c>
      <c r="H36" s="318">
        <v>0</v>
      </c>
      <c r="I36" s="139"/>
      <c r="J36" s="31"/>
      <c r="K36" s="358">
        <v>0</v>
      </c>
      <c r="L36" s="439" t="s">
        <v>20</v>
      </c>
      <c r="M36" s="40">
        <v>0</v>
      </c>
      <c r="N36" s="40" t="s">
        <v>484</v>
      </c>
      <c r="O36" s="40" t="s">
        <v>1010</v>
      </c>
      <c r="P36" s="40" t="s">
        <v>54</v>
      </c>
      <c r="Q36" s="252"/>
      <c r="R36" s="32"/>
      <c r="S36" s="370"/>
      <c r="T36" s="386"/>
      <c r="U36" s="2" t="s">
        <v>1001</v>
      </c>
      <c r="V36" s="2"/>
      <c r="W36" s="206"/>
    </row>
    <row r="37" spans="1:23" customFormat="1" ht="75" hidden="1"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1010</v>
      </c>
      <c r="P37" s="250" t="s">
        <v>54</v>
      </c>
      <c r="Q37" s="424"/>
      <c r="R37" s="425"/>
      <c r="S37" s="443"/>
      <c r="T37" s="444"/>
      <c r="U37" s="2" t="s">
        <v>1001</v>
      </c>
      <c r="V37" s="2"/>
      <c r="W37" s="206"/>
    </row>
    <row r="38" spans="1:23" customFormat="1" ht="96.75" hidden="1" customHeight="1" x14ac:dyDescent="0.3">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1010</v>
      </c>
      <c r="P38" s="258" t="s">
        <v>54</v>
      </c>
      <c r="Q38" s="259"/>
      <c r="R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S38" s="261" t="s">
        <v>20</v>
      </c>
      <c r="T38" s="434">
        <v>40</v>
      </c>
      <c r="U38" s="2" t="s">
        <v>1001</v>
      </c>
      <c r="V38" s="2" t="s">
        <v>1001</v>
      </c>
      <c r="W38" s="206"/>
    </row>
    <row r="39" spans="1:23" customFormat="1" ht="96.75" hidden="1" customHeight="1" x14ac:dyDescent="0.3">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1010</v>
      </c>
      <c r="P39" s="40" t="s">
        <v>54</v>
      </c>
      <c r="Q39" s="252"/>
      <c r="R39" s="32"/>
      <c r="S39" s="370"/>
      <c r="T39" s="386"/>
      <c r="U39" s="2" t="s">
        <v>1001</v>
      </c>
      <c r="V39" s="2"/>
      <c r="W39" s="206"/>
    </row>
    <row r="40" spans="1:23" customFormat="1" ht="96.75" hidden="1"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1010</v>
      </c>
      <c r="P40" s="266" t="s">
        <v>54</v>
      </c>
      <c r="Q40" s="267"/>
      <c r="R40" s="268"/>
      <c r="S40" s="371"/>
      <c r="T40" s="446"/>
      <c r="U40" s="2" t="s">
        <v>1001</v>
      </c>
      <c r="V40" s="2"/>
      <c r="W40" s="206"/>
    </row>
    <row r="41" spans="1:23" customFormat="1" ht="93.75" hidden="1" customHeight="1" x14ac:dyDescent="0.3">
      <c r="A41" s="38" t="s">
        <v>63</v>
      </c>
      <c r="B41" s="39"/>
      <c r="C41" s="703">
        <v>91008</v>
      </c>
      <c r="D41" s="706" t="s">
        <v>64</v>
      </c>
      <c r="E41" s="127">
        <v>1</v>
      </c>
      <c r="F41" s="127" t="s">
        <v>53</v>
      </c>
      <c r="G41" s="128">
        <v>162.78</v>
      </c>
      <c r="H41" s="317">
        <v>1880435</v>
      </c>
      <c r="I41" s="431"/>
      <c r="J41" s="432"/>
      <c r="K41" s="383">
        <v>0</v>
      </c>
      <c r="L41" s="433" t="s">
        <v>20</v>
      </c>
      <c r="M41" s="258">
        <v>50</v>
      </c>
      <c r="N41" s="258" t="s">
        <v>484</v>
      </c>
      <c r="O41" s="258" t="s">
        <v>1010</v>
      </c>
      <c r="P41" s="447" t="s">
        <v>54</v>
      </c>
      <c r="Q41" s="259"/>
      <c r="R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S41" s="261" t="s">
        <v>20</v>
      </c>
      <c r="T41" s="434">
        <v>50</v>
      </c>
      <c r="U41" s="2" t="s">
        <v>1001</v>
      </c>
      <c r="V41" s="2" t="s">
        <v>1001</v>
      </c>
      <c r="W41" s="206"/>
    </row>
    <row r="42" spans="1:23" customFormat="1" ht="93.75" hidden="1" customHeight="1" x14ac:dyDescent="0.3">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1010</v>
      </c>
      <c r="P42" s="40" t="s">
        <v>54</v>
      </c>
      <c r="Q42" s="252"/>
      <c r="R42" s="32"/>
      <c r="S42" s="370"/>
      <c r="T42" s="386"/>
      <c r="U42" s="2" t="s">
        <v>1001</v>
      </c>
      <c r="V42" s="2"/>
      <c r="W42" s="206"/>
    </row>
    <row r="43" spans="1:23" customFormat="1" ht="93.75" hidden="1"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1010</v>
      </c>
      <c r="P43" s="266" t="s">
        <v>54</v>
      </c>
      <c r="Q43" s="267"/>
      <c r="R43" s="268"/>
      <c r="S43" s="371"/>
      <c r="T43" s="391"/>
      <c r="U43" s="2" t="s">
        <v>1001</v>
      </c>
      <c r="V43" s="2"/>
      <c r="W43" s="206"/>
    </row>
    <row r="44" spans="1:23" customFormat="1" ht="97.5" hidden="1" customHeight="1" x14ac:dyDescent="0.3">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1010</v>
      </c>
      <c r="P44" s="258" t="s">
        <v>54</v>
      </c>
      <c r="Q44" s="259"/>
      <c r="R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S44" s="261" t="s">
        <v>20</v>
      </c>
      <c r="T44" s="434">
        <v>60</v>
      </c>
      <c r="U44" s="2" t="s">
        <v>1001</v>
      </c>
      <c r="V44" s="2" t="s">
        <v>1001</v>
      </c>
      <c r="W44" s="206"/>
    </row>
    <row r="45" spans="1:23" customFormat="1" ht="97.5" hidden="1" customHeight="1" x14ac:dyDescent="0.3">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1010</v>
      </c>
      <c r="P45" s="40" t="s">
        <v>54</v>
      </c>
      <c r="Q45" s="252"/>
      <c r="R45" s="32"/>
      <c r="S45" s="370"/>
      <c r="T45" s="386"/>
      <c r="U45" s="2" t="s">
        <v>1001</v>
      </c>
      <c r="V45" s="2"/>
      <c r="W45" s="206"/>
    </row>
    <row r="46" spans="1:23" customFormat="1" ht="97.5" hidden="1"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1010</v>
      </c>
      <c r="P46" s="266" t="s">
        <v>54</v>
      </c>
      <c r="Q46" s="267"/>
      <c r="R46" s="268"/>
      <c r="S46" s="371"/>
      <c r="T46" s="391"/>
      <c r="U46" s="2" t="s">
        <v>1001</v>
      </c>
      <c r="V46" s="2"/>
      <c r="W46" s="206"/>
    </row>
    <row r="47" spans="1:23" customFormat="1" ht="94.5" hidden="1" customHeight="1" x14ac:dyDescent="0.3">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1010</v>
      </c>
      <c r="P47" s="258" t="s">
        <v>54</v>
      </c>
      <c r="Q47" s="259"/>
      <c r="R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S47" s="261" t="s">
        <v>20</v>
      </c>
      <c r="T47" s="434">
        <v>70</v>
      </c>
      <c r="U47" s="2" t="s">
        <v>1001</v>
      </c>
      <c r="V47" s="2" t="s">
        <v>1001</v>
      </c>
      <c r="W47" s="206"/>
    </row>
    <row r="48" spans="1:23" customFormat="1" ht="86.25" hidden="1" customHeight="1" x14ac:dyDescent="0.3">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1010</v>
      </c>
      <c r="P48" s="40" t="s">
        <v>54</v>
      </c>
      <c r="Q48" s="252"/>
      <c r="R48" s="32"/>
      <c r="S48" s="370"/>
      <c r="T48" s="386"/>
      <c r="U48" s="2" t="s">
        <v>1001</v>
      </c>
      <c r="V48" s="2"/>
      <c r="W48" s="206"/>
    </row>
    <row r="49" spans="1:23" customFormat="1" ht="88.5" hidden="1"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1010</v>
      </c>
      <c r="P49" s="266" t="s">
        <v>54</v>
      </c>
      <c r="Q49" s="267"/>
      <c r="R49" s="268"/>
      <c r="S49" s="371"/>
      <c r="T49" s="391"/>
      <c r="U49" s="2" t="s">
        <v>1001</v>
      </c>
      <c r="V49" s="2"/>
      <c r="W49" s="206"/>
    </row>
    <row r="50" spans="1:23" customFormat="1" ht="87" hidden="1" customHeight="1" thickBot="1" x14ac:dyDescent="0.3">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66" t="s">
        <v>1010</v>
      </c>
      <c r="P50" s="258" t="s">
        <v>54</v>
      </c>
      <c r="Q50" s="259"/>
      <c r="R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S50" s="261" t="s">
        <v>20</v>
      </c>
      <c r="T50" s="434">
        <v>80</v>
      </c>
      <c r="U50" s="2" t="s">
        <v>1001</v>
      </c>
      <c r="V50" s="2" t="s">
        <v>1001</v>
      </c>
      <c r="W50" s="206"/>
    </row>
    <row r="51" spans="1:23" customFormat="1" ht="105" hidden="1" customHeight="1" thickBot="1" x14ac:dyDescent="0.3">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266" t="s">
        <v>1010</v>
      </c>
      <c r="P51" s="40" t="s">
        <v>54</v>
      </c>
      <c r="Q51" s="252"/>
      <c r="R51" s="32"/>
      <c r="S51" s="370"/>
      <c r="T51" s="386"/>
      <c r="U51" s="2" t="s">
        <v>1001</v>
      </c>
      <c r="V51" s="2"/>
      <c r="W51" s="206"/>
    </row>
    <row r="52" spans="1:23" customFormat="1" ht="98.25" hidden="1"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66" t="s">
        <v>1010</v>
      </c>
      <c r="P52" s="250" t="s">
        <v>54</v>
      </c>
      <c r="Q52" s="424"/>
      <c r="R52" s="425"/>
      <c r="S52" s="443"/>
      <c r="T52" s="444"/>
      <c r="U52" s="2" t="s">
        <v>1001</v>
      </c>
      <c r="V52" s="2"/>
      <c r="W52" s="206"/>
    </row>
    <row r="53" spans="1:23" customFormat="1" ht="93.75" hidden="1" customHeight="1" thickBot="1" x14ac:dyDescent="0.3">
      <c r="A53" s="38" t="s">
        <v>71</v>
      </c>
      <c r="B53" s="42"/>
      <c r="C53" s="700">
        <v>92009</v>
      </c>
      <c r="D53" s="706" t="s">
        <v>72</v>
      </c>
      <c r="E53" s="127">
        <v>1</v>
      </c>
      <c r="F53" s="127" t="s">
        <v>53</v>
      </c>
      <c r="G53" s="128">
        <v>292.94</v>
      </c>
      <c r="H53" s="317">
        <v>3384043</v>
      </c>
      <c r="I53" s="431"/>
      <c r="J53" s="432"/>
      <c r="K53" s="383">
        <v>0</v>
      </c>
      <c r="L53" s="433" t="s">
        <v>20</v>
      </c>
      <c r="M53" s="258">
        <v>90</v>
      </c>
      <c r="N53" s="258" t="s">
        <v>484</v>
      </c>
      <c r="O53" s="266" t="s">
        <v>1010</v>
      </c>
      <c r="P53" s="258" t="s">
        <v>54</v>
      </c>
      <c r="Q53" s="259"/>
      <c r="R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S53" s="261" t="s">
        <v>20</v>
      </c>
      <c r="T53" s="434">
        <v>90</v>
      </c>
      <c r="U53" s="2" t="s">
        <v>1001</v>
      </c>
      <c r="V53" s="2" t="s">
        <v>1001</v>
      </c>
      <c r="W53" s="206"/>
    </row>
    <row r="54" spans="1:23" customFormat="1" ht="93.75" hidden="1" customHeight="1" thickBot="1" x14ac:dyDescent="0.3">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266" t="s">
        <v>1010</v>
      </c>
      <c r="P54" s="40" t="s">
        <v>54</v>
      </c>
      <c r="Q54" s="252"/>
      <c r="R54" s="32"/>
      <c r="S54" s="370"/>
      <c r="T54" s="386"/>
      <c r="U54" s="2" t="s">
        <v>1001</v>
      </c>
      <c r="V54" s="2"/>
      <c r="W54" s="206"/>
    </row>
    <row r="55" spans="1:23" customFormat="1" ht="93.75" hidden="1"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1010</v>
      </c>
      <c r="P55" s="266" t="s">
        <v>54</v>
      </c>
      <c r="Q55" s="267"/>
      <c r="R55" s="268"/>
      <c r="S55" s="371"/>
      <c r="T55" s="391"/>
      <c r="U55" s="2" t="s">
        <v>1001</v>
      </c>
      <c r="V55" s="2"/>
      <c r="W55" s="206"/>
    </row>
    <row r="56" spans="1:23" customFormat="1" ht="15" hidden="1" customHeight="1" x14ac:dyDescent="0.25">
      <c r="A56" s="1"/>
      <c r="B56" s="5"/>
      <c r="C56" s="831" t="s">
        <v>73</v>
      </c>
      <c r="D56" s="832"/>
      <c r="E56" s="832"/>
      <c r="F56" s="832"/>
      <c r="G56" s="690"/>
      <c r="H56" s="690"/>
      <c r="I56" s="140"/>
      <c r="J56" s="448"/>
      <c r="K56" s="343">
        <v>0</v>
      </c>
      <c r="L56" s="449" t="s">
        <v>42</v>
      </c>
      <c r="M56" s="449" t="s">
        <v>42</v>
      </c>
      <c r="N56" s="449" t="s">
        <v>42</v>
      </c>
      <c r="O56" s="449" t="s">
        <v>42</v>
      </c>
      <c r="P56" s="449" t="s">
        <v>42</v>
      </c>
      <c r="Q56" s="427"/>
      <c r="R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S56" s="450" t="s">
        <v>41</v>
      </c>
      <c r="T56" s="450" t="s">
        <v>41</v>
      </c>
      <c r="U56" s="450" t="s">
        <v>41</v>
      </c>
      <c r="V56" s="378" t="s">
        <v>41</v>
      </c>
      <c r="W56" s="206"/>
    </row>
    <row r="57" spans="1:23" customFormat="1" ht="15.75" hidden="1"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51" t="s">
        <v>42</v>
      </c>
      <c r="Q57" s="424"/>
      <c r="R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S57" s="402" t="s">
        <v>41</v>
      </c>
      <c r="T57" s="402" t="s">
        <v>41</v>
      </c>
      <c r="U57" s="402" t="s">
        <v>41</v>
      </c>
      <c r="V57" s="378" t="s">
        <v>41</v>
      </c>
      <c r="W57" s="206"/>
    </row>
    <row r="58" spans="1:23" customFormat="1" ht="41.25" hidden="1" customHeight="1" thickBo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t="s">
        <v>1010</v>
      </c>
      <c r="P58" s="258">
        <v>5247</v>
      </c>
      <c r="Q58" s="259"/>
      <c r="R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S58" s="261" t="s">
        <v>20</v>
      </c>
      <c r="T58" s="385">
        <v>100</v>
      </c>
      <c r="U58" s="2" t="s">
        <v>1001</v>
      </c>
      <c r="V58" s="2" t="s">
        <v>1001</v>
      </c>
      <c r="W58" s="206"/>
    </row>
    <row r="59" spans="1:23" customFormat="1" ht="41.25" hidden="1" customHeight="1" thickBo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258" t="s">
        <v>1010</v>
      </c>
      <c r="P59" s="40">
        <v>5247</v>
      </c>
      <c r="Q59" s="252"/>
      <c r="R59" s="32"/>
      <c r="S59" s="370"/>
      <c r="T59" s="386"/>
      <c r="U59" s="2" t="s">
        <v>1001</v>
      </c>
      <c r="V59" s="2"/>
      <c r="W59" s="206"/>
    </row>
    <row r="60" spans="1:23" customFormat="1" ht="41.25" hidden="1"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58" t="s">
        <v>1010</v>
      </c>
      <c r="P60" s="266">
        <v>5247</v>
      </c>
      <c r="Q60" s="267"/>
      <c r="R60" s="268"/>
      <c r="S60" s="371"/>
      <c r="T60" s="391"/>
      <c r="U60" s="2" t="s">
        <v>1001</v>
      </c>
      <c r="V60" s="2"/>
      <c r="W60" s="206"/>
    </row>
    <row r="61" spans="1:23" customFormat="1" ht="57.75" hidden="1" customHeight="1" thickBot="1" x14ac:dyDescent="0.3">
      <c r="A61" s="52">
        <v>90090</v>
      </c>
      <c r="B61" s="53"/>
      <c r="C61" s="703">
        <v>90090</v>
      </c>
      <c r="D61" s="706" t="s">
        <v>81</v>
      </c>
      <c r="E61" s="127">
        <v>1</v>
      </c>
      <c r="F61" s="127" t="s">
        <v>76</v>
      </c>
      <c r="G61" s="128">
        <v>0</v>
      </c>
      <c r="H61" s="317">
        <v>0</v>
      </c>
      <c r="I61" s="431"/>
      <c r="J61" s="432"/>
      <c r="K61" s="383">
        <v>0</v>
      </c>
      <c r="L61" s="433" t="s">
        <v>20</v>
      </c>
      <c r="M61" s="258">
        <v>0</v>
      </c>
      <c r="N61" s="258" t="s">
        <v>484</v>
      </c>
      <c r="O61" s="258" t="s">
        <v>1010</v>
      </c>
      <c r="P61" s="258">
        <v>5247</v>
      </c>
      <c r="Q61" s="259"/>
      <c r="R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S61" s="454" t="s">
        <v>20</v>
      </c>
      <c r="T61" s="455">
        <v>0</v>
      </c>
      <c r="U61" s="2" t="s">
        <v>1001</v>
      </c>
      <c r="V61" s="2" t="s">
        <v>1001</v>
      </c>
      <c r="W61" s="206"/>
    </row>
    <row r="62" spans="1:23" customFormat="1" ht="57.75" hidden="1" customHeight="1" thickBot="1" x14ac:dyDescent="0.3">
      <c r="A62" s="41">
        <v>90089</v>
      </c>
      <c r="B62" s="53"/>
      <c r="C62" s="704"/>
      <c r="D62" s="707"/>
      <c r="E62" s="107">
        <v>2</v>
      </c>
      <c r="F62" s="107" t="s">
        <v>78</v>
      </c>
      <c r="G62" s="108">
        <v>0</v>
      </c>
      <c r="H62" s="318">
        <v>0</v>
      </c>
      <c r="I62" s="139"/>
      <c r="J62" s="31"/>
      <c r="K62" s="16">
        <v>0</v>
      </c>
      <c r="L62" s="17" t="s">
        <v>20</v>
      </c>
      <c r="M62" s="40">
        <v>0</v>
      </c>
      <c r="N62" s="40" t="s">
        <v>484</v>
      </c>
      <c r="O62" s="258" t="s">
        <v>1010</v>
      </c>
      <c r="P62" s="40">
        <v>5247</v>
      </c>
      <c r="Q62" s="252"/>
      <c r="R62" s="32"/>
      <c r="S62" s="370"/>
      <c r="T62" s="386"/>
      <c r="U62" s="2" t="s">
        <v>1001</v>
      </c>
      <c r="V62" s="2"/>
      <c r="W62" s="206"/>
    </row>
    <row r="63" spans="1:23" customFormat="1" ht="57.75" hidden="1"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58" t="s">
        <v>1010</v>
      </c>
      <c r="P63" s="266">
        <v>5247</v>
      </c>
      <c r="Q63" s="267"/>
      <c r="R63" s="268"/>
      <c r="S63" s="371"/>
      <c r="T63" s="391"/>
      <c r="U63" s="2" t="s">
        <v>1001</v>
      </c>
      <c r="V63" s="2"/>
      <c r="W63" s="206"/>
    </row>
    <row r="64" spans="1:23" customFormat="1" ht="76.5" hidden="1" customHeight="1" thickBot="1" x14ac:dyDescent="0.3">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t="s">
        <v>1010</v>
      </c>
      <c r="P64" s="258">
        <v>5247</v>
      </c>
      <c r="Q64" s="259"/>
      <c r="R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S64" s="454" t="s">
        <v>20</v>
      </c>
      <c r="T64" s="455">
        <v>40</v>
      </c>
      <c r="U64" s="2" t="s">
        <v>1001</v>
      </c>
      <c r="V64" s="2" t="s">
        <v>1001</v>
      </c>
      <c r="W64" s="206"/>
    </row>
    <row r="65" spans="1:23" customFormat="1" ht="76.5" hidden="1" customHeight="1" thickBot="1" x14ac:dyDescent="0.3">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258" t="s">
        <v>1010</v>
      </c>
      <c r="P65" s="40">
        <v>5247</v>
      </c>
      <c r="Q65" s="252"/>
      <c r="R65" s="32"/>
      <c r="S65" s="370"/>
      <c r="T65" s="386"/>
      <c r="U65" s="2" t="s">
        <v>1001</v>
      </c>
      <c r="V65" s="2"/>
      <c r="W65" s="206"/>
    </row>
    <row r="66" spans="1:23" customFormat="1" ht="76.5" hidden="1"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58" t="s">
        <v>1010</v>
      </c>
      <c r="P66" s="266">
        <v>5247</v>
      </c>
      <c r="Q66" s="267"/>
      <c r="R66" s="268"/>
      <c r="S66" s="371"/>
      <c r="T66" s="391"/>
      <c r="U66" s="2" t="s">
        <v>1001</v>
      </c>
      <c r="V66" s="2"/>
      <c r="W66" s="206"/>
    </row>
    <row r="67" spans="1:23" customFormat="1" ht="78" hidden="1" customHeight="1" thickBot="1" x14ac:dyDescent="0.3">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t="s">
        <v>1010</v>
      </c>
      <c r="P67" s="258">
        <v>5247</v>
      </c>
      <c r="Q67" s="259"/>
      <c r="R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S67" s="454" t="s">
        <v>20</v>
      </c>
      <c r="T67" s="455">
        <v>50</v>
      </c>
      <c r="U67" s="2" t="s">
        <v>1001</v>
      </c>
      <c r="V67" s="2" t="s">
        <v>1001</v>
      </c>
      <c r="W67" s="206"/>
    </row>
    <row r="68" spans="1:23" customFormat="1" ht="78" hidden="1" customHeight="1" thickBot="1" x14ac:dyDescent="0.3">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258" t="s">
        <v>1010</v>
      </c>
      <c r="P68" s="40">
        <v>5247</v>
      </c>
      <c r="Q68" s="252"/>
      <c r="R68" s="32"/>
      <c r="S68" s="370"/>
      <c r="T68" s="386"/>
      <c r="U68" s="2" t="s">
        <v>1001</v>
      </c>
      <c r="V68" s="2"/>
      <c r="W68" s="206"/>
    </row>
    <row r="69" spans="1:23" customFormat="1" ht="78" hidden="1"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58" t="s">
        <v>1010</v>
      </c>
      <c r="P69" s="266">
        <v>5247</v>
      </c>
      <c r="Q69" s="267"/>
      <c r="R69" s="268"/>
      <c r="S69" s="371"/>
      <c r="T69" s="391"/>
      <c r="U69" s="2" t="s">
        <v>1001</v>
      </c>
      <c r="V69" s="2"/>
      <c r="W69" s="206"/>
    </row>
    <row r="70" spans="1:23" customFormat="1" ht="75.75" hidden="1" customHeight="1" thickBot="1" x14ac:dyDescent="0.3">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t="s">
        <v>1010</v>
      </c>
      <c r="P70" s="258">
        <v>5247</v>
      </c>
      <c r="Q70" s="259"/>
      <c r="R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S70" s="454" t="s">
        <v>20</v>
      </c>
      <c r="T70" s="455">
        <v>60</v>
      </c>
      <c r="U70" s="2" t="s">
        <v>1001</v>
      </c>
      <c r="V70" s="2" t="s">
        <v>1001</v>
      </c>
      <c r="W70" s="206"/>
    </row>
    <row r="71" spans="1:23" customFormat="1" ht="75.75" hidden="1" customHeight="1" thickBot="1" x14ac:dyDescent="0.3">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258" t="s">
        <v>1010</v>
      </c>
      <c r="P71" s="40">
        <v>5247</v>
      </c>
      <c r="Q71" s="252"/>
      <c r="R71" s="32"/>
      <c r="S71" s="370"/>
      <c r="T71" s="386"/>
      <c r="U71" s="2" t="s">
        <v>1001</v>
      </c>
      <c r="V71" s="2"/>
      <c r="W71" s="206"/>
    </row>
    <row r="72" spans="1:23" customFormat="1" ht="75.75" hidden="1"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58" t="s">
        <v>1010</v>
      </c>
      <c r="P72" s="266">
        <v>5247</v>
      </c>
      <c r="Q72" s="267"/>
      <c r="R72" s="268"/>
      <c r="S72" s="371"/>
      <c r="T72" s="391"/>
      <c r="U72" s="2" t="s">
        <v>1001</v>
      </c>
      <c r="V72" s="2"/>
      <c r="W72" s="206"/>
    </row>
    <row r="73" spans="1:23" customFormat="1" ht="77.25" hidden="1" customHeight="1" thickBot="1" x14ac:dyDescent="0.3">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t="s">
        <v>1010</v>
      </c>
      <c r="P73" s="258">
        <v>5247</v>
      </c>
      <c r="Q73" s="259"/>
      <c r="R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S73" s="454" t="s">
        <v>20</v>
      </c>
      <c r="T73" s="455">
        <v>70</v>
      </c>
      <c r="U73" s="2" t="s">
        <v>1001</v>
      </c>
      <c r="V73" s="2" t="s">
        <v>1001</v>
      </c>
      <c r="W73" s="206"/>
    </row>
    <row r="74" spans="1:23" customFormat="1" ht="77.25" hidden="1" customHeight="1" thickBot="1" x14ac:dyDescent="0.3">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258" t="s">
        <v>1010</v>
      </c>
      <c r="P74" s="40">
        <v>5247</v>
      </c>
      <c r="Q74" s="252"/>
      <c r="R74" s="32"/>
      <c r="S74" s="370"/>
      <c r="T74" s="386"/>
      <c r="U74" s="2" t="s">
        <v>1001</v>
      </c>
      <c r="V74" s="2"/>
      <c r="W74" s="206"/>
    </row>
    <row r="75" spans="1:23" customFormat="1" ht="77.25" hidden="1"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58" t="s">
        <v>1010</v>
      </c>
      <c r="P75" s="266">
        <v>5247</v>
      </c>
      <c r="Q75" s="267"/>
      <c r="R75" s="268"/>
      <c r="S75" s="371"/>
      <c r="T75" s="391"/>
      <c r="U75" s="2" t="s">
        <v>1001</v>
      </c>
      <c r="V75" s="2"/>
      <c r="W75" s="206"/>
    </row>
    <row r="76" spans="1:23" customFormat="1" ht="83.25" hidden="1" customHeight="1" thickBot="1" x14ac:dyDescent="0.3">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t="s">
        <v>1010</v>
      </c>
      <c r="P76" s="258">
        <v>5247</v>
      </c>
      <c r="Q76" s="259"/>
      <c r="R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S76" s="454" t="s">
        <v>20</v>
      </c>
      <c r="T76" s="455">
        <v>80</v>
      </c>
      <c r="U76" s="2" t="s">
        <v>1001</v>
      </c>
      <c r="V76" s="2" t="s">
        <v>1001</v>
      </c>
      <c r="W76" s="206"/>
    </row>
    <row r="77" spans="1:23" customFormat="1" ht="78.75" hidden="1" customHeight="1" thickBot="1" x14ac:dyDescent="0.3">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258" t="s">
        <v>1010</v>
      </c>
      <c r="P77" s="40">
        <v>5247</v>
      </c>
      <c r="Q77" s="252"/>
      <c r="R77" s="32"/>
      <c r="S77" s="370"/>
      <c r="T77" s="386"/>
      <c r="U77" s="2" t="s">
        <v>1001</v>
      </c>
      <c r="V77" s="2"/>
      <c r="W77" s="206"/>
    </row>
    <row r="78" spans="1:23" customFormat="1" ht="78.75" hidden="1"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58" t="s">
        <v>1010</v>
      </c>
      <c r="P78" s="266">
        <v>5247</v>
      </c>
      <c r="Q78" s="267"/>
      <c r="R78" s="268"/>
      <c r="S78" s="371"/>
      <c r="T78" s="391"/>
      <c r="U78" s="2" t="s">
        <v>1001</v>
      </c>
      <c r="V78" s="2"/>
      <c r="W78" s="206"/>
    </row>
    <row r="79" spans="1:23" customFormat="1" ht="83.25" hidden="1" customHeight="1" thickBot="1" x14ac:dyDescent="0.3">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t="s">
        <v>1010</v>
      </c>
      <c r="P79" s="258">
        <v>5247</v>
      </c>
      <c r="Q79" s="259"/>
      <c r="R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S79" s="454" t="s">
        <v>20</v>
      </c>
      <c r="T79" s="455">
        <v>90</v>
      </c>
      <c r="U79" s="2" t="s">
        <v>1001</v>
      </c>
      <c r="V79" s="2" t="s">
        <v>1001</v>
      </c>
      <c r="W79" s="206"/>
    </row>
    <row r="80" spans="1:23" customFormat="1" ht="83.25" hidden="1" customHeight="1" thickBot="1" x14ac:dyDescent="0.3">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258" t="s">
        <v>1010</v>
      </c>
      <c r="P80" s="40">
        <v>5247</v>
      </c>
      <c r="Q80" s="252"/>
      <c r="R80" s="32"/>
      <c r="S80" s="370"/>
      <c r="T80" s="386"/>
      <c r="U80" s="2" t="s">
        <v>1001</v>
      </c>
      <c r="V80" s="2"/>
      <c r="W80" s="206"/>
    </row>
    <row r="81" spans="1:23" customFormat="1" ht="83.25" hidden="1"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58" t="s">
        <v>1010</v>
      </c>
      <c r="P81" s="266">
        <v>5247</v>
      </c>
      <c r="Q81" s="267"/>
      <c r="R81" s="268"/>
      <c r="S81" s="371"/>
      <c r="T81" s="391"/>
      <c r="U81" s="2" t="s">
        <v>1001</v>
      </c>
      <c r="V81" s="2"/>
      <c r="W81" s="206"/>
    </row>
    <row r="82" spans="1:23" customFormat="1" ht="19.5" hidden="1" customHeight="1" x14ac:dyDescent="0.25">
      <c r="A82" s="1"/>
      <c r="B82" s="5"/>
      <c r="C82" s="831" t="s">
        <v>88</v>
      </c>
      <c r="D82" s="832"/>
      <c r="E82" s="832"/>
      <c r="F82" s="832"/>
      <c r="G82" s="690"/>
      <c r="H82" s="690"/>
      <c r="I82" s="139"/>
      <c r="J82" s="59"/>
      <c r="K82" s="343">
        <v>0</v>
      </c>
      <c r="L82" s="449" t="s">
        <v>42</v>
      </c>
      <c r="M82" s="449" t="s">
        <v>42</v>
      </c>
      <c r="N82" s="449" t="s">
        <v>42</v>
      </c>
      <c r="O82" s="449" t="s">
        <v>42</v>
      </c>
      <c r="P82" s="449" t="s">
        <v>42</v>
      </c>
      <c r="Q82" s="427"/>
      <c r="R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S82" s="344" t="s">
        <v>41</v>
      </c>
      <c r="T82" s="344" t="s">
        <v>41</v>
      </c>
      <c r="U82" s="344" t="s">
        <v>41</v>
      </c>
      <c r="V82" s="378" t="s">
        <v>41</v>
      </c>
      <c r="W82" s="206"/>
    </row>
    <row r="83" spans="1:23" customFormat="1" hidden="1" x14ac:dyDescent="0.25">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51" t="s">
        <v>42</v>
      </c>
      <c r="Q83" s="424"/>
      <c r="R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S83" s="378" t="s">
        <v>41</v>
      </c>
      <c r="T83" s="378" t="s">
        <v>41</v>
      </c>
      <c r="U83" s="378" t="s">
        <v>41</v>
      </c>
      <c r="V83" s="378" t="s">
        <v>41</v>
      </c>
      <c r="W83" s="206"/>
    </row>
    <row r="84" spans="1:23" customFormat="1" ht="15" hidden="1" customHeight="1" thickBot="1" x14ac:dyDescent="0.25">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1010</v>
      </c>
      <c r="P84" s="258" t="s">
        <v>91</v>
      </c>
      <c r="Q84" s="457"/>
      <c r="R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S84" s="261" t="s">
        <v>20</v>
      </c>
      <c r="T84" s="385">
        <v>100</v>
      </c>
      <c r="U84" s="2" t="s">
        <v>1001</v>
      </c>
      <c r="V84" s="2" t="s">
        <v>1001</v>
      </c>
      <c r="W84" s="206"/>
    </row>
    <row r="85" spans="1:23" customFormat="1" ht="42.75" hidden="1" customHeight="1" thickBot="1" x14ac:dyDescent="0.25">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258" t="s">
        <v>1010</v>
      </c>
      <c r="P85" s="40" t="s">
        <v>91</v>
      </c>
      <c r="Q85" s="405"/>
      <c r="R85" s="32"/>
      <c r="S85" s="406"/>
      <c r="T85" s="386"/>
      <c r="U85" s="2" t="s">
        <v>1001</v>
      </c>
      <c r="V85" s="2"/>
      <c r="W85" s="206"/>
    </row>
    <row r="86" spans="1:23" customFormat="1" ht="42.75" hidden="1" customHeight="1" thickBot="1" x14ac:dyDescent="0.25">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258" t="s">
        <v>1010</v>
      </c>
      <c r="P86" s="40" t="s">
        <v>91</v>
      </c>
      <c r="Q86" s="405"/>
      <c r="R86" s="32"/>
      <c r="S86" s="406"/>
      <c r="T86" s="386"/>
      <c r="U86" s="2" t="s">
        <v>1001</v>
      </c>
      <c r="V86" s="2"/>
      <c r="W86" s="206"/>
    </row>
    <row r="87" spans="1:23" customFormat="1" ht="28.5" hidden="1" customHeight="1" thickBot="1" x14ac:dyDescent="0.25">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258" t="s">
        <v>1010</v>
      </c>
      <c r="P87" s="40" t="s">
        <v>91</v>
      </c>
      <c r="Q87" s="405"/>
      <c r="R87" s="32"/>
      <c r="S87" s="406"/>
      <c r="T87" s="386"/>
      <c r="U87" s="2" t="s">
        <v>1001</v>
      </c>
      <c r="V87" s="2"/>
      <c r="W87" s="206"/>
    </row>
    <row r="88" spans="1:23" customFormat="1" ht="28.5" hidden="1" customHeight="1" thickBot="1" x14ac:dyDescent="0.25">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258" t="s">
        <v>1010</v>
      </c>
      <c r="P88" s="40" t="s">
        <v>91</v>
      </c>
      <c r="Q88" s="405"/>
      <c r="R88" s="32"/>
      <c r="S88" s="406"/>
      <c r="T88" s="386"/>
      <c r="U88" s="2" t="s">
        <v>1001</v>
      </c>
      <c r="V88" s="2"/>
      <c r="W88" s="206"/>
    </row>
    <row r="89" spans="1:23" customFormat="1" ht="28.5" hidden="1" customHeight="1" thickBot="1" x14ac:dyDescent="0.25">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258" t="s">
        <v>1010</v>
      </c>
      <c r="P89" s="40" t="s">
        <v>91</v>
      </c>
      <c r="Q89" s="405"/>
      <c r="R89" s="32"/>
      <c r="S89" s="406"/>
      <c r="T89" s="386"/>
      <c r="U89" s="2" t="s">
        <v>1001</v>
      </c>
      <c r="V89" s="2"/>
      <c r="W89" s="206"/>
    </row>
    <row r="90" spans="1:23" customFormat="1" ht="28.5" hidden="1" customHeight="1" thickBot="1" x14ac:dyDescent="0.25">
      <c r="A90" s="41" t="s">
        <v>102</v>
      </c>
      <c r="B90" s="42"/>
      <c r="C90" s="713"/>
      <c r="D90" s="707"/>
      <c r="E90" s="107">
        <v>7</v>
      </c>
      <c r="F90" s="107" t="s">
        <v>103</v>
      </c>
      <c r="G90" s="108">
        <v>3261.44</v>
      </c>
      <c r="H90" s="318">
        <v>37676155</v>
      </c>
      <c r="I90" s="139">
        <f>+G90-G84</f>
        <v>2060.12</v>
      </c>
      <c r="J90" s="31"/>
      <c r="K90" s="16">
        <v>0</v>
      </c>
      <c r="L90" s="17" t="s">
        <v>20</v>
      </c>
      <c r="M90" s="24">
        <v>100</v>
      </c>
      <c r="N90" s="40" t="s">
        <v>484</v>
      </c>
      <c r="O90" s="258" t="s">
        <v>1010</v>
      </c>
      <c r="P90" s="40" t="s">
        <v>91</v>
      </c>
      <c r="Q90" s="405"/>
      <c r="R90" s="32"/>
      <c r="S90" s="406"/>
      <c r="T90" s="386"/>
      <c r="U90" s="2" t="s">
        <v>1001</v>
      </c>
      <c r="V90" s="2"/>
      <c r="W90" s="206"/>
    </row>
    <row r="91" spans="1:23" customFormat="1" ht="28.5" hidden="1" customHeight="1" thickBot="1" x14ac:dyDescent="0.25">
      <c r="A91" s="41" t="s">
        <v>104</v>
      </c>
      <c r="B91" s="42"/>
      <c r="C91" s="713"/>
      <c r="D91" s="707"/>
      <c r="E91" s="107">
        <v>8</v>
      </c>
      <c r="F91" s="107" t="s">
        <v>105</v>
      </c>
      <c r="G91" s="108">
        <v>3937.7</v>
      </c>
      <c r="H91" s="318">
        <v>45488310</v>
      </c>
      <c r="I91" s="139">
        <f>+G91-G84</f>
        <v>2736.38</v>
      </c>
      <c r="J91" s="31"/>
      <c r="K91" s="16">
        <v>0</v>
      </c>
      <c r="L91" s="17" t="s">
        <v>20</v>
      </c>
      <c r="M91" s="24">
        <v>100</v>
      </c>
      <c r="N91" s="40" t="s">
        <v>484</v>
      </c>
      <c r="O91" s="258" t="s">
        <v>1010</v>
      </c>
      <c r="P91" s="40" t="s">
        <v>91</v>
      </c>
      <c r="Q91" s="405"/>
      <c r="R91" s="32"/>
      <c r="S91" s="406"/>
      <c r="T91" s="386"/>
      <c r="U91" s="2" t="s">
        <v>1001</v>
      </c>
      <c r="V91" s="2"/>
      <c r="W91" s="206"/>
    </row>
    <row r="92" spans="1:23" customFormat="1" ht="29.25" hidden="1"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58" t="s">
        <v>1010</v>
      </c>
      <c r="P92" s="266" t="s">
        <v>91</v>
      </c>
      <c r="Q92" s="458"/>
      <c r="R92" s="268"/>
      <c r="S92" s="459"/>
      <c r="T92" s="391"/>
      <c r="U92" s="2" t="s">
        <v>1001</v>
      </c>
      <c r="V92" s="2"/>
      <c r="W92" s="206"/>
    </row>
    <row r="93" spans="1:23" customFormat="1" ht="32.25" hidden="1" customHeight="1" thickBot="1" x14ac:dyDescent="0.25">
      <c r="A93" s="52"/>
      <c r="B93" s="42"/>
      <c r="C93" s="703">
        <v>90025</v>
      </c>
      <c r="D93" s="706" t="s">
        <v>108</v>
      </c>
      <c r="E93" s="127">
        <v>1</v>
      </c>
      <c r="F93" s="127" t="s">
        <v>90</v>
      </c>
      <c r="G93" s="128">
        <v>0</v>
      </c>
      <c r="H93" s="317">
        <v>0</v>
      </c>
      <c r="I93" s="431"/>
      <c r="J93" s="460"/>
      <c r="K93" s="383">
        <v>0</v>
      </c>
      <c r="L93" s="433" t="s">
        <v>20</v>
      </c>
      <c r="M93" s="258">
        <v>0</v>
      </c>
      <c r="N93" s="258" t="s">
        <v>484</v>
      </c>
      <c r="O93" s="258" t="s">
        <v>1010</v>
      </c>
      <c r="P93" s="258" t="s">
        <v>91</v>
      </c>
      <c r="Q93" s="457"/>
      <c r="R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S93" s="454" t="s">
        <v>20</v>
      </c>
      <c r="T93" s="455">
        <v>0</v>
      </c>
      <c r="U93" s="2" t="s">
        <v>1001</v>
      </c>
      <c r="V93" s="2" t="s">
        <v>1001</v>
      </c>
      <c r="W93" s="206"/>
    </row>
    <row r="94" spans="1:23" customFormat="1" ht="42.75" hidden="1" customHeight="1" thickBot="1" x14ac:dyDescent="0.25">
      <c r="A94" s="45">
        <v>90016</v>
      </c>
      <c r="B94" s="42"/>
      <c r="C94" s="704"/>
      <c r="D94" s="707"/>
      <c r="E94" s="107">
        <v>2</v>
      </c>
      <c r="F94" s="107" t="s">
        <v>93</v>
      </c>
      <c r="G94" s="108">
        <v>0</v>
      </c>
      <c r="H94" s="318">
        <v>0</v>
      </c>
      <c r="I94" s="139"/>
      <c r="J94" s="56"/>
      <c r="K94" s="16">
        <v>0</v>
      </c>
      <c r="L94" s="17" t="s">
        <v>20</v>
      </c>
      <c r="M94" s="40">
        <v>0</v>
      </c>
      <c r="N94" s="40" t="s">
        <v>484</v>
      </c>
      <c r="O94" s="258" t="s">
        <v>1010</v>
      </c>
      <c r="P94" s="40" t="s">
        <v>91</v>
      </c>
      <c r="Q94" s="405"/>
      <c r="R94" s="32"/>
      <c r="S94" s="406"/>
      <c r="T94" s="386"/>
      <c r="U94" s="2" t="s">
        <v>1001</v>
      </c>
      <c r="V94" s="2"/>
      <c r="W94" s="206"/>
    </row>
    <row r="95" spans="1:23" customFormat="1" ht="42.75" hidden="1" customHeight="1" thickBot="1" x14ac:dyDescent="0.25">
      <c r="A95" s="45">
        <v>90017</v>
      </c>
      <c r="B95" s="42"/>
      <c r="C95" s="704"/>
      <c r="D95" s="707"/>
      <c r="E95" s="107">
        <v>3</v>
      </c>
      <c r="F95" s="107" t="s">
        <v>95</v>
      </c>
      <c r="G95" s="108">
        <v>0</v>
      </c>
      <c r="H95" s="318">
        <v>0</v>
      </c>
      <c r="I95" s="139"/>
      <c r="J95" s="56"/>
      <c r="K95" s="16">
        <v>0</v>
      </c>
      <c r="L95" s="17" t="s">
        <v>20</v>
      </c>
      <c r="M95" s="40">
        <v>0</v>
      </c>
      <c r="N95" s="40" t="s">
        <v>484</v>
      </c>
      <c r="O95" s="258" t="s">
        <v>1010</v>
      </c>
      <c r="P95" s="40" t="s">
        <v>91</v>
      </c>
      <c r="Q95" s="405"/>
      <c r="R95" s="32"/>
      <c r="S95" s="406"/>
      <c r="T95" s="386"/>
      <c r="U95" s="2" t="s">
        <v>1001</v>
      </c>
      <c r="V95" s="2"/>
      <c r="W95" s="206"/>
    </row>
    <row r="96" spans="1:23" customFormat="1" ht="28.5" hidden="1" customHeight="1" thickBot="1" x14ac:dyDescent="0.25">
      <c r="A96" s="61">
        <v>90073</v>
      </c>
      <c r="B96" s="42"/>
      <c r="C96" s="704"/>
      <c r="D96" s="707"/>
      <c r="E96" s="107">
        <v>4</v>
      </c>
      <c r="F96" s="107" t="s">
        <v>97</v>
      </c>
      <c r="G96" s="108">
        <v>0</v>
      </c>
      <c r="H96" s="318">
        <v>0</v>
      </c>
      <c r="I96" s="139"/>
      <c r="J96" s="56"/>
      <c r="K96" s="16">
        <v>0</v>
      </c>
      <c r="L96" s="17" t="s">
        <v>20</v>
      </c>
      <c r="M96" s="40">
        <v>0</v>
      </c>
      <c r="N96" s="40" t="s">
        <v>484</v>
      </c>
      <c r="O96" s="258" t="s">
        <v>1010</v>
      </c>
      <c r="P96" s="40" t="s">
        <v>91</v>
      </c>
      <c r="Q96" s="405"/>
      <c r="R96" s="32"/>
      <c r="S96" s="406"/>
      <c r="T96" s="386"/>
      <c r="U96" s="2" t="s">
        <v>1001</v>
      </c>
      <c r="V96" s="2"/>
      <c r="W96" s="206"/>
    </row>
    <row r="97" spans="1:23" customFormat="1" ht="28.5" hidden="1" customHeight="1" thickBot="1" x14ac:dyDescent="0.25">
      <c r="A97" s="45">
        <v>90074</v>
      </c>
      <c r="B97" s="42"/>
      <c r="C97" s="704"/>
      <c r="D97" s="707"/>
      <c r="E97" s="107">
        <v>5</v>
      </c>
      <c r="F97" s="107" t="s">
        <v>99</v>
      </c>
      <c r="G97" s="108">
        <v>0</v>
      </c>
      <c r="H97" s="318">
        <v>0</v>
      </c>
      <c r="I97" s="139"/>
      <c r="J97" s="56"/>
      <c r="K97" s="16">
        <v>0</v>
      </c>
      <c r="L97" s="17" t="s">
        <v>20</v>
      </c>
      <c r="M97" s="40">
        <v>0</v>
      </c>
      <c r="N97" s="40" t="s">
        <v>484</v>
      </c>
      <c r="O97" s="258" t="s">
        <v>1010</v>
      </c>
      <c r="P97" s="40" t="s">
        <v>91</v>
      </c>
      <c r="Q97" s="405"/>
      <c r="R97" s="32"/>
      <c r="S97" s="406"/>
      <c r="T97" s="386"/>
      <c r="U97" s="2" t="s">
        <v>1001</v>
      </c>
      <c r="V97" s="2"/>
      <c r="W97" s="206"/>
    </row>
    <row r="98" spans="1:23" customFormat="1" ht="28.5" hidden="1" customHeight="1" thickBot="1" x14ac:dyDescent="0.25">
      <c r="A98" s="41">
        <v>90075</v>
      </c>
      <c r="B98" s="42"/>
      <c r="C98" s="704"/>
      <c r="D98" s="707"/>
      <c r="E98" s="107">
        <v>6</v>
      </c>
      <c r="F98" s="107" t="s">
        <v>101</v>
      </c>
      <c r="G98" s="108">
        <v>0</v>
      </c>
      <c r="H98" s="318">
        <v>0</v>
      </c>
      <c r="I98" s="139"/>
      <c r="J98" s="56"/>
      <c r="K98" s="16">
        <v>0</v>
      </c>
      <c r="L98" s="17" t="s">
        <v>20</v>
      </c>
      <c r="M98" s="40">
        <v>0</v>
      </c>
      <c r="N98" s="40" t="s">
        <v>484</v>
      </c>
      <c r="O98" s="258" t="s">
        <v>1010</v>
      </c>
      <c r="P98" s="40" t="s">
        <v>91</v>
      </c>
      <c r="Q98" s="405"/>
      <c r="R98" s="32"/>
      <c r="S98" s="406"/>
      <c r="T98" s="386"/>
      <c r="U98" s="2" t="s">
        <v>1001</v>
      </c>
      <c r="V98" s="2"/>
      <c r="W98" s="206"/>
    </row>
    <row r="99" spans="1:23" customFormat="1" ht="28.5" hidden="1" customHeight="1" thickBot="1" x14ac:dyDescent="0.25">
      <c r="A99" s="45">
        <v>90076</v>
      </c>
      <c r="B99" s="42"/>
      <c r="C99" s="704"/>
      <c r="D99" s="707"/>
      <c r="E99" s="107">
        <v>7</v>
      </c>
      <c r="F99" s="107" t="s">
        <v>103</v>
      </c>
      <c r="G99" s="108">
        <v>0</v>
      </c>
      <c r="H99" s="318">
        <v>0</v>
      </c>
      <c r="I99" s="139"/>
      <c r="J99" s="56"/>
      <c r="K99" s="16">
        <v>0</v>
      </c>
      <c r="L99" s="17" t="s">
        <v>20</v>
      </c>
      <c r="M99" s="40">
        <v>0</v>
      </c>
      <c r="N99" s="40" t="s">
        <v>484</v>
      </c>
      <c r="O99" s="258" t="s">
        <v>1010</v>
      </c>
      <c r="P99" s="40" t="s">
        <v>91</v>
      </c>
      <c r="Q99" s="405"/>
      <c r="R99" s="32"/>
      <c r="S99" s="406"/>
      <c r="T99" s="386"/>
      <c r="U99" s="2" t="s">
        <v>1001</v>
      </c>
      <c r="V99" s="2"/>
      <c r="W99" s="206"/>
    </row>
    <row r="100" spans="1:23" customFormat="1" ht="28.5" hidden="1" customHeight="1" thickBot="1" x14ac:dyDescent="0.25">
      <c r="A100" s="61">
        <v>90077</v>
      </c>
      <c r="B100" s="42"/>
      <c r="C100" s="704"/>
      <c r="D100" s="707"/>
      <c r="E100" s="107">
        <v>8</v>
      </c>
      <c r="F100" s="107" t="s">
        <v>105</v>
      </c>
      <c r="G100" s="108">
        <v>0</v>
      </c>
      <c r="H100" s="318">
        <v>0</v>
      </c>
      <c r="I100" s="139"/>
      <c r="J100" s="56"/>
      <c r="K100" s="16">
        <v>0</v>
      </c>
      <c r="L100" s="17" t="s">
        <v>20</v>
      </c>
      <c r="M100" s="40">
        <v>0</v>
      </c>
      <c r="N100" s="40" t="s">
        <v>484</v>
      </c>
      <c r="O100" s="258" t="s">
        <v>1010</v>
      </c>
      <c r="P100" s="40" t="s">
        <v>91</v>
      </c>
      <c r="Q100" s="405"/>
      <c r="R100" s="32"/>
      <c r="S100" s="406"/>
      <c r="T100" s="386"/>
      <c r="U100" s="2" t="s">
        <v>1001</v>
      </c>
      <c r="V100" s="2"/>
      <c r="W100" s="206"/>
    </row>
    <row r="101" spans="1:23" customFormat="1" ht="29.25" hidden="1"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58" t="s">
        <v>1010</v>
      </c>
      <c r="P101" s="266" t="s">
        <v>91</v>
      </c>
      <c r="Q101" s="458"/>
      <c r="R101" s="268"/>
      <c r="S101" s="459"/>
      <c r="T101" s="391"/>
      <c r="U101" s="2" t="s">
        <v>1001</v>
      </c>
      <c r="V101" s="2"/>
      <c r="W101" s="206"/>
    </row>
    <row r="102" spans="1:23" customFormat="1" ht="40.5" hidden="1" customHeight="1" thickBot="1" x14ac:dyDescent="0.25">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1010</v>
      </c>
      <c r="P102" s="258" t="s">
        <v>91</v>
      </c>
      <c r="Q102" s="457"/>
      <c r="R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S102" s="454" t="s">
        <v>20</v>
      </c>
      <c r="T102" s="455">
        <v>40</v>
      </c>
      <c r="U102" s="2" t="s">
        <v>1001</v>
      </c>
      <c r="V102" s="2" t="s">
        <v>1001</v>
      </c>
      <c r="W102" s="206"/>
    </row>
    <row r="103" spans="1:23" customFormat="1" ht="40.5" hidden="1" customHeight="1" thickBot="1" x14ac:dyDescent="0.25">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258" t="s">
        <v>1010</v>
      </c>
      <c r="P103" s="40" t="s">
        <v>91</v>
      </c>
      <c r="Q103" s="405"/>
      <c r="R103" s="32"/>
      <c r="S103" s="406"/>
      <c r="T103" s="386"/>
      <c r="U103" s="2" t="s">
        <v>1001</v>
      </c>
      <c r="V103" s="2"/>
      <c r="W103" s="206"/>
    </row>
    <row r="104" spans="1:23" customFormat="1" ht="40.5" hidden="1" customHeight="1" thickBot="1" x14ac:dyDescent="0.25">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258" t="s">
        <v>1010</v>
      </c>
      <c r="P104" s="40" t="s">
        <v>91</v>
      </c>
      <c r="Q104" s="405"/>
      <c r="R104" s="32"/>
      <c r="S104" s="406"/>
      <c r="T104" s="386"/>
      <c r="U104" s="2" t="s">
        <v>1001</v>
      </c>
      <c r="V104" s="2"/>
      <c r="W104" s="206"/>
    </row>
    <row r="105" spans="1:23" customFormat="1" ht="40.5" hidden="1" customHeight="1" thickBot="1" x14ac:dyDescent="0.25">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258" t="s">
        <v>1010</v>
      </c>
      <c r="P105" s="40" t="s">
        <v>91</v>
      </c>
      <c r="Q105" s="405"/>
      <c r="R105" s="32"/>
      <c r="S105" s="406"/>
      <c r="T105" s="386"/>
      <c r="U105" s="2" t="s">
        <v>1001</v>
      </c>
      <c r="V105" s="2"/>
      <c r="W105" s="206"/>
    </row>
    <row r="106" spans="1:23" customFormat="1" ht="40.5" hidden="1" customHeight="1" thickBot="1" x14ac:dyDescent="0.25">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258" t="s">
        <v>1010</v>
      </c>
      <c r="P106" s="40" t="s">
        <v>91</v>
      </c>
      <c r="Q106" s="405"/>
      <c r="R106" s="32"/>
      <c r="S106" s="406"/>
      <c r="T106" s="386"/>
      <c r="U106" s="2" t="s">
        <v>1001</v>
      </c>
      <c r="V106" s="2"/>
      <c r="W106" s="206"/>
    </row>
    <row r="107" spans="1:23" customFormat="1" ht="40.5" hidden="1" customHeight="1" thickBot="1" x14ac:dyDescent="0.25">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258" t="s">
        <v>1010</v>
      </c>
      <c r="P107" s="40" t="s">
        <v>91</v>
      </c>
      <c r="Q107" s="405"/>
      <c r="R107" s="32"/>
      <c r="S107" s="406"/>
      <c r="T107" s="386"/>
      <c r="U107" s="2" t="s">
        <v>1001</v>
      </c>
      <c r="V107" s="667"/>
      <c r="W107" s="206"/>
    </row>
    <row r="108" spans="1:23" customFormat="1" ht="40.5" hidden="1" customHeight="1" thickBot="1" x14ac:dyDescent="0.25">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258" t="s">
        <v>1010</v>
      </c>
      <c r="P108" s="40" t="s">
        <v>91</v>
      </c>
      <c r="Q108" s="405"/>
      <c r="R108" s="32"/>
      <c r="S108" s="406"/>
      <c r="T108" s="386"/>
      <c r="U108" s="2" t="s">
        <v>1001</v>
      </c>
      <c r="V108" s="667"/>
      <c r="W108" s="206"/>
    </row>
    <row r="109" spans="1:23" customFormat="1" ht="40.5" hidden="1" customHeight="1" thickBot="1" x14ac:dyDescent="0.25">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258" t="s">
        <v>1010</v>
      </c>
      <c r="P109" s="40" t="s">
        <v>91</v>
      </c>
      <c r="Q109" s="405"/>
      <c r="R109" s="32"/>
      <c r="S109" s="406"/>
      <c r="T109" s="386"/>
      <c r="U109" s="2" t="s">
        <v>1001</v>
      </c>
      <c r="V109" s="667"/>
      <c r="W109" s="206"/>
    </row>
    <row r="110" spans="1:23" customFormat="1" ht="40.5" hidden="1"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58" t="s">
        <v>1010</v>
      </c>
      <c r="P110" s="266" t="s">
        <v>91</v>
      </c>
      <c r="Q110" s="458"/>
      <c r="R110" s="268"/>
      <c r="S110" s="459"/>
      <c r="T110" s="391"/>
      <c r="U110" s="2" t="s">
        <v>1001</v>
      </c>
      <c r="V110" s="667"/>
      <c r="W110" s="206"/>
    </row>
    <row r="111" spans="1:23" customFormat="1" ht="39.75" hidden="1" customHeight="1" thickBot="1" x14ac:dyDescent="0.25">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1010</v>
      </c>
      <c r="P111" s="258" t="s">
        <v>91</v>
      </c>
      <c r="Q111" s="457"/>
      <c r="R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S111" s="454" t="s">
        <v>20</v>
      </c>
      <c r="T111" s="455">
        <v>50</v>
      </c>
      <c r="U111" s="2" t="s">
        <v>1001</v>
      </c>
      <c r="V111" s="667" t="s">
        <v>1000</v>
      </c>
      <c r="W111" s="206"/>
    </row>
    <row r="112" spans="1:23" customFormat="1" ht="44.25" hidden="1" customHeight="1" thickBot="1" x14ac:dyDescent="0.25">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258" t="s">
        <v>1010</v>
      </c>
      <c r="P112" s="40" t="s">
        <v>91</v>
      </c>
      <c r="Q112" s="405"/>
      <c r="R112" s="32"/>
      <c r="S112" s="406"/>
      <c r="T112" s="386"/>
      <c r="U112" s="2" t="s">
        <v>1001</v>
      </c>
      <c r="V112" s="667"/>
      <c r="W112" s="206"/>
    </row>
    <row r="113" spans="1:23" customFormat="1" ht="43.5" hidden="1" customHeight="1" thickBot="1" x14ac:dyDescent="0.25">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258" t="s">
        <v>1010</v>
      </c>
      <c r="P113" s="40" t="s">
        <v>91</v>
      </c>
      <c r="Q113" s="405"/>
      <c r="R113" s="32"/>
      <c r="S113" s="406"/>
      <c r="T113" s="386"/>
      <c r="U113" s="2" t="s">
        <v>1001</v>
      </c>
      <c r="V113" s="667"/>
      <c r="W113" s="206"/>
    </row>
    <row r="114" spans="1:23" customFormat="1" ht="39.75" hidden="1" customHeight="1" thickBot="1" x14ac:dyDescent="0.25">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258" t="s">
        <v>1010</v>
      </c>
      <c r="P114" s="40" t="s">
        <v>91</v>
      </c>
      <c r="Q114" s="405"/>
      <c r="R114" s="32"/>
      <c r="S114" s="406"/>
      <c r="T114" s="386"/>
      <c r="U114" s="2" t="s">
        <v>1001</v>
      </c>
      <c r="V114" s="667"/>
      <c r="W114" s="206"/>
    </row>
    <row r="115" spans="1:23" customFormat="1" ht="39.75" hidden="1" customHeight="1" thickBot="1" x14ac:dyDescent="0.25">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258" t="s">
        <v>1010</v>
      </c>
      <c r="P115" s="40" t="s">
        <v>91</v>
      </c>
      <c r="Q115" s="405"/>
      <c r="R115" s="32"/>
      <c r="S115" s="406"/>
      <c r="T115" s="386"/>
      <c r="U115" s="2" t="s">
        <v>1001</v>
      </c>
      <c r="V115" s="667"/>
      <c r="W115" s="206"/>
    </row>
    <row r="116" spans="1:23" customFormat="1" ht="39.75" hidden="1" customHeight="1" thickBot="1" x14ac:dyDescent="0.25">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258" t="s">
        <v>1010</v>
      </c>
      <c r="P116" s="40" t="s">
        <v>91</v>
      </c>
      <c r="Q116" s="405"/>
      <c r="R116" s="32"/>
      <c r="S116" s="406"/>
      <c r="T116" s="386"/>
      <c r="U116" s="2" t="s">
        <v>1001</v>
      </c>
      <c r="V116" s="667"/>
      <c r="W116" s="206"/>
    </row>
    <row r="117" spans="1:23" customFormat="1" ht="39.75" hidden="1" customHeight="1" thickBot="1" x14ac:dyDescent="0.25">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258" t="s">
        <v>1010</v>
      </c>
      <c r="P117" s="40" t="s">
        <v>91</v>
      </c>
      <c r="Q117" s="405"/>
      <c r="R117" s="32"/>
      <c r="S117" s="406"/>
      <c r="T117" s="386"/>
      <c r="U117" s="2" t="s">
        <v>1001</v>
      </c>
      <c r="V117" s="667"/>
      <c r="W117" s="206"/>
    </row>
    <row r="118" spans="1:23" customFormat="1" ht="39.75" hidden="1" customHeight="1" thickBot="1" x14ac:dyDescent="0.25">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258" t="s">
        <v>1010</v>
      </c>
      <c r="P118" s="40" t="s">
        <v>91</v>
      </c>
      <c r="Q118" s="405"/>
      <c r="R118" s="32"/>
      <c r="S118" s="406"/>
      <c r="T118" s="386"/>
      <c r="U118" s="2" t="s">
        <v>1001</v>
      </c>
      <c r="V118" s="667"/>
      <c r="W118" s="206"/>
    </row>
    <row r="119" spans="1:23" customFormat="1" ht="39.75" hidden="1"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58" t="s">
        <v>1010</v>
      </c>
      <c r="P119" s="266" t="s">
        <v>91</v>
      </c>
      <c r="Q119" s="458"/>
      <c r="R119" s="268"/>
      <c r="S119" s="459"/>
      <c r="T119" s="391"/>
      <c r="U119" s="2" t="s">
        <v>1001</v>
      </c>
      <c r="V119" s="25"/>
      <c r="W119" s="206"/>
    </row>
    <row r="120" spans="1:23" customFormat="1" ht="31.5" hidden="1" customHeight="1" thickBot="1" x14ac:dyDescent="0.25">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1010</v>
      </c>
      <c r="P120" s="258" t="s">
        <v>91</v>
      </c>
      <c r="Q120" s="457"/>
      <c r="R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S120" s="454" t="s">
        <v>20</v>
      </c>
      <c r="T120" s="455">
        <v>60</v>
      </c>
      <c r="U120" s="2" t="s">
        <v>1001</v>
      </c>
      <c r="V120" s="25" t="s">
        <v>1001</v>
      </c>
      <c r="W120" s="206"/>
    </row>
    <row r="121" spans="1:23" customFormat="1" ht="40.5" hidden="1" customHeight="1" thickBot="1" x14ac:dyDescent="0.25">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258" t="s">
        <v>1010</v>
      </c>
      <c r="P121" s="40" t="s">
        <v>91</v>
      </c>
      <c r="Q121" s="405"/>
      <c r="R121" s="32"/>
      <c r="S121" s="406"/>
      <c r="T121" s="386"/>
      <c r="U121" s="2" t="s">
        <v>1001</v>
      </c>
      <c r="V121" s="25"/>
      <c r="W121" s="206"/>
    </row>
    <row r="122" spans="1:23" customFormat="1" ht="40.5" hidden="1" customHeight="1" thickBot="1" x14ac:dyDescent="0.25">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258" t="s">
        <v>1010</v>
      </c>
      <c r="P122" s="40" t="s">
        <v>91</v>
      </c>
      <c r="Q122" s="405"/>
      <c r="R122" s="32"/>
      <c r="S122" s="406"/>
      <c r="T122" s="386"/>
      <c r="U122" s="2" t="s">
        <v>1001</v>
      </c>
      <c r="V122" s="25"/>
      <c r="W122" s="206"/>
    </row>
    <row r="123" spans="1:23" customFormat="1" ht="40.5" hidden="1" customHeight="1" thickBot="1" x14ac:dyDescent="0.25">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258" t="s">
        <v>1010</v>
      </c>
      <c r="P123" s="40" t="s">
        <v>91</v>
      </c>
      <c r="Q123" s="405"/>
      <c r="R123" s="32"/>
      <c r="S123" s="406"/>
      <c r="T123" s="386"/>
      <c r="U123" s="2" t="s">
        <v>1001</v>
      </c>
      <c r="V123" s="25"/>
      <c r="W123" s="206"/>
    </row>
    <row r="124" spans="1:23" customFormat="1" ht="40.5" hidden="1" customHeight="1" thickBot="1" x14ac:dyDescent="0.25">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258" t="s">
        <v>1010</v>
      </c>
      <c r="P124" s="40" t="s">
        <v>91</v>
      </c>
      <c r="Q124" s="405"/>
      <c r="R124" s="32"/>
      <c r="S124" s="406"/>
      <c r="T124" s="386"/>
      <c r="U124" s="2" t="s">
        <v>1001</v>
      </c>
      <c r="V124" s="25"/>
      <c r="W124" s="206"/>
    </row>
    <row r="125" spans="1:23" customFormat="1" ht="40.5" hidden="1" customHeight="1" thickBot="1" x14ac:dyDescent="0.25">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258" t="s">
        <v>1010</v>
      </c>
      <c r="P125" s="40" t="s">
        <v>91</v>
      </c>
      <c r="Q125" s="405"/>
      <c r="R125" s="32"/>
      <c r="S125" s="406"/>
      <c r="T125" s="386"/>
      <c r="U125" s="2" t="s">
        <v>1001</v>
      </c>
      <c r="V125" s="25"/>
      <c r="W125" s="206"/>
    </row>
    <row r="126" spans="1:23" customFormat="1" ht="40.5" hidden="1" customHeight="1" thickBot="1" x14ac:dyDescent="0.25">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258" t="s">
        <v>1010</v>
      </c>
      <c r="P126" s="40" t="s">
        <v>91</v>
      </c>
      <c r="Q126" s="405"/>
      <c r="R126" s="32"/>
      <c r="S126" s="406"/>
      <c r="T126" s="386"/>
      <c r="U126" s="2" t="s">
        <v>1001</v>
      </c>
      <c r="V126" s="25"/>
      <c r="W126" s="206"/>
    </row>
    <row r="127" spans="1:23" customFormat="1" ht="40.5" hidden="1" customHeight="1" thickBot="1" x14ac:dyDescent="0.25">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258" t="s">
        <v>1010</v>
      </c>
      <c r="P127" s="40" t="s">
        <v>91</v>
      </c>
      <c r="Q127" s="405"/>
      <c r="R127" s="32"/>
      <c r="S127" s="406"/>
      <c r="T127" s="386"/>
      <c r="U127" s="2" t="s">
        <v>1001</v>
      </c>
      <c r="V127" s="25"/>
      <c r="W127" s="206"/>
    </row>
    <row r="128" spans="1:23" customFormat="1" ht="32.25" hidden="1"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58" t="s">
        <v>1010</v>
      </c>
      <c r="P128" s="266" t="s">
        <v>91</v>
      </c>
      <c r="Q128" s="458"/>
      <c r="R128" s="268"/>
      <c r="S128" s="459"/>
      <c r="T128" s="391"/>
      <c r="U128" s="2" t="s">
        <v>1001</v>
      </c>
      <c r="V128" s="25"/>
      <c r="W128" s="206"/>
    </row>
    <row r="129" spans="1:23" customFormat="1" ht="36.75" hidden="1" customHeight="1" thickBot="1" x14ac:dyDescent="0.25">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1010</v>
      </c>
      <c r="P129" s="258" t="s">
        <v>91</v>
      </c>
      <c r="Q129" s="457"/>
      <c r="R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S129" s="454" t="s">
        <v>20</v>
      </c>
      <c r="T129" s="455">
        <v>70</v>
      </c>
      <c r="U129" s="2" t="s">
        <v>1001</v>
      </c>
      <c r="V129" s="25" t="s">
        <v>1001</v>
      </c>
      <c r="W129" s="206"/>
    </row>
    <row r="130" spans="1:23" customFormat="1" ht="42.75" hidden="1" customHeight="1" thickBot="1" x14ac:dyDescent="0.25">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258" t="s">
        <v>1010</v>
      </c>
      <c r="P130" s="40" t="s">
        <v>91</v>
      </c>
      <c r="Q130" s="405"/>
      <c r="R130" s="32"/>
      <c r="S130" s="406"/>
      <c r="T130" s="386"/>
      <c r="U130" s="2" t="s">
        <v>1001</v>
      </c>
      <c r="V130" s="25"/>
      <c r="W130" s="206"/>
    </row>
    <row r="131" spans="1:23" customFormat="1" ht="42.75" hidden="1" customHeight="1" thickBot="1" x14ac:dyDescent="0.25">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258" t="s">
        <v>1010</v>
      </c>
      <c r="P131" s="40" t="s">
        <v>91</v>
      </c>
      <c r="Q131" s="405"/>
      <c r="R131" s="32"/>
      <c r="S131" s="406"/>
      <c r="T131" s="386"/>
      <c r="U131" s="2" t="s">
        <v>1001</v>
      </c>
      <c r="V131" s="25"/>
      <c r="W131" s="206"/>
    </row>
    <row r="132" spans="1:23" customFormat="1" ht="42.75" hidden="1" customHeight="1" thickBot="1" x14ac:dyDescent="0.25">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258" t="s">
        <v>1010</v>
      </c>
      <c r="P132" s="40" t="s">
        <v>91</v>
      </c>
      <c r="Q132" s="405"/>
      <c r="R132" s="32"/>
      <c r="S132" s="406"/>
      <c r="T132" s="386"/>
      <c r="U132" s="2" t="s">
        <v>1001</v>
      </c>
      <c r="V132" s="25"/>
      <c r="W132" s="206"/>
    </row>
    <row r="133" spans="1:23" customFormat="1" ht="42.75" hidden="1" customHeight="1" thickBot="1" x14ac:dyDescent="0.25">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258" t="s">
        <v>1010</v>
      </c>
      <c r="P133" s="40" t="s">
        <v>91</v>
      </c>
      <c r="Q133" s="405"/>
      <c r="R133" s="32"/>
      <c r="S133" s="406"/>
      <c r="T133" s="386"/>
      <c r="U133" s="2" t="s">
        <v>1001</v>
      </c>
      <c r="V133" s="25"/>
      <c r="W133" s="206"/>
    </row>
    <row r="134" spans="1:23" customFormat="1" ht="42.75" hidden="1" customHeight="1" thickBot="1" x14ac:dyDescent="0.25">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258" t="s">
        <v>1010</v>
      </c>
      <c r="P134" s="40" t="s">
        <v>91</v>
      </c>
      <c r="Q134" s="405"/>
      <c r="R134" s="32"/>
      <c r="S134" s="406"/>
      <c r="T134" s="386"/>
      <c r="U134" s="2" t="s">
        <v>1001</v>
      </c>
      <c r="V134" s="25"/>
      <c r="W134" s="206"/>
    </row>
    <row r="135" spans="1:23" customFormat="1" ht="31.5" hidden="1" customHeight="1" thickBot="1" x14ac:dyDescent="0.25">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258" t="s">
        <v>1010</v>
      </c>
      <c r="P135" s="40" t="s">
        <v>91</v>
      </c>
      <c r="Q135" s="405"/>
      <c r="R135" s="32"/>
      <c r="S135" s="406"/>
      <c r="T135" s="386"/>
      <c r="U135" s="2" t="s">
        <v>1001</v>
      </c>
      <c r="V135" s="25"/>
      <c r="W135" s="206"/>
    </row>
    <row r="136" spans="1:23" customFormat="1" ht="32.25" hidden="1" customHeight="1" thickBot="1" x14ac:dyDescent="0.25">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258" t="s">
        <v>1010</v>
      </c>
      <c r="P136" s="40" t="s">
        <v>91</v>
      </c>
      <c r="Q136" s="405"/>
      <c r="R136" s="32"/>
      <c r="S136" s="406"/>
      <c r="T136" s="386"/>
      <c r="U136" s="2" t="s">
        <v>1001</v>
      </c>
      <c r="V136" s="25"/>
      <c r="W136" s="206"/>
    </row>
    <row r="137" spans="1:23" customFormat="1" ht="30.75" hidden="1"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58" t="s">
        <v>1010</v>
      </c>
      <c r="P137" s="266" t="s">
        <v>91</v>
      </c>
      <c r="Q137" s="458"/>
      <c r="R137" s="268"/>
      <c r="S137" s="459"/>
      <c r="T137" s="391"/>
      <c r="U137" s="2" t="s">
        <v>1001</v>
      </c>
      <c r="V137" s="25"/>
      <c r="W137" s="206"/>
    </row>
    <row r="138" spans="1:23" customFormat="1" ht="37.5" hidden="1" customHeight="1" thickBot="1" x14ac:dyDescent="0.25">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1010</v>
      </c>
      <c r="P138" s="258" t="s">
        <v>91</v>
      </c>
      <c r="Q138" s="457"/>
      <c r="R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S138" s="454" t="s">
        <v>20</v>
      </c>
      <c r="T138" s="455">
        <v>80</v>
      </c>
      <c r="U138" s="2" t="s">
        <v>1001</v>
      </c>
      <c r="V138" s="25" t="s">
        <v>1001</v>
      </c>
      <c r="W138" s="206"/>
    </row>
    <row r="139" spans="1:23" customFormat="1" ht="40.5" hidden="1" customHeight="1" thickBot="1" x14ac:dyDescent="0.25">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258" t="s">
        <v>1010</v>
      </c>
      <c r="P139" s="40" t="s">
        <v>91</v>
      </c>
      <c r="Q139" s="405"/>
      <c r="R139" s="32"/>
      <c r="S139" s="406"/>
      <c r="T139" s="386"/>
      <c r="U139" s="2" t="s">
        <v>1001</v>
      </c>
      <c r="V139" s="25"/>
      <c r="W139" s="206"/>
    </row>
    <row r="140" spans="1:23" customFormat="1" ht="40.5" hidden="1" customHeight="1" thickBot="1" x14ac:dyDescent="0.25">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258" t="s">
        <v>1010</v>
      </c>
      <c r="P140" s="40" t="s">
        <v>91</v>
      </c>
      <c r="Q140" s="405"/>
      <c r="R140" s="32"/>
      <c r="S140" s="406"/>
      <c r="T140" s="386"/>
      <c r="U140" s="2" t="s">
        <v>1001</v>
      </c>
      <c r="V140" s="25"/>
      <c r="W140" s="206"/>
    </row>
    <row r="141" spans="1:23" customFormat="1" ht="40.5" hidden="1" customHeight="1" thickBot="1" x14ac:dyDescent="0.25">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258" t="s">
        <v>1010</v>
      </c>
      <c r="P141" s="40" t="s">
        <v>91</v>
      </c>
      <c r="Q141" s="405"/>
      <c r="R141" s="32"/>
      <c r="S141" s="406"/>
      <c r="T141" s="386"/>
      <c r="U141" s="2" t="s">
        <v>1001</v>
      </c>
      <c r="V141" s="25"/>
      <c r="W141" s="206"/>
    </row>
    <row r="142" spans="1:23" customFormat="1" ht="40.5" hidden="1" customHeight="1" thickBot="1" x14ac:dyDescent="0.25">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258" t="s">
        <v>1010</v>
      </c>
      <c r="P142" s="40" t="s">
        <v>91</v>
      </c>
      <c r="Q142" s="405"/>
      <c r="R142" s="32"/>
      <c r="S142" s="406"/>
      <c r="T142" s="386"/>
      <c r="U142" s="2" t="s">
        <v>1001</v>
      </c>
      <c r="V142" s="25"/>
      <c r="W142" s="206"/>
    </row>
    <row r="143" spans="1:23" customFormat="1" ht="40.5" hidden="1" customHeight="1" thickBot="1" x14ac:dyDescent="0.25">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258" t="s">
        <v>1010</v>
      </c>
      <c r="P143" s="40" t="s">
        <v>91</v>
      </c>
      <c r="Q143" s="405"/>
      <c r="R143" s="32"/>
      <c r="S143" s="406"/>
      <c r="T143" s="386"/>
      <c r="U143" s="2" t="s">
        <v>1001</v>
      </c>
      <c r="V143" s="25"/>
      <c r="W143" s="206"/>
    </row>
    <row r="144" spans="1:23" customFormat="1" ht="40.5" hidden="1" customHeight="1" thickBot="1" x14ac:dyDescent="0.25">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258" t="s">
        <v>1010</v>
      </c>
      <c r="P144" s="40" t="s">
        <v>91</v>
      </c>
      <c r="Q144" s="405"/>
      <c r="R144" s="32"/>
      <c r="S144" s="406"/>
      <c r="T144" s="386"/>
      <c r="U144" s="2" t="s">
        <v>1001</v>
      </c>
      <c r="V144" s="25"/>
      <c r="W144" s="206"/>
    </row>
    <row r="145" spans="1:23" customFormat="1" ht="40.5" hidden="1" customHeight="1" thickBot="1" x14ac:dyDescent="0.25">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258" t="s">
        <v>1010</v>
      </c>
      <c r="P145" s="40" t="s">
        <v>91</v>
      </c>
      <c r="Q145" s="405"/>
      <c r="R145" s="32"/>
      <c r="S145" s="406"/>
      <c r="T145" s="386"/>
      <c r="U145" s="2" t="s">
        <v>1001</v>
      </c>
      <c r="V145" s="25"/>
      <c r="W145" s="206"/>
    </row>
    <row r="146" spans="1:23" customFormat="1" ht="40.5" hidden="1"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58" t="s">
        <v>1010</v>
      </c>
      <c r="P146" s="266" t="s">
        <v>91</v>
      </c>
      <c r="Q146" s="458"/>
      <c r="R146" s="268"/>
      <c r="S146" s="459"/>
      <c r="T146" s="391"/>
      <c r="U146" s="2" t="s">
        <v>1001</v>
      </c>
      <c r="V146" s="25"/>
      <c r="W146" s="206"/>
    </row>
    <row r="147" spans="1:23" customFormat="1" ht="27" hidden="1" customHeight="1" thickBot="1" x14ac:dyDescent="0.25">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1010</v>
      </c>
      <c r="P147" s="258" t="s">
        <v>91</v>
      </c>
      <c r="Q147" s="457"/>
      <c r="R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S147" s="454" t="s">
        <v>20</v>
      </c>
      <c r="T147" s="455">
        <v>90</v>
      </c>
      <c r="U147" s="2" t="s">
        <v>1001</v>
      </c>
      <c r="V147" s="25" t="s">
        <v>1001</v>
      </c>
      <c r="W147" s="206"/>
    </row>
    <row r="148" spans="1:23" customFormat="1" ht="40.5" hidden="1" customHeight="1" thickBot="1" x14ac:dyDescent="0.25">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258" t="s">
        <v>1010</v>
      </c>
      <c r="P148" s="40" t="s">
        <v>91</v>
      </c>
      <c r="Q148" s="405"/>
      <c r="R148" s="32"/>
      <c r="S148" s="406"/>
      <c r="T148" s="386"/>
      <c r="U148" s="2" t="s">
        <v>1001</v>
      </c>
      <c r="V148" s="25"/>
      <c r="W148" s="206"/>
    </row>
    <row r="149" spans="1:23" customFormat="1" ht="40.5" hidden="1" customHeight="1" thickBot="1" x14ac:dyDescent="0.25">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258" t="s">
        <v>1010</v>
      </c>
      <c r="P149" s="40" t="s">
        <v>91</v>
      </c>
      <c r="Q149" s="405"/>
      <c r="R149" s="32"/>
      <c r="S149" s="406"/>
      <c r="T149" s="386"/>
      <c r="U149" s="2" t="s">
        <v>1001</v>
      </c>
      <c r="V149" s="25"/>
      <c r="W149" s="206"/>
    </row>
    <row r="150" spans="1:23" customFormat="1" ht="40.5" hidden="1" customHeight="1" thickBot="1" x14ac:dyDescent="0.25">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258" t="s">
        <v>1010</v>
      </c>
      <c r="P150" s="40" t="s">
        <v>91</v>
      </c>
      <c r="Q150" s="405"/>
      <c r="R150" s="32"/>
      <c r="S150" s="406"/>
      <c r="T150" s="386"/>
      <c r="U150" s="2" t="s">
        <v>1001</v>
      </c>
      <c r="V150" s="25"/>
      <c r="W150" s="206"/>
    </row>
    <row r="151" spans="1:23" customFormat="1" ht="40.5" hidden="1" customHeight="1" thickBot="1" x14ac:dyDescent="0.25">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258" t="s">
        <v>1010</v>
      </c>
      <c r="P151" s="40" t="s">
        <v>91</v>
      </c>
      <c r="Q151" s="405"/>
      <c r="R151" s="32"/>
      <c r="S151" s="406"/>
      <c r="T151" s="386"/>
      <c r="U151" s="2" t="s">
        <v>1001</v>
      </c>
      <c r="V151" s="25"/>
      <c r="W151" s="206"/>
    </row>
    <row r="152" spans="1:23" customFormat="1" ht="40.5" hidden="1" customHeight="1" thickBot="1" x14ac:dyDescent="0.25">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258" t="s">
        <v>1010</v>
      </c>
      <c r="P152" s="40" t="s">
        <v>91</v>
      </c>
      <c r="Q152" s="405"/>
      <c r="R152" s="32"/>
      <c r="S152" s="406"/>
      <c r="T152" s="386"/>
      <c r="U152" s="2" t="s">
        <v>1001</v>
      </c>
      <c r="V152" s="25"/>
      <c r="W152" s="206"/>
    </row>
    <row r="153" spans="1:23" customFormat="1" ht="40.5" hidden="1" customHeight="1" thickBot="1" x14ac:dyDescent="0.25">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258" t="s">
        <v>1010</v>
      </c>
      <c r="P153" s="40" t="s">
        <v>91</v>
      </c>
      <c r="Q153" s="405"/>
      <c r="R153" s="32"/>
      <c r="S153" s="406"/>
      <c r="T153" s="386"/>
      <c r="U153" s="2" t="s">
        <v>1001</v>
      </c>
      <c r="V153" s="25"/>
      <c r="W153" s="206"/>
    </row>
    <row r="154" spans="1:23" customFormat="1" ht="40.5" hidden="1" customHeight="1" thickBot="1" x14ac:dyDescent="0.25">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258" t="s">
        <v>1010</v>
      </c>
      <c r="P154" s="40" t="s">
        <v>91</v>
      </c>
      <c r="Q154" s="405"/>
      <c r="R154" s="32"/>
      <c r="S154" s="406"/>
      <c r="T154" s="386"/>
      <c r="U154" s="2" t="s">
        <v>1001</v>
      </c>
      <c r="V154" s="25"/>
      <c r="W154" s="206"/>
    </row>
    <row r="155" spans="1:23" customFormat="1" ht="40.5" hidden="1"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58" t="s">
        <v>1010</v>
      </c>
      <c r="P155" s="266" t="s">
        <v>91</v>
      </c>
      <c r="Q155" s="458"/>
      <c r="R155" s="268"/>
      <c r="S155" s="459"/>
      <c r="T155" s="391"/>
      <c r="U155" s="2" t="s">
        <v>1001</v>
      </c>
      <c r="V155" s="25"/>
      <c r="W155" s="206"/>
    </row>
    <row r="156" spans="1:23" customFormat="1" ht="34.5" hidden="1" customHeight="1" thickBot="1" x14ac:dyDescent="0.25">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258" t="s">
        <v>1010</v>
      </c>
      <c r="P156" s="464" t="s">
        <v>91</v>
      </c>
      <c r="Q156" s="465"/>
      <c r="R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S156" s="467" t="s">
        <v>20</v>
      </c>
      <c r="T156" s="463">
        <v>100</v>
      </c>
      <c r="U156" s="2" t="s">
        <v>1001</v>
      </c>
      <c r="V156" s="25" t="s">
        <v>1001</v>
      </c>
      <c r="W156" s="206"/>
    </row>
    <row r="157" spans="1:23" customFormat="1" ht="22.5" hidden="1" customHeight="1" thickBot="1" x14ac:dyDescent="0.25">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1010</v>
      </c>
      <c r="P157" s="258" t="s">
        <v>91</v>
      </c>
      <c r="Q157" s="259" t="s">
        <v>120</v>
      </c>
      <c r="R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S157" s="261" t="s">
        <v>20</v>
      </c>
      <c r="T157" s="385">
        <v>100</v>
      </c>
      <c r="U157" s="2" t="s">
        <v>1001</v>
      </c>
      <c r="V157" s="25" t="s">
        <v>1001</v>
      </c>
      <c r="W157" s="206"/>
    </row>
    <row r="158" spans="1:23" customFormat="1" ht="42.75" hidden="1" customHeight="1" thickBot="1" x14ac:dyDescent="0.25">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258" t="s">
        <v>1010</v>
      </c>
      <c r="P158" s="40" t="s">
        <v>91</v>
      </c>
      <c r="Q158" s="252"/>
      <c r="R158" s="32"/>
      <c r="S158" s="370"/>
      <c r="T158" s="386"/>
      <c r="U158" s="2" t="s">
        <v>1001</v>
      </c>
      <c r="V158" s="25"/>
      <c r="W158" s="206"/>
    </row>
    <row r="159" spans="1:23" customFormat="1" ht="42.75" hidden="1" customHeight="1" thickBot="1" x14ac:dyDescent="0.25">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258" t="s">
        <v>1010</v>
      </c>
      <c r="P159" s="40" t="s">
        <v>91</v>
      </c>
      <c r="Q159" s="252"/>
      <c r="R159" s="32"/>
      <c r="S159" s="370"/>
      <c r="T159" s="386"/>
      <c r="U159" s="2" t="s">
        <v>1001</v>
      </c>
      <c r="V159" s="25"/>
      <c r="W159" s="206"/>
    </row>
    <row r="160" spans="1:23" customFormat="1" ht="28.5" hidden="1" customHeight="1" thickBot="1" x14ac:dyDescent="0.25">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258" t="s">
        <v>1010</v>
      </c>
      <c r="P160" s="40" t="s">
        <v>91</v>
      </c>
      <c r="Q160" s="252"/>
      <c r="R160" s="32"/>
      <c r="S160" s="370"/>
      <c r="T160" s="386"/>
      <c r="U160" s="2" t="s">
        <v>1001</v>
      </c>
      <c r="V160" s="25"/>
      <c r="W160" s="206"/>
    </row>
    <row r="161" spans="1:23" customFormat="1" ht="28.5" hidden="1" customHeight="1" thickBot="1" x14ac:dyDescent="0.25">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258" t="s">
        <v>1010</v>
      </c>
      <c r="P161" s="40" t="s">
        <v>91</v>
      </c>
      <c r="Q161" s="252"/>
      <c r="R161" s="32"/>
      <c r="S161" s="370"/>
      <c r="T161" s="386"/>
      <c r="U161" s="2" t="s">
        <v>1001</v>
      </c>
      <c r="V161" s="25"/>
      <c r="W161" s="206"/>
    </row>
    <row r="162" spans="1:23" customFormat="1" ht="28.5" hidden="1" customHeight="1" thickBot="1" x14ac:dyDescent="0.25">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258" t="s">
        <v>1010</v>
      </c>
      <c r="P162" s="40" t="s">
        <v>91</v>
      </c>
      <c r="Q162" s="252"/>
      <c r="R162" s="32"/>
      <c r="S162" s="370"/>
      <c r="T162" s="386"/>
      <c r="U162" s="2" t="s">
        <v>1001</v>
      </c>
      <c r="V162" s="25"/>
      <c r="W162" s="206"/>
    </row>
    <row r="163" spans="1:23" customFormat="1" ht="28.5" hidden="1" customHeight="1" thickBot="1" x14ac:dyDescent="0.25">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258" t="s">
        <v>1010</v>
      </c>
      <c r="P163" s="40" t="s">
        <v>91</v>
      </c>
      <c r="Q163" s="252"/>
      <c r="R163" s="32"/>
      <c r="S163" s="370"/>
      <c r="T163" s="386"/>
      <c r="U163" s="2" t="s">
        <v>1001</v>
      </c>
      <c r="V163" s="25"/>
      <c r="W163" s="206"/>
    </row>
    <row r="164" spans="1:23" customFormat="1" ht="28.5" hidden="1" customHeight="1" thickBot="1" x14ac:dyDescent="0.25">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258" t="s">
        <v>1010</v>
      </c>
      <c r="P164" s="40" t="s">
        <v>91</v>
      </c>
      <c r="Q164" s="252"/>
      <c r="R164" s="32"/>
      <c r="S164" s="370"/>
      <c r="T164" s="386"/>
      <c r="U164" s="2" t="s">
        <v>1001</v>
      </c>
      <c r="V164" s="25"/>
      <c r="W164" s="206"/>
    </row>
    <row r="165" spans="1:23" customFormat="1" ht="29.25" hidden="1"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58" t="s">
        <v>1010</v>
      </c>
      <c r="P165" s="266" t="s">
        <v>91</v>
      </c>
      <c r="Q165" s="267"/>
      <c r="R165" s="268"/>
      <c r="S165" s="371"/>
      <c r="T165" s="391"/>
      <c r="U165" s="2" t="s">
        <v>1001</v>
      </c>
      <c r="V165" s="25"/>
      <c r="W165" s="206"/>
    </row>
    <row r="166" spans="1:23" customFormat="1" ht="19.5" hidden="1" customHeight="1" thickBot="1" x14ac:dyDescent="0.25">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1010</v>
      </c>
      <c r="P166" s="258" t="s">
        <v>91</v>
      </c>
      <c r="Q166" s="259" t="s">
        <v>120</v>
      </c>
      <c r="R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S166" s="454" t="s">
        <v>20</v>
      </c>
      <c r="T166" s="455">
        <v>0</v>
      </c>
      <c r="U166" s="2" t="s">
        <v>1001</v>
      </c>
      <c r="V166" s="25" t="s">
        <v>1001</v>
      </c>
      <c r="W166" s="206"/>
    </row>
    <row r="167" spans="1:23" customFormat="1" ht="47.25" hidden="1" customHeight="1" thickBot="1" x14ac:dyDescent="0.25">
      <c r="A167" s="15">
        <v>90027</v>
      </c>
      <c r="B167" s="64"/>
      <c r="C167" s="704"/>
      <c r="D167" s="707"/>
      <c r="E167" s="107">
        <v>2</v>
      </c>
      <c r="F167" s="107" t="s">
        <v>93</v>
      </c>
      <c r="G167" s="108">
        <v>0</v>
      </c>
      <c r="H167" s="318">
        <v>0</v>
      </c>
      <c r="I167" s="139"/>
      <c r="J167" s="31"/>
      <c r="K167" s="16">
        <v>0</v>
      </c>
      <c r="L167" s="17" t="s">
        <v>20</v>
      </c>
      <c r="M167" s="40">
        <v>0</v>
      </c>
      <c r="N167" s="40" t="s">
        <v>484</v>
      </c>
      <c r="O167" s="258" t="s">
        <v>1010</v>
      </c>
      <c r="P167" s="40" t="s">
        <v>91</v>
      </c>
      <c r="Q167" s="252"/>
      <c r="R167" s="407"/>
      <c r="S167" s="370"/>
      <c r="T167" s="386"/>
      <c r="U167" s="2" t="s">
        <v>1001</v>
      </c>
      <c r="V167" s="25"/>
      <c r="W167" s="206"/>
    </row>
    <row r="168" spans="1:23" customFormat="1" ht="41.25" hidden="1" customHeight="1" thickBot="1" x14ac:dyDescent="0.25">
      <c r="A168" s="15">
        <v>90021</v>
      </c>
      <c r="B168" s="64"/>
      <c r="C168" s="704"/>
      <c r="D168" s="707"/>
      <c r="E168" s="107">
        <v>3</v>
      </c>
      <c r="F168" s="107" t="s">
        <v>95</v>
      </c>
      <c r="G168" s="108">
        <v>0</v>
      </c>
      <c r="H168" s="318">
        <v>0</v>
      </c>
      <c r="I168" s="139"/>
      <c r="J168" s="31"/>
      <c r="K168" s="16">
        <v>0</v>
      </c>
      <c r="L168" s="17" t="s">
        <v>20</v>
      </c>
      <c r="M168" s="40">
        <v>0</v>
      </c>
      <c r="N168" s="40" t="s">
        <v>484</v>
      </c>
      <c r="O168" s="258" t="s">
        <v>1010</v>
      </c>
      <c r="P168" s="40" t="s">
        <v>91</v>
      </c>
      <c r="Q168" s="252"/>
      <c r="R168" s="407"/>
      <c r="S168" s="370"/>
      <c r="T168" s="386"/>
      <c r="U168" s="2" t="s">
        <v>1001</v>
      </c>
      <c r="V168" s="25"/>
      <c r="W168" s="206"/>
    </row>
    <row r="169" spans="1:23" customFormat="1" ht="34.5" hidden="1" customHeight="1" thickBot="1" x14ac:dyDescent="0.25">
      <c r="A169" s="15">
        <v>90028</v>
      </c>
      <c r="B169" s="64"/>
      <c r="C169" s="704"/>
      <c r="D169" s="707"/>
      <c r="E169" s="107">
        <v>4</v>
      </c>
      <c r="F169" s="107" t="s">
        <v>97</v>
      </c>
      <c r="G169" s="108">
        <v>0</v>
      </c>
      <c r="H169" s="318">
        <v>0</v>
      </c>
      <c r="I169" s="139"/>
      <c r="J169" s="31"/>
      <c r="K169" s="16">
        <v>0</v>
      </c>
      <c r="L169" s="17" t="s">
        <v>20</v>
      </c>
      <c r="M169" s="40">
        <v>0</v>
      </c>
      <c r="N169" s="40" t="s">
        <v>484</v>
      </c>
      <c r="O169" s="258" t="s">
        <v>1010</v>
      </c>
      <c r="P169" s="40" t="s">
        <v>91</v>
      </c>
      <c r="Q169" s="252"/>
      <c r="R169" s="407"/>
      <c r="S169" s="370"/>
      <c r="T169" s="386"/>
      <c r="U169" s="2" t="s">
        <v>1001</v>
      </c>
      <c r="V169" s="25"/>
      <c r="W169" s="206"/>
    </row>
    <row r="170" spans="1:23" customFormat="1" ht="34.5" hidden="1" customHeight="1" thickBot="1" x14ac:dyDescent="0.25">
      <c r="A170" s="15">
        <v>90029</v>
      </c>
      <c r="B170" s="64"/>
      <c r="C170" s="704"/>
      <c r="D170" s="707"/>
      <c r="E170" s="107">
        <v>5</v>
      </c>
      <c r="F170" s="107" t="s">
        <v>125</v>
      </c>
      <c r="G170" s="108">
        <v>0</v>
      </c>
      <c r="H170" s="318">
        <v>0</v>
      </c>
      <c r="I170" s="139"/>
      <c r="J170" s="31"/>
      <c r="K170" s="16">
        <v>0</v>
      </c>
      <c r="L170" s="17" t="s">
        <v>20</v>
      </c>
      <c r="M170" s="40">
        <v>0</v>
      </c>
      <c r="N170" s="40" t="s">
        <v>484</v>
      </c>
      <c r="O170" s="258" t="s">
        <v>1010</v>
      </c>
      <c r="P170" s="40" t="s">
        <v>91</v>
      </c>
      <c r="Q170" s="252"/>
      <c r="R170" s="407"/>
      <c r="S170" s="370"/>
      <c r="T170" s="386"/>
      <c r="U170" s="2" t="s">
        <v>1001</v>
      </c>
      <c r="V170" s="25"/>
      <c r="W170" s="206"/>
    </row>
    <row r="171" spans="1:23" customFormat="1" ht="34.5" hidden="1" customHeight="1" thickBot="1" x14ac:dyDescent="0.25">
      <c r="A171" s="15">
        <v>90030</v>
      </c>
      <c r="B171" s="64"/>
      <c r="C171" s="704"/>
      <c r="D171" s="707"/>
      <c r="E171" s="107">
        <v>6</v>
      </c>
      <c r="F171" s="107" t="s">
        <v>101</v>
      </c>
      <c r="G171" s="108">
        <v>0</v>
      </c>
      <c r="H171" s="318">
        <v>0</v>
      </c>
      <c r="I171" s="139"/>
      <c r="J171" s="31"/>
      <c r="K171" s="16">
        <v>0</v>
      </c>
      <c r="L171" s="17" t="s">
        <v>20</v>
      </c>
      <c r="M171" s="40">
        <v>0</v>
      </c>
      <c r="N171" s="40" t="s">
        <v>484</v>
      </c>
      <c r="O171" s="258" t="s">
        <v>1010</v>
      </c>
      <c r="P171" s="40" t="s">
        <v>91</v>
      </c>
      <c r="Q171" s="252"/>
      <c r="R171" s="407"/>
      <c r="S171" s="370"/>
      <c r="T171" s="386"/>
      <c r="U171" s="2" t="s">
        <v>1001</v>
      </c>
      <c r="V171" s="25"/>
      <c r="W171" s="206"/>
    </row>
    <row r="172" spans="1:23" customFormat="1" ht="34.5" hidden="1" customHeight="1" thickBot="1" x14ac:dyDescent="0.25">
      <c r="A172" s="15">
        <v>90031</v>
      </c>
      <c r="B172" s="64"/>
      <c r="C172" s="704"/>
      <c r="D172" s="707"/>
      <c r="E172" s="107">
        <v>7</v>
      </c>
      <c r="F172" s="107" t="s">
        <v>103</v>
      </c>
      <c r="G172" s="108">
        <v>0</v>
      </c>
      <c r="H172" s="318">
        <v>0</v>
      </c>
      <c r="I172" s="139"/>
      <c r="J172" s="31"/>
      <c r="K172" s="16">
        <v>0</v>
      </c>
      <c r="L172" s="17" t="s">
        <v>20</v>
      </c>
      <c r="M172" s="40">
        <v>0</v>
      </c>
      <c r="N172" s="40" t="s">
        <v>484</v>
      </c>
      <c r="O172" s="258" t="s">
        <v>1010</v>
      </c>
      <c r="P172" s="40" t="s">
        <v>91</v>
      </c>
      <c r="Q172" s="252"/>
      <c r="R172" s="407"/>
      <c r="S172" s="370"/>
      <c r="T172" s="386"/>
      <c r="U172" s="2" t="s">
        <v>1001</v>
      </c>
      <c r="V172" s="25"/>
      <c r="W172" s="206"/>
    </row>
    <row r="173" spans="1:23" customFormat="1" ht="34.5" hidden="1" customHeight="1" thickBot="1" x14ac:dyDescent="0.25">
      <c r="A173" s="15">
        <v>90022</v>
      </c>
      <c r="B173" s="64"/>
      <c r="C173" s="704"/>
      <c r="D173" s="707"/>
      <c r="E173" s="107">
        <v>8</v>
      </c>
      <c r="F173" s="107" t="s">
        <v>105</v>
      </c>
      <c r="G173" s="108">
        <v>0</v>
      </c>
      <c r="H173" s="318">
        <v>0</v>
      </c>
      <c r="I173" s="139"/>
      <c r="J173" s="31"/>
      <c r="K173" s="16">
        <v>0</v>
      </c>
      <c r="L173" s="17" t="s">
        <v>20</v>
      </c>
      <c r="M173" s="40">
        <v>0</v>
      </c>
      <c r="N173" s="40" t="s">
        <v>484</v>
      </c>
      <c r="O173" s="258" t="s">
        <v>1010</v>
      </c>
      <c r="P173" s="40" t="s">
        <v>91</v>
      </c>
      <c r="Q173" s="252"/>
      <c r="R173" s="407"/>
      <c r="S173" s="370"/>
      <c r="T173" s="386"/>
      <c r="U173" s="2" t="s">
        <v>1001</v>
      </c>
      <c r="V173" s="25"/>
      <c r="W173" s="206"/>
    </row>
    <row r="174" spans="1:23" customFormat="1" ht="38.25" hidden="1"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58" t="s">
        <v>1010</v>
      </c>
      <c r="P174" s="266" t="s">
        <v>91</v>
      </c>
      <c r="Q174" s="267"/>
      <c r="R174" s="472"/>
      <c r="S174" s="371"/>
      <c r="T174" s="391"/>
      <c r="U174" s="2" t="s">
        <v>1001</v>
      </c>
      <c r="V174" s="25"/>
      <c r="W174" s="206"/>
    </row>
    <row r="175" spans="1:23" customFormat="1" ht="37.5" hidden="1" customHeight="1" thickBot="1" x14ac:dyDescent="0.25">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1010</v>
      </c>
      <c r="P175" s="258" t="s">
        <v>91</v>
      </c>
      <c r="Q175" s="259" t="s">
        <v>120</v>
      </c>
      <c r="R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S175" s="454" t="s">
        <v>20</v>
      </c>
      <c r="T175" s="455">
        <v>40</v>
      </c>
      <c r="U175" s="2" t="s">
        <v>1001</v>
      </c>
      <c r="V175" s="25" t="s">
        <v>1001</v>
      </c>
      <c r="W175" s="206"/>
    </row>
    <row r="176" spans="1:23" customFormat="1" ht="42.75" hidden="1" customHeight="1" thickBot="1" x14ac:dyDescent="0.25">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258" t="s">
        <v>1010</v>
      </c>
      <c r="P176" s="40" t="s">
        <v>91</v>
      </c>
      <c r="Q176" s="252"/>
      <c r="R176" s="32"/>
      <c r="S176" s="370"/>
      <c r="T176" s="386"/>
      <c r="U176" s="2" t="s">
        <v>1001</v>
      </c>
      <c r="V176" s="25"/>
      <c r="W176" s="206"/>
    </row>
    <row r="177" spans="1:23" customFormat="1" ht="42.75" hidden="1" customHeight="1" thickBot="1" x14ac:dyDescent="0.25">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258" t="s">
        <v>1010</v>
      </c>
      <c r="P177" s="40" t="s">
        <v>91</v>
      </c>
      <c r="Q177" s="252"/>
      <c r="R177" s="32"/>
      <c r="S177" s="370"/>
      <c r="T177" s="386"/>
      <c r="U177" s="2" t="s">
        <v>1001</v>
      </c>
      <c r="V177" s="25"/>
      <c r="W177" s="206"/>
    </row>
    <row r="178" spans="1:23" customFormat="1" ht="42.75" hidden="1" customHeight="1" thickBot="1" x14ac:dyDescent="0.25">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258" t="s">
        <v>1010</v>
      </c>
      <c r="P178" s="40" t="s">
        <v>91</v>
      </c>
      <c r="Q178" s="252"/>
      <c r="R178" s="32"/>
      <c r="S178" s="370"/>
      <c r="T178" s="386"/>
      <c r="U178" s="2" t="s">
        <v>1001</v>
      </c>
      <c r="V178" s="25"/>
      <c r="W178" s="206"/>
    </row>
    <row r="179" spans="1:23" customFormat="1" ht="42.75" hidden="1" customHeight="1" thickBot="1" x14ac:dyDescent="0.25">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258" t="s">
        <v>1010</v>
      </c>
      <c r="P179" s="40" t="s">
        <v>91</v>
      </c>
      <c r="Q179" s="252"/>
      <c r="R179" s="32"/>
      <c r="S179" s="370"/>
      <c r="T179" s="386"/>
      <c r="U179" s="2" t="s">
        <v>1001</v>
      </c>
      <c r="V179" s="25"/>
      <c r="W179" s="206"/>
    </row>
    <row r="180" spans="1:23" customFormat="1" ht="42.75" hidden="1" customHeight="1" thickBot="1" x14ac:dyDescent="0.25">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258" t="s">
        <v>1010</v>
      </c>
      <c r="P180" s="40" t="s">
        <v>91</v>
      </c>
      <c r="Q180" s="252"/>
      <c r="R180" s="32"/>
      <c r="S180" s="370"/>
      <c r="T180" s="386"/>
      <c r="U180" s="2" t="s">
        <v>1001</v>
      </c>
      <c r="V180" s="25"/>
      <c r="W180" s="206"/>
    </row>
    <row r="181" spans="1:23" customFormat="1" ht="42.75" hidden="1" customHeight="1" thickBot="1" x14ac:dyDescent="0.25">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258" t="s">
        <v>1010</v>
      </c>
      <c r="P181" s="40" t="s">
        <v>91</v>
      </c>
      <c r="Q181" s="252"/>
      <c r="R181" s="32"/>
      <c r="S181" s="370"/>
      <c r="T181" s="386"/>
      <c r="U181" s="2" t="s">
        <v>1001</v>
      </c>
      <c r="V181" s="25"/>
      <c r="W181" s="206"/>
    </row>
    <row r="182" spans="1:23" customFormat="1" ht="42.75" hidden="1" customHeight="1" thickBot="1" x14ac:dyDescent="0.25">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258" t="s">
        <v>1010</v>
      </c>
      <c r="P182" s="40" t="s">
        <v>91</v>
      </c>
      <c r="Q182" s="252"/>
      <c r="R182" s="32"/>
      <c r="S182" s="370"/>
      <c r="T182" s="386"/>
      <c r="U182" s="2" t="s">
        <v>1001</v>
      </c>
      <c r="V182" s="25"/>
      <c r="W182" s="206"/>
    </row>
    <row r="183" spans="1:23" customFormat="1" ht="42.75" hidden="1"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58" t="s">
        <v>1010</v>
      </c>
      <c r="P183" s="266" t="s">
        <v>91</v>
      </c>
      <c r="Q183" s="267"/>
      <c r="R183" s="268"/>
      <c r="S183" s="371"/>
      <c r="T183" s="391"/>
      <c r="U183" s="2" t="s">
        <v>1001</v>
      </c>
      <c r="V183" s="25"/>
      <c r="W183" s="206"/>
    </row>
    <row r="184" spans="1:23" customFormat="1" ht="43.5" hidden="1" customHeight="1" thickBot="1" x14ac:dyDescent="0.25">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1010</v>
      </c>
      <c r="P184" s="258" t="s">
        <v>91</v>
      </c>
      <c r="Q184" s="259" t="s">
        <v>120</v>
      </c>
      <c r="R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S184" s="454" t="s">
        <v>20</v>
      </c>
      <c r="T184" s="455">
        <v>50</v>
      </c>
      <c r="U184" s="2" t="s">
        <v>1001</v>
      </c>
      <c r="V184" s="25" t="s">
        <v>1001</v>
      </c>
      <c r="W184" s="206"/>
    </row>
    <row r="185" spans="1:23" customFormat="1" ht="43.5" hidden="1" customHeight="1" thickBot="1" x14ac:dyDescent="0.25">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258" t="s">
        <v>1010</v>
      </c>
      <c r="P185" s="40" t="s">
        <v>91</v>
      </c>
      <c r="Q185" s="252"/>
      <c r="R185" s="32"/>
      <c r="S185" s="370"/>
      <c r="T185" s="386"/>
      <c r="U185" s="2" t="s">
        <v>1001</v>
      </c>
      <c r="V185" s="25"/>
      <c r="W185" s="206"/>
    </row>
    <row r="186" spans="1:23" customFormat="1" ht="43.5" hidden="1" customHeight="1" thickBot="1" x14ac:dyDescent="0.25">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258" t="s">
        <v>1010</v>
      </c>
      <c r="P186" s="40" t="s">
        <v>91</v>
      </c>
      <c r="Q186" s="252"/>
      <c r="R186" s="32"/>
      <c r="S186" s="370"/>
      <c r="T186" s="386"/>
      <c r="U186" s="2" t="s">
        <v>1001</v>
      </c>
      <c r="V186" s="25"/>
      <c r="W186" s="206"/>
    </row>
    <row r="187" spans="1:23" customFormat="1" ht="43.5" hidden="1" customHeight="1" thickBot="1" x14ac:dyDescent="0.25">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258" t="s">
        <v>1010</v>
      </c>
      <c r="P187" s="40" t="s">
        <v>91</v>
      </c>
      <c r="Q187" s="252"/>
      <c r="R187" s="32"/>
      <c r="S187" s="370"/>
      <c r="T187" s="386"/>
      <c r="U187" s="2" t="s">
        <v>1001</v>
      </c>
      <c r="V187" s="25"/>
      <c r="W187" s="206"/>
    </row>
    <row r="188" spans="1:23" customFormat="1" ht="43.5" hidden="1" customHeight="1" thickBot="1" x14ac:dyDescent="0.25">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258" t="s">
        <v>1010</v>
      </c>
      <c r="P188" s="40" t="s">
        <v>91</v>
      </c>
      <c r="Q188" s="252"/>
      <c r="R188" s="32"/>
      <c r="S188" s="370"/>
      <c r="T188" s="386"/>
      <c r="U188" s="2" t="s">
        <v>1001</v>
      </c>
      <c r="V188" s="25"/>
      <c r="W188" s="206"/>
    </row>
    <row r="189" spans="1:23" customFormat="1" ht="43.5" hidden="1" customHeight="1" thickBot="1" x14ac:dyDescent="0.25">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258" t="s">
        <v>1010</v>
      </c>
      <c r="P189" s="40" t="s">
        <v>91</v>
      </c>
      <c r="Q189" s="252"/>
      <c r="R189" s="32"/>
      <c r="S189" s="370"/>
      <c r="T189" s="386"/>
      <c r="U189" s="2" t="s">
        <v>1001</v>
      </c>
      <c r="V189" s="25"/>
      <c r="W189" s="206"/>
    </row>
    <row r="190" spans="1:23" customFormat="1" ht="43.5" hidden="1" customHeight="1" thickBot="1" x14ac:dyDescent="0.25">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258" t="s">
        <v>1010</v>
      </c>
      <c r="P190" s="40" t="s">
        <v>91</v>
      </c>
      <c r="Q190" s="252"/>
      <c r="R190" s="32"/>
      <c r="S190" s="370"/>
      <c r="T190" s="386"/>
      <c r="U190" s="2" t="s">
        <v>1001</v>
      </c>
      <c r="V190" s="25"/>
      <c r="W190" s="206"/>
    </row>
    <row r="191" spans="1:23" customFormat="1" ht="43.5" hidden="1" customHeight="1" thickBot="1" x14ac:dyDescent="0.25">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258" t="s">
        <v>1010</v>
      </c>
      <c r="P191" s="40" t="s">
        <v>91</v>
      </c>
      <c r="Q191" s="252"/>
      <c r="R191" s="32"/>
      <c r="S191" s="370"/>
      <c r="T191" s="386"/>
      <c r="U191" s="2" t="s">
        <v>1001</v>
      </c>
      <c r="V191" s="25"/>
      <c r="W191" s="206"/>
    </row>
    <row r="192" spans="1:23" customFormat="1" ht="43.5" hidden="1"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58" t="s">
        <v>1010</v>
      </c>
      <c r="P192" s="266" t="s">
        <v>91</v>
      </c>
      <c r="Q192" s="267"/>
      <c r="R192" s="268"/>
      <c r="S192" s="371"/>
      <c r="T192" s="391"/>
      <c r="U192" s="2" t="s">
        <v>1001</v>
      </c>
      <c r="V192" s="25"/>
      <c r="W192" s="206"/>
    </row>
    <row r="193" spans="1:23" customFormat="1" ht="39" hidden="1" customHeight="1" thickBot="1" x14ac:dyDescent="0.25">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1010</v>
      </c>
      <c r="P193" s="258" t="s">
        <v>91</v>
      </c>
      <c r="Q193" s="259" t="s">
        <v>120</v>
      </c>
      <c r="R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S193" s="454" t="s">
        <v>20</v>
      </c>
      <c r="T193" s="455">
        <v>60</v>
      </c>
      <c r="U193" s="2" t="s">
        <v>1001</v>
      </c>
      <c r="V193" s="25" t="s">
        <v>1001</v>
      </c>
      <c r="W193" s="206"/>
    </row>
    <row r="194" spans="1:23" customFormat="1" ht="44.25" hidden="1" customHeight="1" thickBot="1" x14ac:dyDescent="0.25">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258" t="s">
        <v>1010</v>
      </c>
      <c r="P194" s="40" t="s">
        <v>91</v>
      </c>
      <c r="Q194" s="252"/>
      <c r="R194" s="32"/>
      <c r="S194" s="370"/>
      <c r="T194" s="386"/>
      <c r="U194" s="2" t="s">
        <v>1001</v>
      </c>
      <c r="V194" s="25"/>
      <c r="W194" s="206"/>
    </row>
    <row r="195" spans="1:23" customFormat="1" ht="44.25" hidden="1" customHeight="1" thickBot="1" x14ac:dyDescent="0.25">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258" t="s">
        <v>1010</v>
      </c>
      <c r="P195" s="40" t="s">
        <v>91</v>
      </c>
      <c r="Q195" s="252"/>
      <c r="R195" s="32"/>
      <c r="S195" s="370"/>
      <c r="T195" s="386"/>
      <c r="U195" s="2" t="s">
        <v>1001</v>
      </c>
      <c r="V195" s="25"/>
      <c r="W195" s="206"/>
    </row>
    <row r="196" spans="1:23" customFormat="1" ht="44.25" hidden="1" customHeight="1" thickBot="1" x14ac:dyDescent="0.25">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258" t="s">
        <v>1010</v>
      </c>
      <c r="P196" s="40" t="s">
        <v>91</v>
      </c>
      <c r="Q196" s="252"/>
      <c r="R196" s="32"/>
      <c r="S196" s="370"/>
      <c r="T196" s="386"/>
      <c r="U196" s="2" t="s">
        <v>1001</v>
      </c>
      <c r="V196" s="25"/>
      <c r="W196" s="206"/>
    </row>
    <row r="197" spans="1:23" customFormat="1" ht="44.25" hidden="1" customHeight="1" thickBot="1" x14ac:dyDescent="0.25">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258" t="s">
        <v>1010</v>
      </c>
      <c r="P197" s="40" t="s">
        <v>91</v>
      </c>
      <c r="Q197" s="252"/>
      <c r="R197" s="32"/>
      <c r="S197" s="370"/>
      <c r="T197" s="386"/>
      <c r="U197" s="2" t="s">
        <v>1001</v>
      </c>
      <c r="V197" s="25"/>
      <c r="W197" s="206"/>
    </row>
    <row r="198" spans="1:23" customFormat="1" ht="44.25" hidden="1" customHeight="1" thickBot="1" x14ac:dyDescent="0.25">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258" t="s">
        <v>1010</v>
      </c>
      <c r="P198" s="40" t="s">
        <v>91</v>
      </c>
      <c r="Q198" s="252"/>
      <c r="R198" s="32"/>
      <c r="S198" s="370"/>
      <c r="T198" s="386"/>
      <c r="U198" s="2" t="s">
        <v>1001</v>
      </c>
      <c r="V198" s="25"/>
      <c r="W198" s="206"/>
    </row>
    <row r="199" spans="1:23" customFormat="1" ht="44.25" hidden="1" customHeight="1" thickBot="1" x14ac:dyDescent="0.25">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258" t="s">
        <v>1010</v>
      </c>
      <c r="P199" s="40" t="s">
        <v>91</v>
      </c>
      <c r="Q199" s="252"/>
      <c r="R199" s="32"/>
      <c r="S199" s="370"/>
      <c r="T199" s="386"/>
      <c r="U199" s="2" t="s">
        <v>1001</v>
      </c>
      <c r="V199" s="25"/>
      <c r="W199" s="206"/>
    </row>
    <row r="200" spans="1:23" customFormat="1" ht="44.25" hidden="1" customHeight="1" thickBot="1" x14ac:dyDescent="0.25">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258" t="s">
        <v>1010</v>
      </c>
      <c r="P200" s="40" t="s">
        <v>91</v>
      </c>
      <c r="Q200" s="252"/>
      <c r="R200" s="32"/>
      <c r="S200" s="370"/>
      <c r="T200" s="386"/>
      <c r="U200" s="2" t="s">
        <v>1001</v>
      </c>
      <c r="V200" s="25"/>
      <c r="W200" s="206"/>
    </row>
    <row r="201" spans="1:23" customFormat="1" ht="44.25" hidden="1"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58" t="s">
        <v>1010</v>
      </c>
      <c r="P201" s="266" t="s">
        <v>91</v>
      </c>
      <c r="Q201" s="267"/>
      <c r="R201" s="268"/>
      <c r="S201" s="371"/>
      <c r="T201" s="391"/>
      <c r="U201" s="2" t="s">
        <v>1001</v>
      </c>
      <c r="V201" s="25"/>
      <c r="W201" s="206"/>
    </row>
    <row r="202" spans="1:23" customFormat="1" ht="43.5" hidden="1" customHeight="1" thickBot="1" x14ac:dyDescent="0.25">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1010</v>
      </c>
      <c r="P202" s="258" t="s">
        <v>91</v>
      </c>
      <c r="Q202" s="259" t="s">
        <v>120</v>
      </c>
      <c r="R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S202" s="454" t="s">
        <v>20</v>
      </c>
      <c r="T202" s="455">
        <v>70</v>
      </c>
      <c r="U202" s="2" t="s">
        <v>1001</v>
      </c>
      <c r="V202" s="25" t="s">
        <v>1001</v>
      </c>
      <c r="W202" s="206"/>
    </row>
    <row r="203" spans="1:23" customFormat="1" ht="43.5" hidden="1" customHeight="1" thickBot="1" x14ac:dyDescent="0.25">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258" t="s">
        <v>1010</v>
      </c>
      <c r="P203" s="40" t="s">
        <v>91</v>
      </c>
      <c r="Q203" s="252"/>
      <c r="R203" s="32"/>
      <c r="S203" s="370"/>
      <c r="T203" s="386"/>
      <c r="U203" s="2" t="s">
        <v>1001</v>
      </c>
      <c r="V203" s="25"/>
      <c r="W203" s="206"/>
    </row>
    <row r="204" spans="1:23" customFormat="1" ht="43.5" hidden="1" customHeight="1" thickBot="1" x14ac:dyDescent="0.25">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258" t="s">
        <v>1010</v>
      </c>
      <c r="P204" s="40" t="s">
        <v>91</v>
      </c>
      <c r="Q204" s="252"/>
      <c r="R204" s="32"/>
      <c r="S204" s="370"/>
      <c r="T204" s="386"/>
      <c r="U204" s="2" t="s">
        <v>1001</v>
      </c>
      <c r="V204" s="25"/>
      <c r="W204" s="206"/>
    </row>
    <row r="205" spans="1:23" customFormat="1" ht="43.5" hidden="1" customHeight="1" thickBot="1" x14ac:dyDescent="0.25">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258" t="s">
        <v>1010</v>
      </c>
      <c r="P205" s="40" t="s">
        <v>91</v>
      </c>
      <c r="Q205" s="252"/>
      <c r="R205" s="32"/>
      <c r="S205" s="370"/>
      <c r="T205" s="386"/>
      <c r="U205" s="2" t="s">
        <v>1001</v>
      </c>
      <c r="V205" s="25"/>
      <c r="W205" s="206"/>
    </row>
    <row r="206" spans="1:23" customFormat="1" ht="43.5" hidden="1" customHeight="1" thickBot="1" x14ac:dyDescent="0.25">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258" t="s">
        <v>1010</v>
      </c>
      <c r="P206" s="40" t="s">
        <v>91</v>
      </c>
      <c r="Q206" s="252"/>
      <c r="R206" s="32"/>
      <c r="S206" s="370"/>
      <c r="T206" s="386"/>
      <c r="U206" s="2" t="s">
        <v>1001</v>
      </c>
      <c r="V206" s="25"/>
      <c r="W206" s="206"/>
    </row>
    <row r="207" spans="1:23" customFormat="1" ht="43.5" hidden="1" customHeight="1" thickBot="1" x14ac:dyDescent="0.25">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258" t="s">
        <v>1010</v>
      </c>
      <c r="P207" s="40" t="s">
        <v>91</v>
      </c>
      <c r="Q207" s="252"/>
      <c r="R207" s="32"/>
      <c r="S207" s="370"/>
      <c r="T207" s="386"/>
      <c r="U207" s="2" t="s">
        <v>1001</v>
      </c>
      <c r="V207" s="25"/>
      <c r="W207" s="206"/>
    </row>
    <row r="208" spans="1:23" customFormat="1" ht="43.5" hidden="1" customHeight="1" thickBot="1" x14ac:dyDescent="0.25">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258" t="s">
        <v>1010</v>
      </c>
      <c r="P208" s="40" t="s">
        <v>91</v>
      </c>
      <c r="Q208" s="252"/>
      <c r="R208" s="32"/>
      <c r="S208" s="370"/>
      <c r="T208" s="386"/>
      <c r="U208" s="2" t="s">
        <v>1001</v>
      </c>
      <c r="V208" s="25"/>
      <c r="W208" s="206"/>
    </row>
    <row r="209" spans="1:23" customFormat="1" ht="43.5" hidden="1" customHeight="1" thickBot="1" x14ac:dyDescent="0.25">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258" t="s">
        <v>1010</v>
      </c>
      <c r="P209" s="40" t="s">
        <v>91</v>
      </c>
      <c r="Q209" s="252"/>
      <c r="R209" s="32"/>
      <c r="S209" s="370"/>
      <c r="T209" s="386"/>
      <c r="U209" s="2" t="s">
        <v>1001</v>
      </c>
      <c r="V209" s="25"/>
      <c r="W209" s="206"/>
    </row>
    <row r="210" spans="1:23" customFormat="1" ht="43.5" hidden="1"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58" t="s">
        <v>1010</v>
      </c>
      <c r="P210" s="266" t="s">
        <v>91</v>
      </c>
      <c r="Q210" s="267"/>
      <c r="R210" s="268"/>
      <c r="S210" s="371"/>
      <c r="T210" s="391"/>
      <c r="U210" s="2" t="s">
        <v>1001</v>
      </c>
      <c r="V210" s="25"/>
      <c r="W210" s="206"/>
    </row>
    <row r="211" spans="1:23" customFormat="1" ht="42.75" hidden="1" customHeight="1" thickBot="1" x14ac:dyDescent="0.25">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1010</v>
      </c>
      <c r="P211" s="258" t="s">
        <v>91</v>
      </c>
      <c r="Q211" s="259" t="s">
        <v>120</v>
      </c>
      <c r="R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S211" s="454" t="s">
        <v>20</v>
      </c>
      <c r="T211" s="455">
        <v>80</v>
      </c>
      <c r="U211" s="2" t="s">
        <v>1001</v>
      </c>
      <c r="V211" s="25" t="s">
        <v>1001</v>
      </c>
      <c r="W211" s="206"/>
    </row>
    <row r="212" spans="1:23" customFormat="1" ht="42.75" hidden="1" customHeight="1" thickBot="1" x14ac:dyDescent="0.25">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258" t="s">
        <v>1010</v>
      </c>
      <c r="P212" s="40" t="s">
        <v>91</v>
      </c>
      <c r="Q212" s="252"/>
      <c r="R212" s="32"/>
      <c r="S212" s="370"/>
      <c r="T212" s="386"/>
      <c r="U212" s="2" t="s">
        <v>1001</v>
      </c>
      <c r="V212" s="25"/>
      <c r="W212" s="206"/>
    </row>
    <row r="213" spans="1:23" customFormat="1" ht="42.75" hidden="1" customHeight="1" thickBot="1" x14ac:dyDescent="0.25">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258" t="s">
        <v>1010</v>
      </c>
      <c r="P213" s="40" t="s">
        <v>91</v>
      </c>
      <c r="Q213" s="252"/>
      <c r="R213" s="32"/>
      <c r="S213" s="370"/>
      <c r="T213" s="386"/>
      <c r="U213" s="2" t="s">
        <v>1001</v>
      </c>
      <c r="V213" s="25"/>
      <c r="W213" s="206"/>
    </row>
    <row r="214" spans="1:23" customFormat="1" ht="42.75" hidden="1" customHeight="1" thickBot="1" x14ac:dyDescent="0.25">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258" t="s">
        <v>1010</v>
      </c>
      <c r="P214" s="40" t="s">
        <v>91</v>
      </c>
      <c r="Q214" s="252"/>
      <c r="R214" s="32"/>
      <c r="S214" s="370"/>
      <c r="T214" s="386"/>
      <c r="U214" s="2" t="s">
        <v>1001</v>
      </c>
      <c r="V214" s="25"/>
      <c r="W214" s="206"/>
    </row>
    <row r="215" spans="1:23" customFormat="1" ht="42.75" hidden="1" customHeight="1" thickBot="1" x14ac:dyDescent="0.25">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258" t="s">
        <v>1010</v>
      </c>
      <c r="P215" s="40" t="s">
        <v>91</v>
      </c>
      <c r="Q215" s="252"/>
      <c r="R215" s="32"/>
      <c r="S215" s="370"/>
      <c r="T215" s="386"/>
      <c r="U215" s="2" t="s">
        <v>1001</v>
      </c>
      <c r="V215" s="25"/>
      <c r="W215" s="206"/>
    </row>
    <row r="216" spans="1:23" customFormat="1" ht="42.75" hidden="1" customHeight="1" thickBot="1" x14ac:dyDescent="0.25">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258" t="s">
        <v>1010</v>
      </c>
      <c r="P216" s="40" t="s">
        <v>91</v>
      </c>
      <c r="Q216" s="252"/>
      <c r="R216" s="32"/>
      <c r="S216" s="370"/>
      <c r="T216" s="386"/>
      <c r="U216" s="2" t="s">
        <v>1001</v>
      </c>
      <c r="V216" s="25"/>
      <c r="W216" s="206"/>
    </row>
    <row r="217" spans="1:23" customFormat="1" ht="42.75" hidden="1" customHeight="1" thickBot="1" x14ac:dyDescent="0.25">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258" t="s">
        <v>1010</v>
      </c>
      <c r="P217" s="40" t="s">
        <v>91</v>
      </c>
      <c r="Q217" s="252"/>
      <c r="R217" s="32"/>
      <c r="S217" s="370"/>
      <c r="T217" s="386"/>
      <c r="U217" s="2" t="s">
        <v>1001</v>
      </c>
      <c r="V217" s="25"/>
      <c r="W217" s="206"/>
    </row>
    <row r="218" spans="1:23" customFormat="1" ht="42.75" hidden="1" customHeight="1" thickBot="1" x14ac:dyDescent="0.25">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258" t="s">
        <v>1010</v>
      </c>
      <c r="P218" s="40" t="s">
        <v>91</v>
      </c>
      <c r="Q218" s="252"/>
      <c r="R218" s="32"/>
      <c r="S218" s="370"/>
      <c r="T218" s="386"/>
      <c r="U218" s="2" t="s">
        <v>1001</v>
      </c>
      <c r="V218" s="25"/>
      <c r="W218" s="206"/>
    </row>
    <row r="219" spans="1:23" customFormat="1" ht="42.75" hidden="1"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58" t="s">
        <v>1010</v>
      </c>
      <c r="P219" s="266" t="s">
        <v>91</v>
      </c>
      <c r="Q219" s="267"/>
      <c r="R219" s="268"/>
      <c r="S219" s="371"/>
      <c r="T219" s="391"/>
      <c r="U219" s="2" t="s">
        <v>1001</v>
      </c>
      <c r="V219" s="25"/>
      <c r="W219" s="206"/>
    </row>
    <row r="220" spans="1:23" customFormat="1" ht="44.25" hidden="1" customHeight="1" thickBot="1" x14ac:dyDescent="0.25">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1010</v>
      </c>
      <c r="P220" s="258" t="s">
        <v>91</v>
      </c>
      <c r="Q220" s="259" t="s">
        <v>120</v>
      </c>
      <c r="R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S220" s="454" t="s">
        <v>20</v>
      </c>
      <c r="T220" s="455">
        <v>90</v>
      </c>
      <c r="U220" s="2" t="s">
        <v>1001</v>
      </c>
      <c r="V220" s="25" t="s">
        <v>1001</v>
      </c>
      <c r="W220" s="206"/>
    </row>
    <row r="221" spans="1:23" customFormat="1" ht="44.25" hidden="1" customHeight="1" thickBot="1" x14ac:dyDescent="0.25">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258" t="s">
        <v>1010</v>
      </c>
      <c r="P221" s="40" t="s">
        <v>91</v>
      </c>
      <c r="Q221" s="252"/>
      <c r="R221" s="32"/>
      <c r="S221" s="370"/>
      <c r="T221" s="386"/>
      <c r="U221" s="2" t="s">
        <v>1001</v>
      </c>
      <c r="V221" s="25"/>
      <c r="W221" s="206"/>
    </row>
    <row r="222" spans="1:23" customFormat="1" ht="44.25" hidden="1" customHeight="1" thickBot="1" x14ac:dyDescent="0.25">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258" t="s">
        <v>1010</v>
      </c>
      <c r="P222" s="40" t="s">
        <v>91</v>
      </c>
      <c r="Q222" s="252"/>
      <c r="R222" s="32"/>
      <c r="S222" s="370"/>
      <c r="T222" s="386"/>
      <c r="U222" s="2" t="s">
        <v>1001</v>
      </c>
      <c r="V222" s="25"/>
      <c r="W222" s="206"/>
    </row>
    <row r="223" spans="1:23" customFormat="1" ht="44.25" hidden="1" customHeight="1" thickBot="1" x14ac:dyDescent="0.25">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258" t="s">
        <v>1010</v>
      </c>
      <c r="P223" s="40" t="s">
        <v>91</v>
      </c>
      <c r="Q223" s="252"/>
      <c r="R223" s="32"/>
      <c r="S223" s="370"/>
      <c r="T223" s="386"/>
      <c r="U223" s="2" t="s">
        <v>1001</v>
      </c>
      <c r="V223" s="25"/>
      <c r="W223" s="206"/>
    </row>
    <row r="224" spans="1:23" customFormat="1" ht="44.25" hidden="1" customHeight="1" thickBot="1" x14ac:dyDescent="0.25">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258" t="s">
        <v>1010</v>
      </c>
      <c r="P224" s="40" t="s">
        <v>91</v>
      </c>
      <c r="Q224" s="252"/>
      <c r="R224" s="32"/>
      <c r="S224" s="370"/>
      <c r="T224" s="386"/>
      <c r="U224" s="2" t="s">
        <v>1001</v>
      </c>
      <c r="V224" s="25"/>
      <c r="W224" s="206"/>
    </row>
    <row r="225" spans="1:23" customFormat="1" ht="44.25" hidden="1" customHeight="1" thickBot="1" x14ac:dyDescent="0.25">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258" t="s">
        <v>1010</v>
      </c>
      <c r="P225" s="40" t="s">
        <v>91</v>
      </c>
      <c r="Q225" s="252"/>
      <c r="R225" s="32"/>
      <c r="S225" s="370"/>
      <c r="T225" s="386"/>
      <c r="U225" s="2" t="s">
        <v>1001</v>
      </c>
      <c r="V225" s="25"/>
      <c r="W225" s="206"/>
    </row>
    <row r="226" spans="1:23" customFormat="1" ht="44.25" hidden="1" customHeight="1" thickBot="1" x14ac:dyDescent="0.25">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258" t="s">
        <v>1010</v>
      </c>
      <c r="P226" s="40" t="s">
        <v>91</v>
      </c>
      <c r="Q226" s="252"/>
      <c r="R226" s="32"/>
      <c r="S226" s="370"/>
      <c r="T226" s="386"/>
      <c r="U226" s="2" t="s">
        <v>1001</v>
      </c>
      <c r="V226" s="25"/>
      <c r="W226" s="206"/>
    </row>
    <row r="227" spans="1:23" customFormat="1" ht="44.25" hidden="1" customHeight="1" thickBot="1" x14ac:dyDescent="0.25">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258" t="s">
        <v>1010</v>
      </c>
      <c r="P227" s="40" t="s">
        <v>91</v>
      </c>
      <c r="Q227" s="252"/>
      <c r="R227" s="32"/>
      <c r="S227" s="370"/>
      <c r="T227" s="386"/>
      <c r="U227" s="2" t="s">
        <v>1001</v>
      </c>
      <c r="V227" s="25"/>
      <c r="W227" s="206"/>
    </row>
    <row r="228" spans="1:23" customFormat="1" ht="44.25" hidden="1"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58" t="s">
        <v>1010</v>
      </c>
      <c r="P228" s="266" t="s">
        <v>91</v>
      </c>
      <c r="Q228" s="267"/>
      <c r="R228" s="268"/>
      <c r="S228" s="371"/>
      <c r="T228" s="391"/>
      <c r="U228" s="2" t="s">
        <v>1001</v>
      </c>
      <c r="V228" s="25"/>
      <c r="W228" s="206"/>
    </row>
    <row r="229" spans="1:23" customFormat="1" ht="28.5" hidden="1" x14ac:dyDescent="0.25">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258" t="s">
        <v>1010</v>
      </c>
      <c r="P229" s="363" t="s">
        <v>91</v>
      </c>
      <c r="Q229" s="473"/>
      <c r="R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S229" s="452" t="s">
        <v>20</v>
      </c>
      <c r="T229" s="363">
        <v>100</v>
      </c>
      <c r="U229" s="2" t="s">
        <v>1001</v>
      </c>
      <c r="V229" s="25" t="s">
        <v>1001</v>
      </c>
      <c r="W229" s="206"/>
    </row>
    <row r="230" spans="1:23" customFormat="1" ht="57" hidden="1" x14ac:dyDescent="0.25">
      <c r="A230" s="1"/>
      <c r="B230" s="64"/>
      <c r="C230" s="150">
        <v>90133</v>
      </c>
      <c r="D230" s="113" t="s">
        <v>139</v>
      </c>
      <c r="E230" s="107"/>
      <c r="F230" s="107" t="s">
        <v>19</v>
      </c>
      <c r="G230" s="108">
        <v>0</v>
      </c>
      <c r="H230" s="208">
        <v>0</v>
      </c>
      <c r="I230" s="137"/>
      <c r="J230" s="16"/>
      <c r="K230" s="16">
        <v>0</v>
      </c>
      <c r="L230" s="17" t="s">
        <v>20</v>
      </c>
      <c r="M230" s="40">
        <v>0</v>
      </c>
      <c r="N230" s="40" t="s">
        <v>484</v>
      </c>
      <c r="O230" s="258" t="s">
        <v>1010</v>
      </c>
      <c r="P230" s="40" t="s">
        <v>91</v>
      </c>
      <c r="Q230" s="252"/>
      <c r="R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S230" s="20" t="s">
        <v>20</v>
      </c>
      <c r="T230" s="40">
        <v>0</v>
      </c>
      <c r="U230" s="2" t="s">
        <v>1001</v>
      </c>
      <c r="V230" s="25" t="s">
        <v>1001</v>
      </c>
      <c r="W230" s="206"/>
    </row>
    <row r="231" spans="1:23" customFormat="1" ht="114" hidden="1" x14ac:dyDescent="0.25">
      <c r="A231" s="1"/>
      <c r="B231" s="64"/>
      <c r="C231" s="150">
        <v>91196</v>
      </c>
      <c r="D231" s="113" t="s">
        <v>140</v>
      </c>
      <c r="E231" s="107"/>
      <c r="F231" s="107" t="s">
        <v>19</v>
      </c>
      <c r="G231" s="108">
        <v>1589.01</v>
      </c>
      <c r="H231" s="208">
        <v>18356244</v>
      </c>
      <c r="I231" s="137"/>
      <c r="J231" s="16"/>
      <c r="K231" s="16">
        <v>0</v>
      </c>
      <c r="L231" s="17" t="s">
        <v>20</v>
      </c>
      <c r="M231" s="40">
        <v>40</v>
      </c>
      <c r="N231" s="40" t="s">
        <v>484</v>
      </c>
      <c r="O231" s="258" t="s">
        <v>1010</v>
      </c>
      <c r="P231" s="40" t="s">
        <v>91</v>
      </c>
      <c r="Q231" s="409"/>
      <c r="R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S231" s="20" t="s">
        <v>20</v>
      </c>
      <c r="T231" s="40">
        <v>40</v>
      </c>
      <c r="U231" s="2" t="s">
        <v>1001</v>
      </c>
      <c r="V231" s="25" t="s">
        <v>1001</v>
      </c>
      <c r="W231" s="206"/>
    </row>
    <row r="232" spans="1:23" customFormat="1" ht="114" hidden="1" x14ac:dyDescent="0.25">
      <c r="A232" s="1"/>
      <c r="B232" s="64"/>
      <c r="C232" s="150">
        <v>91197</v>
      </c>
      <c r="D232" s="113" t="s">
        <v>141</v>
      </c>
      <c r="E232" s="107"/>
      <c r="F232" s="107" t="s">
        <v>19</v>
      </c>
      <c r="G232" s="108">
        <v>1986.24</v>
      </c>
      <c r="H232" s="208">
        <v>22945044</v>
      </c>
      <c r="I232" s="137"/>
      <c r="J232" s="16"/>
      <c r="K232" s="16">
        <v>0</v>
      </c>
      <c r="L232" s="17" t="s">
        <v>20</v>
      </c>
      <c r="M232" s="40">
        <v>50</v>
      </c>
      <c r="N232" s="40" t="s">
        <v>484</v>
      </c>
      <c r="O232" s="258" t="s">
        <v>1010</v>
      </c>
      <c r="P232" s="40" t="s">
        <v>91</v>
      </c>
      <c r="Q232" s="252"/>
      <c r="R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S232" s="20" t="s">
        <v>20</v>
      </c>
      <c r="T232" s="40">
        <v>50</v>
      </c>
      <c r="U232" s="2" t="s">
        <v>1001</v>
      </c>
      <c r="V232" s="25" t="s">
        <v>1001</v>
      </c>
      <c r="W232" s="206"/>
    </row>
    <row r="233" spans="1:23" customFormat="1" ht="114" hidden="1" x14ac:dyDescent="0.25">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258" t="s">
        <v>1010</v>
      </c>
      <c r="P233" s="40" t="s">
        <v>91</v>
      </c>
      <c r="Q233" s="252"/>
      <c r="R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S233" s="20" t="s">
        <v>20</v>
      </c>
      <c r="T233" s="40">
        <v>60</v>
      </c>
      <c r="U233" s="2" t="s">
        <v>1001</v>
      </c>
      <c r="V233" s="25" t="s">
        <v>1001</v>
      </c>
      <c r="W233" s="206"/>
    </row>
    <row r="234" spans="1:23" customFormat="1" ht="114" hidden="1" x14ac:dyDescent="0.25">
      <c r="A234" s="1"/>
      <c r="B234" s="64"/>
      <c r="C234" s="150">
        <v>92196</v>
      </c>
      <c r="D234" s="113" t="s">
        <v>143</v>
      </c>
      <c r="E234" s="107"/>
      <c r="F234" s="107" t="s">
        <v>19</v>
      </c>
      <c r="G234" s="108">
        <v>2780.74</v>
      </c>
      <c r="H234" s="208">
        <v>32123108</v>
      </c>
      <c r="I234" s="137"/>
      <c r="J234" s="16"/>
      <c r="K234" s="16">
        <v>0</v>
      </c>
      <c r="L234" s="17" t="s">
        <v>20</v>
      </c>
      <c r="M234" s="40">
        <v>70</v>
      </c>
      <c r="N234" s="40" t="s">
        <v>484</v>
      </c>
      <c r="O234" s="258" t="s">
        <v>1010</v>
      </c>
      <c r="P234" s="40" t="s">
        <v>91</v>
      </c>
      <c r="Q234" s="252"/>
      <c r="R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S234" s="20" t="s">
        <v>20</v>
      </c>
      <c r="T234" s="40">
        <v>70</v>
      </c>
      <c r="U234" s="2" t="s">
        <v>1001</v>
      </c>
      <c r="V234" s="25" t="s">
        <v>1001</v>
      </c>
      <c r="W234" s="206"/>
    </row>
    <row r="235" spans="1:23" customFormat="1" ht="114" hidden="1" x14ac:dyDescent="0.25">
      <c r="A235" s="1"/>
      <c r="B235" s="64"/>
      <c r="C235" s="150">
        <v>92197</v>
      </c>
      <c r="D235" s="113" t="s">
        <v>144</v>
      </c>
      <c r="E235" s="107"/>
      <c r="F235" s="107" t="s">
        <v>19</v>
      </c>
      <c r="G235" s="108">
        <v>3177.97</v>
      </c>
      <c r="H235" s="208">
        <v>36711909</v>
      </c>
      <c r="I235" s="137"/>
      <c r="J235" s="16"/>
      <c r="K235" s="16">
        <v>0</v>
      </c>
      <c r="L235" s="17" t="s">
        <v>20</v>
      </c>
      <c r="M235" s="40">
        <v>80</v>
      </c>
      <c r="N235" s="40" t="s">
        <v>484</v>
      </c>
      <c r="O235" s="258" t="s">
        <v>1010</v>
      </c>
      <c r="P235" s="40" t="s">
        <v>91</v>
      </c>
      <c r="Q235" s="252"/>
      <c r="R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S235" s="20" t="s">
        <v>20</v>
      </c>
      <c r="T235" s="40">
        <v>80</v>
      </c>
      <c r="U235" s="2" t="s">
        <v>1001</v>
      </c>
      <c r="V235" s="25" t="s">
        <v>1001</v>
      </c>
      <c r="W235" s="206"/>
    </row>
    <row r="236" spans="1:23" customFormat="1" ht="114" hidden="1" x14ac:dyDescent="0.25">
      <c r="A236" s="1"/>
      <c r="B236" s="64"/>
      <c r="C236" s="150">
        <v>92198</v>
      </c>
      <c r="D236" s="113" t="s">
        <v>145</v>
      </c>
      <c r="E236" s="107"/>
      <c r="F236" s="107" t="s">
        <v>19</v>
      </c>
      <c r="G236" s="108">
        <v>3575.2</v>
      </c>
      <c r="H236" s="208">
        <v>41300710</v>
      </c>
      <c r="I236" s="137"/>
      <c r="J236" s="16"/>
      <c r="K236" s="16">
        <v>0</v>
      </c>
      <c r="L236" s="17" t="s">
        <v>20</v>
      </c>
      <c r="M236" s="40">
        <v>90</v>
      </c>
      <c r="N236" s="40" t="s">
        <v>484</v>
      </c>
      <c r="O236" s="258" t="s">
        <v>1010</v>
      </c>
      <c r="P236" s="40" t="s">
        <v>91</v>
      </c>
      <c r="Q236" s="408"/>
      <c r="R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S236" s="20" t="s">
        <v>20</v>
      </c>
      <c r="T236" s="40">
        <v>90</v>
      </c>
      <c r="U236" s="2" t="s">
        <v>1001</v>
      </c>
      <c r="V236" s="25" t="s">
        <v>1001</v>
      </c>
      <c r="W236" s="206"/>
    </row>
    <row r="237" spans="1:23" ht="28.5" hidden="1" x14ac:dyDescent="0.25">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58" t="s">
        <v>1010</v>
      </c>
      <c r="P237" s="24"/>
      <c r="Q237" s="252"/>
      <c r="R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S237" s="18" t="s">
        <v>20</v>
      </c>
      <c r="T237" s="24">
        <v>100</v>
      </c>
      <c r="U237" s="2" t="s">
        <v>1001</v>
      </c>
      <c r="V237" s="25" t="s">
        <v>1001</v>
      </c>
      <c r="W237" s="626"/>
    </row>
    <row r="238" spans="1:23" customFormat="1" ht="57" hidden="1" x14ac:dyDescent="0.25">
      <c r="A238" s="1"/>
      <c r="B238" s="64"/>
      <c r="C238" s="107">
        <v>90071</v>
      </c>
      <c r="D238" s="113" t="s">
        <v>147</v>
      </c>
      <c r="E238" s="107"/>
      <c r="F238" s="107" t="s">
        <v>19</v>
      </c>
      <c r="G238" s="108">
        <v>0</v>
      </c>
      <c r="H238" s="208">
        <v>0</v>
      </c>
      <c r="I238" s="137"/>
      <c r="J238" s="16"/>
      <c r="K238" s="16">
        <v>0</v>
      </c>
      <c r="L238" s="17" t="s">
        <v>20</v>
      </c>
      <c r="M238" s="40">
        <v>0</v>
      </c>
      <c r="N238" s="40" t="s">
        <v>484</v>
      </c>
      <c r="O238" s="258" t="s">
        <v>1010</v>
      </c>
      <c r="P238" s="40">
        <v>928</v>
      </c>
      <c r="Q238" s="252"/>
      <c r="R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S238" s="20" t="s">
        <v>20</v>
      </c>
      <c r="T238" s="40">
        <v>0</v>
      </c>
      <c r="U238" s="2" t="s">
        <v>1001</v>
      </c>
      <c r="V238" s="25" t="s">
        <v>1001</v>
      </c>
      <c r="W238" s="206"/>
    </row>
    <row r="239" spans="1:23" customFormat="1" ht="114" hidden="1" x14ac:dyDescent="0.25">
      <c r="A239" s="1"/>
      <c r="B239" s="64"/>
      <c r="C239" s="107">
        <v>91085</v>
      </c>
      <c r="D239" s="113" t="s">
        <v>148</v>
      </c>
      <c r="E239" s="107"/>
      <c r="F239" s="107" t="s">
        <v>19</v>
      </c>
      <c r="G239" s="108">
        <v>62.3</v>
      </c>
      <c r="H239" s="208">
        <v>719690</v>
      </c>
      <c r="I239" s="137"/>
      <c r="J239" s="16"/>
      <c r="K239" s="16">
        <v>0</v>
      </c>
      <c r="L239" s="17" t="s">
        <v>20</v>
      </c>
      <c r="M239" s="40">
        <v>40</v>
      </c>
      <c r="N239" s="40" t="s">
        <v>484</v>
      </c>
      <c r="O239" s="258" t="s">
        <v>1010</v>
      </c>
      <c r="P239" s="40">
        <v>928</v>
      </c>
      <c r="Q239" s="252"/>
      <c r="R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S239" s="20" t="s">
        <v>20</v>
      </c>
      <c r="T239" s="40">
        <v>40</v>
      </c>
      <c r="U239" s="2" t="s">
        <v>1001</v>
      </c>
      <c r="V239" s="25" t="s">
        <v>1001</v>
      </c>
      <c r="W239" s="206"/>
    </row>
    <row r="240" spans="1:23" customFormat="1" ht="114" hidden="1" x14ac:dyDescent="0.25">
      <c r="A240" s="1"/>
      <c r="B240" s="64"/>
      <c r="C240" s="107">
        <v>91086</v>
      </c>
      <c r="D240" s="113" t="s">
        <v>149</v>
      </c>
      <c r="E240" s="107"/>
      <c r="F240" s="107" t="s">
        <v>19</v>
      </c>
      <c r="G240" s="108">
        <v>77.83</v>
      </c>
      <c r="H240" s="208">
        <v>899092</v>
      </c>
      <c r="I240" s="137"/>
      <c r="J240" s="16"/>
      <c r="K240" s="16">
        <v>0</v>
      </c>
      <c r="L240" s="17" t="s">
        <v>20</v>
      </c>
      <c r="M240" s="40">
        <v>50</v>
      </c>
      <c r="N240" s="40" t="s">
        <v>484</v>
      </c>
      <c r="O240" s="258" t="s">
        <v>1010</v>
      </c>
      <c r="P240" s="40">
        <v>928</v>
      </c>
      <c r="Q240" s="252"/>
      <c r="R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S240" s="20" t="s">
        <v>20</v>
      </c>
      <c r="T240" s="40">
        <v>50</v>
      </c>
      <c r="U240" s="2" t="s">
        <v>1001</v>
      </c>
      <c r="V240" s="25" t="s">
        <v>1001</v>
      </c>
      <c r="W240" s="206"/>
    </row>
    <row r="241" spans="1:23" customFormat="1" ht="128.25" hidden="1" x14ac:dyDescent="0.25">
      <c r="A241" s="1"/>
      <c r="B241" s="64"/>
      <c r="C241" s="107">
        <v>91087</v>
      </c>
      <c r="D241" s="113" t="s">
        <v>150</v>
      </c>
      <c r="E241" s="107"/>
      <c r="F241" s="107" t="s">
        <v>19</v>
      </c>
      <c r="G241" s="108">
        <v>93.43</v>
      </c>
      <c r="H241" s="208">
        <v>1079303</v>
      </c>
      <c r="I241" s="137"/>
      <c r="J241" s="16"/>
      <c r="K241" s="16">
        <v>0</v>
      </c>
      <c r="L241" s="17" t="s">
        <v>20</v>
      </c>
      <c r="M241" s="40">
        <v>60</v>
      </c>
      <c r="N241" s="40" t="s">
        <v>484</v>
      </c>
      <c r="O241" s="258" t="s">
        <v>1010</v>
      </c>
      <c r="P241" s="40">
        <v>928</v>
      </c>
      <c r="Q241" s="252"/>
      <c r="R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S241" s="20" t="s">
        <v>20</v>
      </c>
      <c r="T241" s="40">
        <v>60</v>
      </c>
      <c r="U241" s="2" t="s">
        <v>1001</v>
      </c>
      <c r="V241" s="25" t="s">
        <v>1001</v>
      </c>
      <c r="W241" s="206"/>
    </row>
    <row r="242" spans="1:23" customFormat="1" ht="114" hidden="1" x14ac:dyDescent="0.25">
      <c r="A242" s="1"/>
      <c r="B242" s="64"/>
      <c r="C242" s="115">
        <v>92085</v>
      </c>
      <c r="D242" s="113" t="s">
        <v>151</v>
      </c>
      <c r="E242" s="107"/>
      <c r="F242" s="107" t="s">
        <v>19</v>
      </c>
      <c r="G242" s="108">
        <v>108.96</v>
      </c>
      <c r="H242" s="208">
        <v>1258706</v>
      </c>
      <c r="I242" s="137"/>
      <c r="J242" s="16"/>
      <c r="K242" s="16">
        <v>0</v>
      </c>
      <c r="L242" s="17" t="s">
        <v>20</v>
      </c>
      <c r="M242" s="40">
        <v>70</v>
      </c>
      <c r="N242" s="40" t="s">
        <v>484</v>
      </c>
      <c r="O242" s="258" t="s">
        <v>1010</v>
      </c>
      <c r="P242" s="40">
        <v>928</v>
      </c>
      <c r="Q242" s="252"/>
      <c r="R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S242" s="20" t="s">
        <v>20</v>
      </c>
      <c r="T242" s="40">
        <v>70</v>
      </c>
      <c r="U242" s="2" t="s">
        <v>1001</v>
      </c>
      <c r="V242" s="25" t="s">
        <v>1001</v>
      </c>
      <c r="W242" s="206"/>
    </row>
    <row r="243" spans="1:23" customFormat="1" ht="114" hidden="1" x14ac:dyDescent="0.25">
      <c r="A243" s="1"/>
      <c r="B243" s="64"/>
      <c r="C243" s="115">
        <v>92086</v>
      </c>
      <c r="D243" s="113" t="s">
        <v>152</v>
      </c>
      <c r="E243" s="107"/>
      <c r="F243" s="107" t="s">
        <v>19</v>
      </c>
      <c r="G243" s="108">
        <v>124.56</v>
      </c>
      <c r="H243" s="208">
        <v>1438917</v>
      </c>
      <c r="I243" s="137"/>
      <c r="J243" s="16"/>
      <c r="K243" s="16">
        <v>0</v>
      </c>
      <c r="L243" s="17" t="s">
        <v>20</v>
      </c>
      <c r="M243" s="40">
        <v>80</v>
      </c>
      <c r="N243" s="40" t="s">
        <v>484</v>
      </c>
      <c r="O243" s="258" t="s">
        <v>1010</v>
      </c>
      <c r="P243" s="40">
        <v>928</v>
      </c>
      <c r="Q243" s="252"/>
      <c r="R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S243" s="20" t="s">
        <v>20</v>
      </c>
      <c r="T243" s="40">
        <v>80</v>
      </c>
      <c r="U243" s="2" t="s">
        <v>1001</v>
      </c>
      <c r="V243" s="25" t="s">
        <v>1001</v>
      </c>
      <c r="W243" s="206"/>
    </row>
    <row r="244" spans="1:23" customFormat="1" ht="114" hidden="1"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258" t="s">
        <v>1010</v>
      </c>
      <c r="P244" s="40">
        <v>928</v>
      </c>
      <c r="Q244" s="252"/>
      <c r="R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S244" s="410" t="s">
        <v>20</v>
      </c>
      <c r="T244" s="71">
        <v>90</v>
      </c>
      <c r="U244" s="2" t="s">
        <v>1001</v>
      </c>
      <c r="V244" s="25" t="s">
        <v>1001</v>
      </c>
      <c r="W244" s="206"/>
    </row>
    <row r="245" spans="1:23" customFormat="1" ht="28.5" hidden="1"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1" t="s">
        <v>42</v>
      </c>
      <c r="Q245" s="252"/>
      <c r="R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S245" s="24" t="s">
        <v>42</v>
      </c>
      <c r="T245" s="24" t="s">
        <v>42</v>
      </c>
      <c r="U245" s="24" t="s">
        <v>42</v>
      </c>
      <c r="V245" s="378" t="s">
        <v>41</v>
      </c>
      <c r="W245" s="206"/>
    </row>
    <row r="246" spans="1:23" customFormat="1" hidden="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1" t="s">
        <v>42</v>
      </c>
      <c r="Q246" s="252"/>
      <c r="R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S246" s="24" t="s">
        <v>42</v>
      </c>
      <c r="T246" s="24" t="s">
        <v>42</v>
      </c>
      <c r="U246" s="24" t="s">
        <v>42</v>
      </c>
      <c r="V246" s="378" t="s">
        <v>41</v>
      </c>
      <c r="W246" s="206"/>
    </row>
    <row r="247" spans="1:23" customFormat="1" ht="48" hidden="1"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1010</v>
      </c>
      <c r="P247" s="40" t="s">
        <v>91</v>
      </c>
      <c r="Q247" s="252"/>
      <c r="R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S247" s="18" t="s">
        <v>20</v>
      </c>
      <c r="T247" s="24">
        <v>100</v>
      </c>
      <c r="U247" s="2" t="s">
        <v>1001</v>
      </c>
      <c r="V247" s="25" t="s">
        <v>1001</v>
      </c>
      <c r="W247" s="206"/>
    </row>
    <row r="248" spans="1:23" customFormat="1" ht="75" hidden="1"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1010</v>
      </c>
      <c r="P248" s="40" t="s">
        <v>91</v>
      </c>
      <c r="Q248" s="252"/>
      <c r="R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S248" s="20" t="s">
        <v>20</v>
      </c>
      <c r="T248" s="40">
        <v>0</v>
      </c>
      <c r="U248" s="2" t="s">
        <v>1001</v>
      </c>
      <c r="V248" s="25" t="s">
        <v>1001</v>
      </c>
      <c r="W248" s="206"/>
    </row>
    <row r="249" spans="1:23" customFormat="1" ht="114" hidden="1"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1010</v>
      </c>
      <c r="P249" s="40" t="s">
        <v>91</v>
      </c>
      <c r="Q249" s="252"/>
      <c r="R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S249" s="20" t="s">
        <v>20</v>
      </c>
      <c r="T249" s="40">
        <v>40</v>
      </c>
      <c r="U249" s="2" t="s">
        <v>1001</v>
      </c>
      <c r="V249" s="25" t="s">
        <v>1001</v>
      </c>
      <c r="W249" s="206"/>
    </row>
    <row r="250" spans="1:23" customFormat="1" ht="114" hidden="1"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1010</v>
      </c>
      <c r="P250" s="40" t="s">
        <v>91</v>
      </c>
      <c r="Q250" s="252"/>
      <c r="R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S250" s="20" t="s">
        <v>20</v>
      </c>
      <c r="T250" s="40">
        <v>50</v>
      </c>
      <c r="U250" s="2" t="s">
        <v>1001</v>
      </c>
      <c r="V250" s="25" t="s">
        <v>1001</v>
      </c>
      <c r="W250" s="206"/>
    </row>
    <row r="251" spans="1:23" customFormat="1" ht="128.25" hidden="1"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1010</v>
      </c>
      <c r="P251" s="40" t="s">
        <v>91</v>
      </c>
      <c r="Q251" s="252"/>
      <c r="R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S251" s="20" t="s">
        <v>20</v>
      </c>
      <c r="T251" s="40">
        <v>60</v>
      </c>
      <c r="U251" s="2" t="s">
        <v>1001</v>
      </c>
      <c r="V251" s="25" t="s">
        <v>1001</v>
      </c>
      <c r="W251" s="206"/>
    </row>
    <row r="252" spans="1:23" customFormat="1" ht="114" hidden="1"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1010</v>
      </c>
      <c r="P252" s="40" t="s">
        <v>91</v>
      </c>
      <c r="Q252" s="252"/>
      <c r="R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S252" s="20" t="s">
        <v>20</v>
      </c>
      <c r="T252" s="40">
        <v>70</v>
      </c>
      <c r="U252" s="2" t="s">
        <v>1001</v>
      </c>
      <c r="V252" s="25" t="s">
        <v>1001</v>
      </c>
      <c r="W252" s="206"/>
    </row>
    <row r="253" spans="1:23" customFormat="1" ht="114" hidden="1"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1010</v>
      </c>
      <c r="P253" s="40" t="s">
        <v>91</v>
      </c>
      <c r="Q253" s="252"/>
      <c r="R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S253" s="20" t="s">
        <v>20</v>
      </c>
      <c r="T253" s="40">
        <v>80</v>
      </c>
      <c r="U253" s="2" t="s">
        <v>1001</v>
      </c>
      <c r="V253" s="25" t="s">
        <v>1001</v>
      </c>
      <c r="W253" s="206"/>
    </row>
    <row r="254" spans="1:23" customFormat="1" ht="114" hidden="1"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1010</v>
      </c>
      <c r="P254" s="40" t="s">
        <v>91</v>
      </c>
      <c r="Q254" s="252"/>
      <c r="R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S254" s="20" t="s">
        <v>20</v>
      </c>
      <c r="T254" s="40">
        <v>90</v>
      </c>
      <c r="U254" s="2" t="s">
        <v>1001</v>
      </c>
      <c r="V254" s="25" t="s">
        <v>1001</v>
      </c>
      <c r="W254" s="206"/>
    </row>
    <row r="255" spans="1:23" customFormat="1" hidden="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4" t="s">
        <v>42</v>
      </c>
      <c r="Q255" s="252"/>
      <c r="R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S255" s="24" t="s">
        <v>42</v>
      </c>
      <c r="T255" s="24" t="s">
        <v>42</v>
      </c>
      <c r="U255" s="24" t="s">
        <v>42</v>
      </c>
      <c r="V255" s="378" t="s">
        <v>41</v>
      </c>
      <c r="W255" s="206"/>
    </row>
    <row r="256" spans="1:23" ht="50.25" hidden="1"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40" t="s">
        <v>1010</v>
      </c>
      <c r="P256" s="24"/>
      <c r="Q256" s="252"/>
      <c r="R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S256" s="18" t="s">
        <v>20</v>
      </c>
      <c r="T256" s="24">
        <v>100</v>
      </c>
      <c r="U256" s="2" t="s">
        <v>1001</v>
      </c>
      <c r="V256" s="25" t="s">
        <v>1001</v>
      </c>
      <c r="W256" s="626"/>
    </row>
    <row r="257" spans="1:28" ht="78.75" hidden="1"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t="s">
        <v>1010</v>
      </c>
      <c r="P257" s="40"/>
      <c r="Q257" s="252"/>
      <c r="R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S257" s="20" t="s">
        <v>20</v>
      </c>
      <c r="T257" s="40">
        <v>0</v>
      </c>
      <c r="U257" s="2" t="s">
        <v>1001</v>
      </c>
      <c r="V257" s="25" t="s">
        <v>1001</v>
      </c>
      <c r="W257" s="626"/>
    </row>
    <row r="258" spans="1:28" ht="114" hidden="1"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t="s">
        <v>1010</v>
      </c>
      <c r="P258" s="40"/>
      <c r="Q258" s="252"/>
      <c r="R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S258" s="20" t="s">
        <v>20</v>
      </c>
      <c r="T258" s="40">
        <v>40</v>
      </c>
      <c r="U258" s="2" t="s">
        <v>1001</v>
      </c>
      <c r="V258" s="25" t="s">
        <v>1001</v>
      </c>
      <c r="W258" s="626"/>
    </row>
    <row r="259" spans="1:28" ht="114" hidden="1"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t="s">
        <v>1010</v>
      </c>
      <c r="P259" s="40"/>
      <c r="Q259" s="252"/>
      <c r="R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S259" s="20" t="s">
        <v>20</v>
      </c>
      <c r="T259" s="40">
        <v>50</v>
      </c>
      <c r="U259" s="2" t="s">
        <v>1001</v>
      </c>
      <c r="V259" s="25" t="s">
        <v>1001</v>
      </c>
      <c r="W259" s="626"/>
    </row>
    <row r="260" spans="1:28" ht="128.25" hidden="1"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t="s">
        <v>1010</v>
      </c>
      <c r="P260" s="40"/>
      <c r="Q260" s="252"/>
      <c r="R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S260" s="20" t="s">
        <v>20</v>
      </c>
      <c r="T260" s="40">
        <v>60</v>
      </c>
      <c r="U260" s="2" t="s">
        <v>1001</v>
      </c>
      <c r="V260" s="25" t="s">
        <v>1001</v>
      </c>
      <c r="W260" s="626"/>
    </row>
    <row r="261" spans="1:28" ht="114" hidden="1"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t="s">
        <v>1010</v>
      </c>
      <c r="P261" s="40"/>
      <c r="Q261" s="252"/>
      <c r="R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S261" s="20" t="s">
        <v>20</v>
      </c>
      <c r="T261" s="40">
        <v>70</v>
      </c>
      <c r="U261" s="2" t="s">
        <v>1001</v>
      </c>
      <c r="V261" s="25" t="s">
        <v>1001</v>
      </c>
      <c r="W261" s="626"/>
    </row>
    <row r="262" spans="1:28" ht="114" hidden="1"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t="s">
        <v>1010</v>
      </c>
      <c r="P262" s="40"/>
      <c r="Q262" s="252"/>
      <c r="R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S262" s="20" t="s">
        <v>20</v>
      </c>
      <c r="T262" s="40">
        <v>80</v>
      </c>
      <c r="U262" s="2" t="s">
        <v>1001</v>
      </c>
      <c r="V262" s="25" t="s">
        <v>1001</v>
      </c>
      <c r="W262" s="626"/>
    </row>
    <row r="263" spans="1:28" ht="114" hidden="1"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t="s">
        <v>1010</v>
      </c>
      <c r="P263" s="40"/>
      <c r="Q263" s="252"/>
      <c r="R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S263" s="20" t="s">
        <v>20</v>
      </c>
      <c r="T263" s="40">
        <v>90</v>
      </c>
      <c r="U263" s="2" t="s">
        <v>1001</v>
      </c>
      <c r="V263" s="25" t="s">
        <v>1001</v>
      </c>
      <c r="W263" s="626"/>
    </row>
    <row r="264" spans="1:28" customFormat="1" ht="27.75" hidden="1"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4" t="s">
        <v>42</v>
      </c>
      <c r="Q264" s="252"/>
      <c r="R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S264" s="24" t="s">
        <v>42</v>
      </c>
      <c r="T264" s="24" t="s">
        <v>42</v>
      </c>
      <c r="U264" s="24" t="s">
        <v>42</v>
      </c>
      <c r="V264" s="378" t="s">
        <v>41</v>
      </c>
      <c r="W264" s="206"/>
    </row>
    <row r="265" spans="1:28" customFormat="1" hidden="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4" t="s">
        <v>42</v>
      </c>
      <c r="Q265" s="252"/>
      <c r="R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S265" s="24" t="s">
        <v>42</v>
      </c>
      <c r="T265" s="24" t="s">
        <v>42</v>
      </c>
      <c r="U265" s="24" t="s">
        <v>42</v>
      </c>
      <c r="V265" s="378" t="s">
        <v>41</v>
      </c>
      <c r="W265" s="206"/>
    </row>
    <row r="266" spans="1:28" customFormat="1" ht="33" hidden="1"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40" t="s">
        <v>1010</v>
      </c>
      <c r="P266" s="24">
        <v>1654</v>
      </c>
      <c r="Q266" s="252"/>
      <c r="R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S266" s="18" t="s">
        <v>176</v>
      </c>
      <c r="T266" s="24">
        <v>100</v>
      </c>
      <c r="U266" s="2" t="s">
        <v>1001</v>
      </c>
      <c r="V266" s="25" t="s">
        <v>1001</v>
      </c>
      <c r="W266" s="206"/>
    </row>
    <row r="267" spans="1:28" customFormat="1" ht="28.5" hidden="1"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40" t="s">
        <v>1010</v>
      </c>
      <c r="P267" s="24">
        <v>1654</v>
      </c>
      <c r="Q267" s="252"/>
      <c r="R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S267" s="18" t="s">
        <v>176</v>
      </c>
      <c r="T267" s="24">
        <v>100</v>
      </c>
      <c r="U267" s="2" t="s">
        <v>1001</v>
      </c>
      <c r="V267" s="25" t="s">
        <v>1001</v>
      </c>
      <c r="W267" s="206"/>
    </row>
    <row r="268" spans="1:28" customFormat="1" ht="28.5" hidden="1"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40" t="s">
        <v>1010</v>
      </c>
      <c r="P268" s="24">
        <v>1654</v>
      </c>
      <c r="Q268" s="252"/>
      <c r="R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S268" s="18" t="s">
        <v>176</v>
      </c>
      <c r="T268" s="24">
        <v>100</v>
      </c>
      <c r="U268" s="2" t="s">
        <v>1001</v>
      </c>
      <c r="V268" s="25" t="s">
        <v>1001</v>
      </c>
      <c r="W268" s="206"/>
    </row>
    <row r="269" spans="1:28" customFormat="1" ht="15" hidden="1"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1" t="s">
        <v>42</v>
      </c>
      <c r="Q269" s="252"/>
      <c r="R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S269" s="24" t="s">
        <v>42</v>
      </c>
      <c r="T269" s="24" t="s">
        <v>42</v>
      </c>
      <c r="U269" s="24" t="s">
        <v>42</v>
      </c>
      <c r="V269" s="378" t="s">
        <v>41</v>
      </c>
      <c r="W269" s="206"/>
    </row>
    <row r="270" spans="1:28" customFormat="1" ht="15.75" hidden="1" thickBot="1" x14ac:dyDescent="0.3">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1" t="s">
        <v>42</v>
      </c>
      <c r="Q270" s="252"/>
      <c r="R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S270" s="24" t="s">
        <v>42</v>
      </c>
      <c r="T270" s="24" t="s">
        <v>42</v>
      </c>
      <c r="U270" s="24" t="s">
        <v>42</v>
      </c>
      <c r="V270" s="378" t="s">
        <v>41</v>
      </c>
      <c r="W270" s="206"/>
      <c r="Y270" s="313"/>
      <c r="AA270" s="276"/>
    </row>
    <row r="271" spans="1:28" customFormat="1" ht="52.5" hidden="1" customHeight="1" x14ac:dyDescent="0.3">
      <c r="A271" s="1"/>
      <c r="B271" s="64">
        <v>2016</v>
      </c>
      <c r="C271" s="76">
        <v>2016</v>
      </c>
      <c r="D271" s="413" t="s">
        <v>180</v>
      </c>
      <c r="E271" s="339"/>
      <c r="F271" s="339" t="s">
        <v>19</v>
      </c>
      <c r="G271" s="331">
        <v>449.27</v>
      </c>
      <c r="H271" s="633">
        <v>5189967</v>
      </c>
      <c r="I271" s="655"/>
      <c r="J271" s="12"/>
      <c r="K271" s="12"/>
      <c r="L271" s="362" t="s">
        <v>181</v>
      </c>
      <c r="M271" s="24">
        <v>100</v>
      </c>
      <c r="N271" s="40" t="s">
        <v>484</v>
      </c>
      <c r="O271" s="40" t="s">
        <v>1012</v>
      </c>
      <c r="P271" s="54" t="s">
        <v>182</v>
      </c>
      <c r="Q271" s="252"/>
      <c r="R271" s="407"/>
      <c r="S271" s="26" t="s">
        <v>181</v>
      </c>
      <c r="T271" s="24">
        <v>100</v>
      </c>
      <c r="U271" s="2" t="s">
        <v>1001</v>
      </c>
      <c r="V271" s="25" t="s">
        <v>1001</v>
      </c>
      <c r="W271" s="393"/>
      <c r="X271" s="278"/>
      <c r="Y271" s="194"/>
      <c r="Z271" s="315"/>
      <c r="AA271" s="177"/>
      <c r="AB271" s="145"/>
    </row>
    <row r="272" spans="1:28" customFormat="1" ht="109.5" hidden="1" customHeight="1" x14ac:dyDescent="0.3">
      <c r="A272" s="1"/>
      <c r="B272" s="64"/>
      <c r="C272" s="339">
        <v>90044</v>
      </c>
      <c r="D272" s="413" t="s">
        <v>183</v>
      </c>
      <c r="E272" s="339"/>
      <c r="F272" s="339" t="s">
        <v>19</v>
      </c>
      <c r="G272" s="331">
        <v>0</v>
      </c>
      <c r="H272" s="633">
        <v>0</v>
      </c>
      <c r="I272" s="655"/>
      <c r="J272" s="22"/>
      <c r="K272" s="12"/>
      <c r="L272" s="362" t="s">
        <v>181</v>
      </c>
      <c r="M272" s="40">
        <v>0</v>
      </c>
      <c r="N272" s="40" t="s">
        <v>484</v>
      </c>
      <c r="O272" s="40" t="s">
        <v>1012</v>
      </c>
      <c r="P272" s="54" t="s">
        <v>182</v>
      </c>
      <c r="Q272" s="252"/>
      <c r="R272" s="407"/>
      <c r="S272" s="26" t="s">
        <v>181</v>
      </c>
      <c r="T272" s="40">
        <v>0</v>
      </c>
      <c r="U272" s="2" t="s">
        <v>1001</v>
      </c>
      <c r="V272" s="25" t="s">
        <v>1001</v>
      </c>
      <c r="W272" s="393"/>
      <c r="X272" s="278"/>
      <c r="Y272" s="279"/>
      <c r="Z272" s="177"/>
      <c r="AA272" s="177"/>
      <c r="AB272" s="145"/>
    </row>
    <row r="273" spans="1:28" customFormat="1" ht="129" hidden="1" thickBot="1" x14ac:dyDescent="0.3">
      <c r="A273" s="1"/>
      <c r="B273" s="64"/>
      <c r="C273" s="339">
        <v>91094</v>
      </c>
      <c r="D273" s="413" t="s">
        <v>184</v>
      </c>
      <c r="E273" s="339"/>
      <c r="F273" s="339" t="s">
        <v>19</v>
      </c>
      <c r="G273" s="331">
        <v>179.74</v>
      </c>
      <c r="H273" s="633">
        <v>2076356</v>
      </c>
      <c r="I273" s="655"/>
      <c r="J273" s="12"/>
      <c r="K273" s="12">
        <v>0</v>
      </c>
      <c r="L273" s="362" t="s">
        <v>181</v>
      </c>
      <c r="M273" s="40">
        <v>40</v>
      </c>
      <c r="N273" s="40" t="s">
        <v>484</v>
      </c>
      <c r="O273" s="40" t="s">
        <v>1012</v>
      </c>
      <c r="P273" s="54" t="s">
        <v>182</v>
      </c>
      <c r="Q273" s="252"/>
      <c r="R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S273" s="20" t="s">
        <v>181</v>
      </c>
      <c r="T273" s="40">
        <v>40</v>
      </c>
      <c r="U273" s="2" t="s">
        <v>1001</v>
      </c>
      <c r="V273" s="25" t="s">
        <v>1001</v>
      </c>
      <c r="W273" s="393">
        <v>179.74</v>
      </c>
      <c r="X273" s="208"/>
      <c r="Y273" s="185"/>
      <c r="AA273" s="270"/>
      <c r="AB273" s="277"/>
    </row>
    <row r="274" spans="1:28" customFormat="1" ht="129" hidden="1" thickBot="1" x14ac:dyDescent="0.3">
      <c r="A274" s="1"/>
      <c r="B274" s="64"/>
      <c r="C274" s="339">
        <v>91095</v>
      </c>
      <c r="D274" s="413" t="s">
        <v>185</v>
      </c>
      <c r="E274" s="339"/>
      <c r="F274" s="339" t="s">
        <v>19</v>
      </c>
      <c r="G274" s="331">
        <v>224.66</v>
      </c>
      <c r="H274" s="633">
        <v>2595272</v>
      </c>
      <c r="I274" s="655"/>
      <c r="J274" s="12"/>
      <c r="K274" s="12">
        <v>0</v>
      </c>
      <c r="L274" s="362" t="s">
        <v>181</v>
      </c>
      <c r="M274" s="40">
        <v>50</v>
      </c>
      <c r="N274" s="40" t="s">
        <v>484</v>
      </c>
      <c r="O274" s="40" t="s">
        <v>1012</v>
      </c>
      <c r="P274" s="54" t="s">
        <v>182</v>
      </c>
      <c r="Q274" s="252"/>
      <c r="R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S274" s="20" t="s">
        <v>181</v>
      </c>
      <c r="T274" s="40">
        <v>50</v>
      </c>
      <c r="U274" s="2" t="s">
        <v>1001</v>
      </c>
      <c r="V274" s="25" t="s">
        <v>1001</v>
      </c>
      <c r="W274" s="393">
        <v>224.66</v>
      </c>
      <c r="X274" s="314"/>
      <c r="Y274" s="195"/>
      <c r="AA274" s="194"/>
      <c r="AB274" s="277"/>
    </row>
    <row r="275" spans="1:28" customFormat="1" ht="143.25" hidden="1" thickBot="1" x14ac:dyDescent="0.3">
      <c r="A275" s="1"/>
      <c r="B275" s="64"/>
      <c r="C275" s="339">
        <v>91096</v>
      </c>
      <c r="D275" s="413" t="s">
        <v>186</v>
      </c>
      <c r="E275" s="339"/>
      <c r="F275" s="339" t="s">
        <v>19</v>
      </c>
      <c r="G275" s="331">
        <v>269.61</v>
      </c>
      <c r="H275" s="633">
        <v>3114535</v>
      </c>
      <c r="I275" s="655"/>
      <c r="J275" s="12"/>
      <c r="K275" s="12">
        <v>0</v>
      </c>
      <c r="L275" s="362" t="s">
        <v>181</v>
      </c>
      <c r="M275" s="40">
        <v>60</v>
      </c>
      <c r="N275" s="40" t="s">
        <v>484</v>
      </c>
      <c r="O275" s="40" t="s">
        <v>1012</v>
      </c>
      <c r="P275" s="54" t="s">
        <v>182</v>
      </c>
      <c r="Q275" s="252"/>
      <c r="R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S275" s="20" t="s">
        <v>181</v>
      </c>
      <c r="T275" s="40">
        <v>60</v>
      </c>
      <c r="U275" s="2" t="s">
        <v>1001</v>
      </c>
      <c r="V275" s="25" t="s">
        <v>1001</v>
      </c>
      <c r="W275" s="393">
        <v>269.61</v>
      </c>
      <c r="X275" s="314"/>
      <c r="Y275" s="185"/>
      <c r="Z275">
        <f>+ROUND(G271*60%,2)</f>
        <v>269.56</v>
      </c>
      <c r="AB275" s="277"/>
    </row>
    <row r="276" spans="1:28" customFormat="1" ht="129" hidden="1" thickBot="1" x14ac:dyDescent="0.3">
      <c r="A276" s="1"/>
      <c r="B276" s="64"/>
      <c r="C276" s="26">
        <v>92094</v>
      </c>
      <c r="D276" s="413" t="s">
        <v>187</v>
      </c>
      <c r="E276" s="339"/>
      <c r="F276" s="339" t="s">
        <v>19</v>
      </c>
      <c r="G276" s="331">
        <v>314.52999999999997</v>
      </c>
      <c r="H276" s="633">
        <v>3633451</v>
      </c>
      <c r="I276" s="655"/>
      <c r="J276" s="12"/>
      <c r="K276" s="12"/>
      <c r="L276" s="362" t="s">
        <v>181</v>
      </c>
      <c r="M276" s="40">
        <v>70</v>
      </c>
      <c r="N276" s="40" t="s">
        <v>484</v>
      </c>
      <c r="O276" s="40" t="s">
        <v>1012</v>
      </c>
      <c r="P276" s="54" t="s">
        <v>182</v>
      </c>
      <c r="Q276" s="252"/>
      <c r="R276" s="407"/>
      <c r="S276" s="20" t="s">
        <v>181</v>
      </c>
      <c r="T276" s="40">
        <v>70</v>
      </c>
      <c r="U276" s="2" t="s">
        <v>1001</v>
      </c>
      <c r="V276" s="25" t="s">
        <v>1001</v>
      </c>
      <c r="W276" s="393"/>
      <c r="X276" s="278"/>
      <c r="Y276" s="279"/>
      <c r="Z276" s="177"/>
      <c r="AA276" s="177"/>
      <c r="AB276" s="145"/>
    </row>
    <row r="277" spans="1:28" customFormat="1" ht="129" hidden="1" thickBot="1" x14ac:dyDescent="0.3">
      <c r="A277" s="1"/>
      <c r="B277" s="64"/>
      <c r="C277" s="26">
        <v>92095</v>
      </c>
      <c r="D277" s="413" t="s">
        <v>188</v>
      </c>
      <c r="E277" s="339"/>
      <c r="F277" s="339" t="s">
        <v>19</v>
      </c>
      <c r="G277" s="331">
        <v>359.44</v>
      </c>
      <c r="H277" s="633">
        <v>4152251</v>
      </c>
      <c r="I277" s="655"/>
      <c r="J277" s="12"/>
      <c r="K277" s="12"/>
      <c r="L277" s="362" t="s">
        <v>181</v>
      </c>
      <c r="M277" s="40">
        <v>80</v>
      </c>
      <c r="N277" s="40" t="s">
        <v>484</v>
      </c>
      <c r="O277" s="40" t="s">
        <v>1012</v>
      </c>
      <c r="P277" s="54" t="s">
        <v>182</v>
      </c>
      <c r="Q277" s="252"/>
      <c r="R277" s="407"/>
      <c r="S277" s="20" t="s">
        <v>181</v>
      </c>
      <c r="T277" s="40">
        <v>80</v>
      </c>
      <c r="U277" s="2" t="s">
        <v>1001</v>
      </c>
      <c r="V277" s="25" t="s">
        <v>1001</v>
      </c>
      <c r="W277" s="393"/>
      <c r="X277" s="316"/>
      <c r="Y277" s="279"/>
      <c r="Z277" s="177"/>
      <c r="AA277" s="177"/>
      <c r="AB277" s="145"/>
    </row>
    <row r="278" spans="1:28" customFormat="1" ht="129" hidden="1" thickBot="1" x14ac:dyDescent="0.3">
      <c r="A278" s="1"/>
      <c r="B278" s="64"/>
      <c r="C278" s="26">
        <v>92096</v>
      </c>
      <c r="D278" s="413" t="s">
        <v>189</v>
      </c>
      <c r="E278" s="339"/>
      <c r="F278" s="339" t="s">
        <v>19</v>
      </c>
      <c r="G278" s="331">
        <v>404.4</v>
      </c>
      <c r="H278" s="633">
        <v>4671629</v>
      </c>
      <c r="I278" s="655"/>
      <c r="J278" s="12"/>
      <c r="K278" s="12"/>
      <c r="L278" s="362" t="s">
        <v>181</v>
      </c>
      <c r="M278" s="40">
        <v>90</v>
      </c>
      <c r="N278" s="40" t="s">
        <v>484</v>
      </c>
      <c r="O278" s="40" t="s">
        <v>1012</v>
      </c>
      <c r="P278" s="54" t="s">
        <v>182</v>
      </c>
      <c r="Q278" s="252"/>
      <c r="R278" s="407"/>
      <c r="S278" s="20" t="s">
        <v>181</v>
      </c>
      <c r="T278" s="40">
        <v>90</v>
      </c>
      <c r="U278" s="2" t="s">
        <v>1001</v>
      </c>
      <c r="V278" s="25" t="s">
        <v>1001</v>
      </c>
      <c r="W278" s="393"/>
      <c r="X278" s="316"/>
      <c r="Y278" s="279"/>
      <c r="Z278" s="177"/>
      <c r="AA278" s="177"/>
      <c r="AB278" s="145"/>
    </row>
    <row r="279" spans="1:28" ht="29.25" hidden="1" thickBot="1" x14ac:dyDescent="0.3">
      <c r="A279" s="1"/>
      <c r="B279" s="64">
        <v>2017</v>
      </c>
      <c r="C279" s="76">
        <v>2017</v>
      </c>
      <c r="D279" s="413" t="s">
        <v>190</v>
      </c>
      <c r="E279" s="339"/>
      <c r="F279" s="339" t="s">
        <v>19</v>
      </c>
      <c r="G279" s="331">
        <v>470.48</v>
      </c>
      <c r="H279" s="633">
        <v>5434985</v>
      </c>
      <c r="I279" s="655"/>
      <c r="J279" s="12"/>
      <c r="K279" s="12"/>
      <c r="L279" s="362" t="s">
        <v>181</v>
      </c>
      <c r="M279" s="24">
        <v>100</v>
      </c>
      <c r="N279" s="40" t="s">
        <v>484</v>
      </c>
      <c r="O279" s="40" t="s">
        <v>1012</v>
      </c>
      <c r="P279" s="24"/>
      <c r="Q279" s="252"/>
      <c r="R279" s="407"/>
      <c r="S279" s="20" t="s">
        <v>181</v>
      </c>
      <c r="T279" s="24">
        <v>100</v>
      </c>
      <c r="U279" s="2" t="s">
        <v>1001</v>
      </c>
      <c r="V279" s="25" t="s">
        <v>1001</v>
      </c>
      <c r="W279" s="641"/>
      <c r="X279" s="642"/>
      <c r="Y279" s="348"/>
      <c r="Z279" s="349"/>
      <c r="AA279" s="349"/>
      <c r="AB279" s="643"/>
    </row>
    <row r="280" spans="1:28" ht="43.5" hidden="1" thickBot="1" x14ac:dyDescent="0.3">
      <c r="A280" s="1"/>
      <c r="B280" s="72"/>
      <c r="C280" s="339">
        <v>90046</v>
      </c>
      <c r="D280" s="413" t="s">
        <v>191</v>
      </c>
      <c r="E280" s="339"/>
      <c r="F280" s="339" t="s">
        <v>19</v>
      </c>
      <c r="G280" s="331">
        <v>0</v>
      </c>
      <c r="H280" s="633">
        <v>0</v>
      </c>
      <c r="I280" s="655"/>
      <c r="J280" s="12"/>
      <c r="K280" s="12"/>
      <c r="L280" s="362" t="s">
        <v>181</v>
      </c>
      <c r="M280" s="40">
        <v>0</v>
      </c>
      <c r="N280" s="40" t="s">
        <v>484</v>
      </c>
      <c r="O280" s="40" t="s">
        <v>1012</v>
      </c>
      <c r="P280" s="40"/>
      <c r="Q280" s="252"/>
      <c r="R280" s="407"/>
      <c r="S280" s="20" t="s">
        <v>181</v>
      </c>
      <c r="T280" s="40">
        <v>0</v>
      </c>
      <c r="U280" s="2" t="s">
        <v>1001</v>
      </c>
      <c r="V280" s="25" t="s">
        <v>1001</v>
      </c>
      <c r="W280" s="374"/>
      <c r="X280" s="347"/>
      <c r="Y280" s="348"/>
      <c r="Z280" s="349"/>
      <c r="AA280" s="349"/>
      <c r="AB280" s="643"/>
    </row>
    <row r="281" spans="1:28" ht="114.75" hidden="1" thickBot="1" x14ac:dyDescent="0.3">
      <c r="A281" s="1"/>
      <c r="B281" s="72"/>
      <c r="C281" s="339">
        <v>91097</v>
      </c>
      <c r="D281" s="413" t="s">
        <v>192</v>
      </c>
      <c r="E281" s="339"/>
      <c r="F281" s="339" t="s">
        <v>19</v>
      </c>
      <c r="G281" s="331">
        <v>188.18</v>
      </c>
      <c r="H281" s="633">
        <v>2173855</v>
      </c>
      <c r="I281" s="655"/>
      <c r="J281" s="12"/>
      <c r="K281" s="12"/>
      <c r="L281" s="362" t="s">
        <v>181</v>
      </c>
      <c r="M281" s="40">
        <v>40</v>
      </c>
      <c r="N281" s="40" t="s">
        <v>484</v>
      </c>
      <c r="O281" s="40" t="s">
        <v>1012</v>
      </c>
      <c r="P281" s="40"/>
      <c r="Q281" s="252"/>
      <c r="R281" s="407"/>
      <c r="S281" s="20" t="s">
        <v>181</v>
      </c>
      <c r="T281" s="40">
        <v>40</v>
      </c>
      <c r="U281" s="2" t="s">
        <v>1001</v>
      </c>
      <c r="V281" s="25" t="s">
        <v>1001</v>
      </c>
      <c r="W281" s="374"/>
      <c r="X281" s="74"/>
      <c r="Y281" s="348"/>
      <c r="Z281" s="349"/>
      <c r="AA281" s="349"/>
      <c r="AB281" s="643"/>
    </row>
    <row r="282" spans="1:28" ht="114.75" hidden="1" thickBot="1" x14ac:dyDescent="0.3">
      <c r="A282" s="1"/>
      <c r="B282" s="72"/>
      <c r="C282" s="339">
        <v>91098</v>
      </c>
      <c r="D282" s="413" t="s">
        <v>193</v>
      </c>
      <c r="E282" s="339"/>
      <c r="F282" s="339" t="s">
        <v>19</v>
      </c>
      <c r="G282" s="331">
        <v>235.26</v>
      </c>
      <c r="H282" s="633">
        <v>2717724</v>
      </c>
      <c r="I282" s="655"/>
      <c r="J282" s="12"/>
      <c r="K282" s="12"/>
      <c r="L282" s="362" t="s">
        <v>181</v>
      </c>
      <c r="M282" s="40">
        <v>50</v>
      </c>
      <c r="N282" s="40" t="s">
        <v>484</v>
      </c>
      <c r="O282" s="40" t="s">
        <v>1012</v>
      </c>
      <c r="P282" s="40"/>
      <c r="Q282" s="252"/>
      <c r="R282" s="407"/>
      <c r="S282" s="20" t="s">
        <v>181</v>
      </c>
      <c r="T282" s="40">
        <v>50</v>
      </c>
      <c r="U282" s="2" t="s">
        <v>1001</v>
      </c>
      <c r="V282" s="25" t="s">
        <v>1001</v>
      </c>
      <c r="W282" s="374"/>
      <c r="X282" s="74"/>
      <c r="Y282" s="348"/>
      <c r="Z282" s="349"/>
      <c r="AA282" s="349"/>
      <c r="AB282" s="643"/>
    </row>
    <row r="283" spans="1:28" ht="129" hidden="1" thickBot="1" x14ac:dyDescent="0.3">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t="s">
        <v>1012</v>
      </c>
      <c r="P283" s="40"/>
      <c r="Q283" s="252"/>
      <c r="R283" s="407"/>
      <c r="S283" s="20" t="s">
        <v>181</v>
      </c>
      <c r="T283" s="40">
        <v>60</v>
      </c>
      <c r="U283" s="2" t="s">
        <v>1001</v>
      </c>
      <c r="V283" s="25" t="s">
        <v>1001</v>
      </c>
      <c r="W283" s="374"/>
      <c r="X283" s="74"/>
      <c r="Y283" s="348"/>
      <c r="Z283" s="349"/>
      <c r="AA283" s="349"/>
      <c r="AB283" s="643"/>
    </row>
    <row r="284" spans="1:28" ht="114.75" hidden="1" thickBot="1" x14ac:dyDescent="0.3">
      <c r="A284" s="1"/>
      <c r="B284" s="72"/>
      <c r="C284" s="26">
        <v>92097</v>
      </c>
      <c r="D284" s="413" t="s">
        <v>195</v>
      </c>
      <c r="E284" s="339"/>
      <c r="F284" s="339" t="s">
        <v>19</v>
      </c>
      <c r="G284" s="331">
        <v>329.33</v>
      </c>
      <c r="H284" s="633">
        <v>3804420</v>
      </c>
      <c r="I284" s="655"/>
      <c r="J284" s="12"/>
      <c r="K284" s="12"/>
      <c r="L284" s="362" t="s">
        <v>181</v>
      </c>
      <c r="M284" s="40">
        <v>70</v>
      </c>
      <c r="N284" s="40" t="s">
        <v>484</v>
      </c>
      <c r="O284" s="40" t="s">
        <v>1012</v>
      </c>
      <c r="P284" s="40"/>
      <c r="Q284" s="252"/>
      <c r="R284" s="407"/>
      <c r="S284" s="20" t="s">
        <v>181</v>
      </c>
      <c r="T284" s="40">
        <v>70</v>
      </c>
      <c r="U284" s="2" t="s">
        <v>1001</v>
      </c>
      <c r="V284" s="25" t="s">
        <v>1001</v>
      </c>
      <c r="W284" s="374"/>
      <c r="X284" s="74"/>
      <c r="Y284" s="348"/>
      <c r="Z284" s="349"/>
      <c r="AA284" s="349"/>
      <c r="AB284" s="643"/>
    </row>
    <row r="285" spans="1:28" ht="114.75" hidden="1" thickBot="1" x14ac:dyDescent="0.3">
      <c r="A285" s="1"/>
      <c r="B285" s="72"/>
      <c r="C285" s="26">
        <v>92098</v>
      </c>
      <c r="D285" s="413" t="s">
        <v>196</v>
      </c>
      <c r="E285" s="364"/>
      <c r="F285" s="339" t="s">
        <v>19</v>
      </c>
      <c r="G285" s="331">
        <v>376.41</v>
      </c>
      <c r="H285" s="633">
        <v>4348288</v>
      </c>
      <c r="I285" s="655"/>
      <c r="J285" s="12"/>
      <c r="K285" s="12"/>
      <c r="L285" s="362" t="s">
        <v>181</v>
      </c>
      <c r="M285" s="40">
        <v>80</v>
      </c>
      <c r="N285" s="40" t="s">
        <v>484</v>
      </c>
      <c r="O285" s="40" t="s">
        <v>1012</v>
      </c>
      <c r="P285" s="40"/>
      <c r="Q285" s="252"/>
      <c r="R285" s="407"/>
      <c r="S285" s="20" t="s">
        <v>181</v>
      </c>
      <c r="T285" s="40">
        <v>80</v>
      </c>
      <c r="U285" s="2" t="s">
        <v>1001</v>
      </c>
      <c r="V285" s="25" t="s">
        <v>1001</v>
      </c>
      <c r="W285" s="374"/>
      <c r="X285" s="74"/>
      <c r="Y285" s="348"/>
      <c r="Z285" s="349"/>
      <c r="AA285" s="349"/>
      <c r="AB285" s="643"/>
    </row>
    <row r="286" spans="1:28" ht="114.75" hidden="1" thickBot="1" x14ac:dyDescent="0.3">
      <c r="A286" s="1"/>
      <c r="B286" s="72"/>
      <c r="C286" s="26">
        <v>92099</v>
      </c>
      <c r="D286" s="413" t="s">
        <v>197</v>
      </c>
      <c r="E286" s="364"/>
      <c r="F286" s="339" t="s">
        <v>19</v>
      </c>
      <c r="G286" s="331">
        <v>423.44</v>
      </c>
      <c r="H286" s="633">
        <v>4891579</v>
      </c>
      <c r="I286" s="655"/>
      <c r="J286" s="12"/>
      <c r="K286" s="12"/>
      <c r="L286" s="362" t="s">
        <v>181</v>
      </c>
      <c r="M286" s="40">
        <v>90</v>
      </c>
      <c r="N286" s="40" t="s">
        <v>484</v>
      </c>
      <c r="O286" s="40" t="s">
        <v>1012</v>
      </c>
      <c r="P286" s="40"/>
      <c r="Q286" s="252"/>
      <c r="R286" s="407"/>
      <c r="S286" s="20" t="s">
        <v>181</v>
      </c>
      <c r="T286" s="40">
        <v>90</v>
      </c>
      <c r="U286" s="2" t="s">
        <v>1001</v>
      </c>
      <c r="V286" s="25" t="s">
        <v>1001</v>
      </c>
      <c r="W286" s="374"/>
      <c r="X286" s="74"/>
      <c r="Y286" s="348"/>
      <c r="Z286" s="349"/>
      <c r="AA286" s="349"/>
      <c r="AB286" s="643"/>
    </row>
    <row r="287" spans="1:28" ht="29.25" hidden="1" thickBot="1" x14ac:dyDescent="0.3">
      <c r="A287" s="1"/>
      <c r="B287" s="72">
        <v>2018</v>
      </c>
      <c r="C287" s="76">
        <v>2018</v>
      </c>
      <c r="D287" s="413" t="s">
        <v>198</v>
      </c>
      <c r="E287" s="364"/>
      <c r="F287" s="339" t="s">
        <v>19</v>
      </c>
      <c r="G287" s="331">
        <v>466.96</v>
      </c>
      <c r="H287" s="633">
        <v>5394322</v>
      </c>
      <c r="I287" s="655"/>
      <c r="J287" s="12"/>
      <c r="K287" s="12"/>
      <c r="L287" s="362" t="s">
        <v>181</v>
      </c>
      <c r="M287" s="24">
        <v>100</v>
      </c>
      <c r="N287" s="40" t="s">
        <v>484</v>
      </c>
      <c r="O287" s="40" t="s">
        <v>1012</v>
      </c>
      <c r="P287" s="24"/>
      <c r="Q287" s="252"/>
      <c r="R287" s="407"/>
      <c r="S287" s="20" t="s">
        <v>181</v>
      </c>
      <c r="T287" s="24">
        <v>100</v>
      </c>
      <c r="U287" s="2" t="s">
        <v>1001</v>
      </c>
      <c r="V287" s="25" t="s">
        <v>1001</v>
      </c>
      <c r="W287" s="641"/>
      <c r="X287" s="642"/>
      <c r="Y287" s="348"/>
      <c r="Z287" s="349"/>
      <c r="AA287" s="349"/>
      <c r="AB287" s="643"/>
    </row>
    <row r="288" spans="1:28" ht="43.5" hidden="1" thickBot="1" x14ac:dyDescent="0.3">
      <c r="A288" s="1"/>
      <c r="B288" s="72"/>
      <c r="C288" s="339">
        <v>90045</v>
      </c>
      <c r="D288" s="413" t="s">
        <v>199</v>
      </c>
      <c r="E288" s="364"/>
      <c r="F288" s="339" t="s">
        <v>19</v>
      </c>
      <c r="G288" s="331">
        <v>0</v>
      </c>
      <c r="H288" s="633">
        <v>0</v>
      </c>
      <c r="I288" s="655"/>
      <c r="J288" s="12"/>
      <c r="K288" s="12"/>
      <c r="L288" s="362" t="s">
        <v>181</v>
      </c>
      <c r="M288" s="40">
        <v>0</v>
      </c>
      <c r="N288" s="40" t="s">
        <v>484</v>
      </c>
      <c r="O288" s="40" t="s">
        <v>1012</v>
      </c>
      <c r="P288" s="40"/>
      <c r="Q288" s="252"/>
      <c r="R288" s="407"/>
      <c r="S288" s="20" t="s">
        <v>181</v>
      </c>
      <c r="T288" s="40">
        <v>0</v>
      </c>
      <c r="U288" s="2" t="s">
        <v>1001</v>
      </c>
      <c r="V288" s="25" t="s">
        <v>1001</v>
      </c>
      <c r="W288" s="374"/>
      <c r="X288" s="347"/>
      <c r="Y288" s="348"/>
      <c r="Z288" s="349"/>
      <c r="AA288" s="349"/>
      <c r="AB288" s="643"/>
    </row>
    <row r="289" spans="1:28" ht="100.5" hidden="1" thickBot="1" x14ac:dyDescent="0.3">
      <c r="A289" s="1"/>
      <c r="B289" s="72"/>
      <c r="C289" s="339">
        <v>91100</v>
      </c>
      <c r="D289" s="413" t="s">
        <v>200</v>
      </c>
      <c r="E289" s="364"/>
      <c r="F289" s="339" t="s">
        <v>19</v>
      </c>
      <c r="G289" s="331">
        <v>186.78</v>
      </c>
      <c r="H289" s="633">
        <v>2157683</v>
      </c>
      <c r="I289" s="655"/>
      <c r="J289" s="12"/>
      <c r="K289" s="12"/>
      <c r="L289" s="362" t="s">
        <v>181</v>
      </c>
      <c r="M289" s="40">
        <v>40</v>
      </c>
      <c r="N289" s="40" t="s">
        <v>484</v>
      </c>
      <c r="O289" s="40" t="s">
        <v>1012</v>
      </c>
      <c r="P289" s="40"/>
      <c r="Q289" s="252"/>
      <c r="R289" s="407"/>
      <c r="S289" s="20" t="s">
        <v>181</v>
      </c>
      <c r="T289" s="40">
        <v>40</v>
      </c>
      <c r="U289" s="2" t="s">
        <v>1001</v>
      </c>
      <c r="V289" s="25" t="s">
        <v>1001</v>
      </c>
      <c r="W289" s="374"/>
      <c r="X289" s="74"/>
      <c r="Y289" s="348"/>
      <c r="Z289" s="349"/>
      <c r="AA289" s="349"/>
      <c r="AB289" s="643"/>
    </row>
    <row r="290" spans="1:28" ht="100.5" hidden="1" thickBot="1" x14ac:dyDescent="0.3">
      <c r="A290" s="1"/>
      <c r="B290" s="72"/>
      <c r="C290" s="339">
        <v>91101</v>
      </c>
      <c r="D290" s="413" t="s">
        <v>201</v>
      </c>
      <c r="E290" s="364"/>
      <c r="F290" s="339" t="s">
        <v>19</v>
      </c>
      <c r="G290" s="331">
        <v>233.48</v>
      </c>
      <c r="H290" s="633">
        <v>2697161</v>
      </c>
      <c r="I290" s="655"/>
      <c r="J290" s="12"/>
      <c r="K290" s="12"/>
      <c r="L290" s="362" t="s">
        <v>181</v>
      </c>
      <c r="M290" s="40">
        <v>50</v>
      </c>
      <c r="N290" s="40" t="s">
        <v>484</v>
      </c>
      <c r="O290" s="40" t="s">
        <v>1012</v>
      </c>
      <c r="P290" s="40"/>
      <c r="Q290" s="252"/>
      <c r="R290" s="407"/>
      <c r="S290" s="20" t="s">
        <v>181</v>
      </c>
      <c r="T290" s="40">
        <v>50</v>
      </c>
      <c r="U290" s="2" t="s">
        <v>1001</v>
      </c>
      <c r="V290" s="25" t="s">
        <v>1001</v>
      </c>
      <c r="W290" s="374"/>
      <c r="X290" s="74"/>
      <c r="Y290" s="348"/>
      <c r="Z290" s="349"/>
      <c r="AA290" s="349"/>
      <c r="AB290" s="643"/>
    </row>
    <row r="291" spans="1:28" ht="114.75" hidden="1" thickBot="1" x14ac:dyDescent="0.3">
      <c r="A291" s="1"/>
      <c r="B291" s="72"/>
      <c r="C291" s="339">
        <v>91102</v>
      </c>
      <c r="D291" s="413" t="s">
        <v>202</v>
      </c>
      <c r="E291" s="364"/>
      <c r="F291" s="339" t="s">
        <v>19</v>
      </c>
      <c r="G291" s="331">
        <v>280.17</v>
      </c>
      <c r="H291" s="633">
        <v>3236524</v>
      </c>
      <c r="I291" s="655"/>
      <c r="J291" s="12"/>
      <c r="K291" s="12"/>
      <c r="L291" s="362" t="s">
        <v>181</v>
      </c>
      <c r="M291" s="40">
        <v>60</v>
      </c>
      <c r="N291" s="40" t="s">
        <v>484</v>
      </c>
      <c r="O291" s="40" t="s">
        <v>1012</v>
      </c>
      <c r="P291" s="40"/>
      <c r="Q291" s="252"/>
      <c r="R291" s="407"/>
      <c r="S291" s="20" t="s">
        <v>181</v>
      </c>
      <c r="T291" s="40">
        <v>60</v>
      </c>
      <c r="U291" s="2" t="s">
        <v>1001</v>
      </c>
      <c r="V291" s="25" t="s">
        <v>1001</v>
      </c>
      <c r="W291" s="374"/>
      <c r="X291" s="74"/>
      <c r="Y291" s="348"/>
      <c r="Z291" s="349"/>
      <c r="AA291" s="349"/>
      <c r="AB291" s="643"/>
    </row>
    <row r="292" spans="1:28" ht="100.5" hidden="1" thickBot="1" x14ac:dyDescent="0.3">
      <c r="A292" s="1"/>
      <c r="B292" s="72"/>
      <c r="C292" s="26">
        <v>92100</v>
      </c>
      <c r="D292" s="413" t="s">
        <v>203</v>
      </c>
      <c r="E292" s="364"/>
      <c r="F292" s="339" t="s">
        <v>19</v>
      </c>
      <c r="G292" s="331">
        <v>326.87</v>
      </c>
      <c r="H292" s="633">
        <v>3776002</v>
      </c>
      <c r="I292" s="655"/>
      <c r="J292" s="12"/>
      <c r="K292" s="12"/>
      <c r="L292" s="362" t="s">
        <v>181</v>
      </c>
      <c r="M292" s="40">
        <v>70</v>
      </c>
      <c r="N292" s="40" t="s">
        <v>484</v>
      </c>
      <c r="O292" s="40" t="s">
        <v>1012</v>
      </c>
      <c r="P292" s="40"/>
      <c r="Q292" s="252"/>
      <c r="R292" s="407"/>
      <c r="S292" s="20" t="s">
        <v>181</v>
      </c>
      <c r="T292" s="40">
        <v>70</v>
      </c>
      <c r="U292" s="2" t="s">
        <v>1001</v>
      </c>
      <c r="V292" s="25" t="s">
        <v>1001</v>
      </c>
      <c r="W292" s="374"/>
      <c r="X292" s="74"/>
      <c r="Y292" s="348"/>
      <c r="Z292" s="349"/>
      <c r="AA292" s="349"/>
      <c r="AB292" s="643"/>
    </row>
    <row r="293" spans="1:28" ht="100.5" hidden="1" thickBot="1" x14ac:dyDescent="0.3">
      <c r="A293" s="1"/>
      <c r="B293" s="72"/>
      <c r="C293" s="26">
        <v>92101</v>
      </c>
      <c r="D293" s="413" t="s">
        <v>204</v>
      </c>
      <c r="E293" s="364"/>
      <c r="F293" s="339" t="s">
        <v>19</v>
      </c>
      <c r="G293" s="331">
        <v>373.56</v>
      </c>
      <c r="H293" s="633">
        <v>4315365</v>
      </c>
      <c r="I293" s="655"/>
      <c r="J293" s="12"/>
      <c r="K293" s="12"/>
      <c r="L293" s="362" t="s">
        <v>181</v>
      </c>
      <c r="M293" s="40">
        <v>80</v>
      </c>
      <c r="N293" s="40" t="s">
        <v>484</v>
      </c>
      <c r="O293" s="40" t="s">
        <v>1012</v>
      </c>
      <c r="P293" s="40"/>
      <c r="Q293" s="252"/>
      <c r="R293" s="407"/>
      <c r="S293" s="20" t="s">
        <v>181</v>
      </c>
      <c r="T293" s="40">
        <v>80</v>
      </c>
      <c r="U293" s="2" t="s">
        <v>1001</v>
      </c>
      <c r="V293" s="25" t="s">
        <v>1001</v>
      </c>
      <c r="W293" s="374"/>
      <c r="X293" s="74"/>
      <c r="Y293" s="348"/>
      <c r="Z293" s="349"/>
      <c r="AA293" s="349"/>
      <c r="AB293" s="643"/>
    </row>
    <row r="294" spans="1:28" ht="100.5" hidden="1"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40" t="s">
        <v>1012</v>
      </c>
      <c r="P294" s="250"/>
      <c r="Q294" s="424"/>
      <c r="R294" s="474"/>
      <c r="S294" s="475" t="s">
        <v>181</v>
      </c>
      <c r="T294" s="250">
        <v>90</v>
      </c>
      <c r="U294" s="2" t="s">
        <v>1001</v>
      </c>
      <c r="V294" s="25" t="s">
        <v>1001</v>
      </c>
      <c r="W294" s="375"/>
      <c r="X294" s="74"/>
      <c r="Y294" s="348"/>
      <c r="Z294" s="349"/>
      <c r="AA294" s="349"/>
      <c r="AB294" s="643"/>
    </row>
    <row r="295" spans="1:28" ht="30" hidden="1" customHeight="1" x14ac:dyDescent="0.3">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40" t="s">
        <v>1012</v>
      </c>
      <c r="P295" s="257"/>
      <c r="Q295" s="259"/>
      <c r="R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S295" s="261" t="s">
        <v>181</v>
      </c>
      <c r="T295" s="385">
        <v>0</v>
      </c>
      <c r="U295" s="2" t="s">
        <v>1001</v>
      </c>
      <c r="V295" s="25" t="s">
        <v>1001</v>
      </c>
      <c r="W295" s="626"/>
    </row>
    <row r="296" spans="1:28" ht="37.5" hidden="1" customHeight="1" x14ac:dyDescent="0.3">
      <c r="A296" s="1">
        <v>90086</v>
      </c>
      <c r="B296" s="72"/>
      <c r="C296" s="737"/>
      <c r="D296" s="740"/>
      <c r="E296" s="364">
        <v>2</v>
      </c>
      <c r="F296" s="339" t="s">
        <v>209</v>
      </c>
      <c r="G296" s="331">
        <v>0</v>
      </c>
      <c r="H296" s="639">
        <v>0</v>
      </c>
      <c r="I296" s="655"/>
      <c r="J296" s="12"/>
      <c r="K296" s="12">
        <v>0</v>
      </c>
      <c r="L296" s="362" t="s">
        <v>181</v>
      </c>
      <c r="M296" s="24">
        <v>0</v>
      </c>
      <c r="N296" s="40" t="s">
        <v>484</v>
      </c>
      <c r="O296" s="40" t="s">
        <v>1012</v>
      </c>
      <c r="P296" s="24"/>
      <c r="Q296" s="252"/>
      <c r="R296" s="32"/>
      <c r="S296" s="18"/>
      <c r="T296" s="476"/>
      <c r="U296" s="2" t="s">
        <v>1001</v>
      </c>
      <c r="V296" s="25"/>
      <c r="W296" s="626"/>
    </row>
    <row r="297" spans="1:28" ht="49.5" hidden="1"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40" t="s">
        <v>1012</v>
      </c>
      <c r="P297" s="265"/>
      <c r="Q297" s="267"/>
      <c r="R297" s="268"/>
      <c r="S297" s="477"/>
      <c r="T297" s="478"/>
      <c r="U297" s="2" t="s">
        <v>1001</v>
      </c>
      <c r="V297" s="25"/>
      <c r="W297" s="629">
        <v>11552</v>
      </c>
      <c r="AA297" s="628">
        <f>+ROUND(G302*W5,0)</f>
        <v>10000566</v>
      </c>
    </row>
    <row r="298" spans="1:28" customFormat="1" ht="15" hidden="1"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344" t="s">
        <v>42</v>
      </c>
      <c r="Q298" s="427"/>
      <c r="R298" s="428"/>
      <c r="S298" s="449" t="s">
        <v>42</v>
      </c>
      <c r="T298" s="449" t="s">
        <v>42</v>
      </c>
      <c r="U298" s="449" t="s">
        <v>42</v>
      </c>
      <c r="V298" s="378" t="s">
        <v>41</v>
      </c>
      <c r="W298" s="206"/>
      <c r="X298" s="239">
        <v>11552</v>
      </c>
    </row>
    <row r="299" spans="1:28" customFormat="1" ht="26.45" hidden="1"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8" t="s">
        <v>42</v>
      </c>
      <c r="Q299" s="379"/>
      <c r="R299" s="425"/>
      <c r="S299" s="451" t="s">
        <v>42</v>
      </c>
      <c r="T299" s="451" t="s">
        <v>42</v>
      </c>
      <c r="U299" s="451" t="s">
        <v>42</v>
      </c>
      <c r="V299" s="378" t="s">
        <v>41</v>
      </c>
      <c r="W299" s="396" t="s">
        <v>5</v>
      </c>
      <c r="X299" s="209" t="s">
        <v>6</v>
      </c>
      <c r="Y299" s="242" t="s">
        <v>211</v>
      </c>
    </row>
    <row r="300" spans="1:28" s="177" customFormat="1" ht="18.75" hidden="1" customHeight="1" thickBo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1010</v>
      </c>
      <c r="P300" s="258" t="s">
        <v>213</v>
      </c>
      <c r="Q300" s="259"/>
      <c r="R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S300" s="384" t="s">
        <v>181</v>
      </c>
      <c r="T300" s="385">
        <v>100</v>
      </c>
      <c r="U300" s="667" t="s">
        <v>1000</v>
      </c>
      <c r="V300" s="667" t="s">
        <v>1000</v>
      </c>
      <c r="W300" s="393"/>
      <c r="X300" s="299"/>
      <c r="Y300" s="321"/>
      <c r="Z300" s="322"/>
      <c r="AA300" s="806"/>
    </row>
    <row r="301" spans="1:28" s="177" customFormat="1" ht="23.25" hidden="1" customHeight="1" thickBo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258" t="s">
        <v>1010</v>
      </c>
      <c r="P301" s="40" t="s">
        <v>213</v>
      </c>
      <c r="Q301" s="252"/>
      <c r="R301" s="407"/>
      <c r="S301" s="376"/>
      <c r="T301" s="386"/>
      <c r="U301" s="667" t="s">
        <v>1000</v>
      </c>
      <c r="V301" s="25"/>
      <c r="W301" s="393"/>
      <c r="X301" s="299"/>
      <c r="Y301" s="321"/>
      <c r="Z301" s="322"/>
      <c r="AA301" s="807"/>
    </row>
    <row r="302" spans="1:28" s="177" customFormat="1" ht="20.25" hidden="1"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8" t="s">
        <v>1010</v>
      </c>
      <c r="P302" s="250" t="s">
        <v>213</v>
      </c>
      <c r="Q302" s="424"/>
      <c r="R302" s="474"/>
      <c r="S302" s="484"/>
      <c r="T302" s="444"/>
      <c r="U302" s="667" t="s">
        <v>1000</v>
      </c>
      <c r="V302" s="25"/>
      <c r="W302" s="393"/>
      <c r="X302" s="299"/>
      <c r="Y302" s="321"/>
      <c r="Z302" s="322"/>
      <c r="AA302" s="808"/>
    </row>
    <row r="303" spans="1:28" s="177" customFormat="1" ht="31.5" hidden="1" customHeight="1" thickBot="1" x14ac:dyDescent="0.3">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1010</v>
      </c>
      <c r="P303" s="258" t="s">
        <v>213</v>
      </c>
      <c r="Q303" s="259"/>
      <c r="R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S303" s="338" t="s">
        <v>181</v>
      </c>
      <c r="T303" s="455">
        <v>0</v>
      </c>
      <c r="U303" s="667" t="s">
        <v>1000</v>
      </c>
      <c r="V303" s="667" t="s">
        <v>1000</v>
      </c>
      <c r="W303" s="393">
        <v>0</v>
      </c>
      <c r="X303" s="299"/>
      <c r="Y303" s="306"/>
    </row>
    <row r="304" spans="1:28" s="177" customFormat="1" ht="40.5" hidden="1" customHeight="1" thickBot="1" x14ac:dyDescent="0.3">
      <c r="A304" s="323">
        <v>90040</v>
      </c>
      <c r="B304" s="184"/>
      <c r="C304" s="764"/>
      <c r="D304" s="767"/>
      <c r="E304" s="107">
        <v>2</v>
      </c>
      <c r="F304" s="107" t="s">
        <v>214</v>
      </c>
      <c r="G304" s="108">
        <v>0</v>
      </c>
      <c r="H304" s="327">
        <v>0</v>
      </c>
      <c r="I304" s="655"/>
      <c r="J304" s="362"/>
      <c r="K304" s="362">
        <v>0</v>
      </c>
      <c r="L304" s="362" t="s">
        <v>181</v>
      </c>
      <c r="M304" s="40">
        <v>0</v>
      </c>
      <c r="N304" s="40" t="s">
        <v>484</v>
      </c>
      <c r="O304" s="258" t="s">
        <v>1010</v>
      </c>
      <c r="P304" s="40" t="s">
        <v>213</v>
      </c>
      <c r="Q304" s="252"/>
      <c r="R304" s="407"/>
      <c r="S304" s="376"/>
      <c r="T304" s="386"/>
      <c r="U304" s="667" t="s">
        <v>1000</v>
      </c>
      <c r="V304" s="25"/>
      <c r="W304" s="393">
        <v>0</v>
      </c>
      <c r="X304" s="299"/>
      <c r="Y304" s="306"/>
    </row>
    <row r="305" spans="1:27" s="177" customFormat="1" ht="49.5" hidden="1"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58" t="s">
        <v>1010</v>
      </c>
      <c r="P305" s="266" t="s">
        <v>213</v>
      </c>
      <c r="Q305" s="267"/>
      <c r="R305" s="472"/>
      <c r="S305" s="390"/>
      <c r="T305" s="391"/>
      <c r="U305" s="667" t="s">
        <v>1000</v>
      </c>
      <c r="V305" s="25"/>
      <c r="W305" s="395">
        <v>0</v>
      </c>
      <c r="X305" s="307"/>
      <c r="Y305" s="308"/>
    </row>
    <row r="306" spans="1:27" customFormat="1" ht="71.25" hidden="1" customHeight="1" thickBot="1" x14ac:dyDescent="0.3">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1010</v>
      </c>
      <c r="P306" s="258" t="s">
        <v>213</v>
      </c>
      <c r="Q306" s="259"/>
      <c r="R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S306" s="454" t="s">
        <v>181</v>
      </c>
      <c r="T306" s="455">
        <v>40</v>
      </c>
      <c r="U306" s="667" t="s">
        <v>1000</v>
      </c>
      <c r="V306" s="667" t="s">
        <v>1000</v>
      </c>
      <c r="W306" s="393"/>
      <c r="X306" s="240"/>
      <c r="Y306" s="244"/>
      <c r="Z306" s="194"/>
      <c r="AA306" s="806" t="s">
        <v>216</v>
      </c>
    </row>
    <row r="307" spans="1:27" customFormat="1" ht="57" hidden="1" customHeight="1" thickBot="1" x14ac:dyDescent="0.3">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258" t="s">
        <v>1010</v>
      </c>
      <c r="P307" s="40" t="s">
        <v>213</v>
      </c>
      <c r="Q307" s="252"/>
      <c r="R307" s="32"/>
      <c r="S307" s="370"/>
      <c r="T307" s="386"/>
      <c r="U307" s="667" t="s">
        <v>1000</v>
      </c>
      <c r="V307" s="25"/>
      <c r="W307" s="393"/>
      <c r="X307" s="240"/>
      <c r="Y307" s="244"/>
      <c r="Z307" s="194"/>
      <c r="AA307" s="807"/>
    </row>
    <row r="308" spans="1:27" customFormat="1" ht="49.5" hidden="1"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58" t="s">
        <v>1010</v>
      </c>
      <c r="P308" s="266" t="s">
        <v>213</v>
      </c>
      <c r="Q308" s="267"/>
      <c r="R308" s="268"/>
      <c r="S308" s="371"/>
      <c r="T308" s="391"/>
      <c r="U308" s="667" t="s">
        <v>1000</v>
      </c>
      <c r="V308" s="25"/>
      <c r="W308" s="395"/>
      <c r="X308" s="243"/>
      <c r="Y308" s="247">
        <f>+X308-H308</f>
        <v>-4000227</v>
      </c>
      <c r="AA308" s="808"/>
    </row>
    <row r="309" spans="1:27" customFormat="1" ht="54.75" hidden="1" customHeight="1" thickBot="1" x14ac:dyDescent="0.3">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1010</v>
      </c>
      <c r="P309" s="258" t="s">
        <v>213</v>
      </c>
      <c r="Q309" s="259"/>
      <c r="R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S309" s="454" t="s">
        <v>181</v>
      </c>
      <c r="T309" s="455">
        <v>50</v>
      </c>
      <c r="U309" s="667" t="s">
        <v>1000</v>
      </c>
      <c r="V309" s="667" t="s">
        <v>1000</v>
      </c>
      <c r="W309" s="393"/>
      <c r="X309" s="240"/>
      <c r="Y309" s="241"/>
      <c r="AA309" s="807"/>
    </row>
    <row r="310" spans="1:27" customFormat="1" ht="54.75" hidden="1" customHeight="1" thickBot="1" x14ac:dyDescent="0.3">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258" t="s">
        <v>1010</v>
      </c>
      <c r="P310" s="40" t="s">
        <v>213</v>
      </c>
      <c r="Q310" s="252"/>
      <c r="R310" s="32"/>
      <c r="S310" s="370"/>
      <c r="T310" s="386"/>
      <c r="U310" s="667" t="s">
        <v>1000</v>
      </c>
      <c r="V310" s="25"/>
      <c r="W310" s="393"/>
      <c r="X310" s="240"/>
      <c r="Y310" s="241"/>
      <c r="AA310" s="807"/>
    </row>
    <row r="311" spans="1:27" customFormat="1" ht="54" hidden="1"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58" t="s">
        <v>1010</v>
      </c>
      <c r="P311" s="266" t="s">
        <v>213</v>
      </c>
      <c r="Q311" s="267"/>
      <c r="R311" s="268"/>
      <c r="S311" s="371"/>
      <c r="T311" s="391"/>
      <c r="U311" s="667" t="s">
        <v>1000</v>
      </c>
      <c r="V311" s="25"/>
      <c r="W311" s="393"/>
      <c r="X311" s="240"/>
      <c r="Y311" s="241"/>
      <c r="AA311" s="808"/>
    </row>
    <row r="312" spans="1:27" customFormat="1" ht="56.25" hidden="1" customHeight="1" thickBot="1" x14ac:dyDescent="0.3">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1010</v>
      </c>
      <c r="P312" s="258" t="s">
        <v>213</v>
      </c>
      <c r="Q312" s="259"/>
      <c r="R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S312" s="454" t="s">
        <v>181</v>
      </c>
      <c r="T312" s="455">
        <v>60</v>
      </c>
      <c r="U312" s="667" t="s">
        <v>1000</v>
      </c>
      <c r="V312" s="667" t="s">
        <v>1000</v>
      </c>
      <c r="W312" s="397"/>
      <c r="X312" s="208"/>
      <c r="Y312" s="185">
        <f t="shared" ref="Y312:Y326" si="0">+X312-H312</f>
        <v>-4680524</v>
      </c>
    </row>
    <row r="313" spans="1:27" customFormat="1" ht="54" hidden="1" customHeight="1" thickBot="1" x14ac:dyDescent="0.3">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258" t="s">
        <v>1010</v>
      </c>
      <c r="P313" s="40" t="s">
        <v>213</v>
      </c>
      <c r="Q313" s="252"/>
      <c r="R313" s="32"/>
      <c r="S313" s="370"/>
      <c r="T313" s="386"/>
      <c r="U313" s="667" t="s">
        <v>1000</v>
      </c>
      <c r="V313" s="25"/>
      <c r="W313" s="393"/>
      <c r="X313" s="208"/>
      <c r="Y313" s="185">
        <f t="shared" si="0"/>
        <v>-5236753</v>
      </c>
    </row>
    <row r="314" spans="1:27" customFormat="1" ht="67.5" hidden="1"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58" t="s">
        <v>1010</v>
      </c>
      <c r="P314" s="266" t="s">
        <v>213</v>
      </c>
      <c r="Q314" s="267"/>
      <c r="R314" s="268"/>
      <c r="S314" s="371"/>
      <c r="T314" s="391"/>
      <c r="U314" s="667" t="s">
        <v>1000</v>
      </c>
      <c r="V314" s="25"/>
      <c r="W314" s="398"/>
      <c r="X314" s="208"/>
      <c r="Y314" s="185">
        <f t="shared" si="0"/>
        <v>-6000340</v>
      </c>
    </row>
    <row r="315" spans="1:27" customFormat="1" ht="71.25" hidden="1" customHeight="1" thickBot="1" x14ac:dyDescent="0.3">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1010</v>
      </c>
      <c r="P315" s="258" t="s">
        <v>213</v>
      </c>
      <c r="Q315" s="259"/>
      <c r="R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S315" s="454" t="s">
        <v>181</v>
      </c>
      <c r="T315" s="455">
        <v>70</v>
      </c>
      <c r="U315" s="667" t="s">
        <v>1000</v>
      </c>
      <c r="V315" s="667" t="s">
        <v>1000</v>
      </c>
      <c r="W315" s="397"/>
      <c r="X315" s="208"/>
      <c r="Y315" s="185">
        <f t="shared" si="0"/>
        <v>-5460630</v>
      </c>
      <c r="AA315" s="809" t="s">
        <v>217</v>
      </c>
    </row>
    <row r="316" spans="1:27" customFormat="1" ht="66" hidden="1" customHeight="1" thickBot="1" x14ac:dyDescent="0.3">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258" t="s">
        <v>1010</v>
      </c>
      <c r="P316" s="40" t="s">
        <v>213</v>
      </c>
      <c r="Q316" s="252"/>
      <c r="R316" s="32"/>
      <c r="S316" s="370"/>
      <c r="T316" s="386"/>
      <c r="U316" s="667" t="s">
        <v>1000</v>
      </c>
      <c r="V316" s="25"/>
      <c r="W316" s="393"/>
      <c r="X316" s="208"/>
      <c r="Y316" s="185">
        <f t="shared" si="0"/>
        <v>-6109622</v>
      </c>
      <c r="AA316" s="810"/>
    </row>
    <row r="317" spans="1:27" customFormat="1" ht="45" hidden="1"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58" t="s">
        <v>1010</v>
      </c>
      <c r="P317" s="266" t="s">
        <v>213</v>
      </c>
      <c r="Q317" s="267"/>
      <c r="R317" s="268"/>
      <c r="S317" s="371"/>
      <c r="T317" s="391"/>
      <c r="U317" s="667" t="s">
        <v>1000</v>
      </c>
      <c r="V317" s="25"/>
      <c r="W317" s="398"/>
      <c r="X317" s="208"/>
      <c r="Y317" s="185">
        <f t="shared" si="0"/>
        <v>-7000396</v>
      </c>
      <c r="AA317" s="811"/>
    </row>
    <row r="318" spans="1:27" customFormat="1" ht="57.75" hidden="1" customHeight="1" thickBot="1" x14ac:dyDescent="0.3">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1010</v>
      </c>
      <c r="P318" s="258" t="s">
        <v>213</v>
      </c>
      <c r="Q318" s="259"/>
      <c r="R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S318" s="454" t="s">
        <v>181</v>
      </c>
      <c r="T318" s="455">
        <v>80</v>
      </c>
      <c r="U318" s="667" t="s">
        <v>1000</v>
      </c>
      <c r="V318" s="667" t="s">
        <v>1000</v>
      </c>
      <c r="W318" s="394">
        <v>560.35</v>
      </c>
      <c r="X318" s="245">
        <v>6473163</v>
      </c>
      <c r="Y318" s="185">
        <f t="shared" si="0"/>
        <v>232542</v>
      </c>
      <c r="AA318" s="807" t="s">
        <v>218</v>
      </c>
    </row>
    <row r="319" spans="1:27" customFormat="1" ht="57.75" hidden="1" customHeight="1" thickBot="1" x14ac:dyDescent="0.3">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258" t="s">
        <v>1010</v>
      </c>
      <c r="P319" s="40" t="s">
        <v>213</v>
      </c>
      <c r="Q319" s="252"/>
      <c r="R319" s="32"/>
      <c r="S319" s="370"/>
      <c r="T319" s="386"/>
      <c r="U319" s="667" t="s">
        <v>1000</v>
      </c>
      <c r="V319" s="25"/>
      <c r="W319" s="393">
        <v>611.28</v>
      </c>
      <c r="X319" s="208">
        <v>7061507</v>
      </c>
      <c r="Y319" s="185">
        <f t="shared" si="0"/>
        <v>79132</v>
      </c>
      <c r="AA319" s="807"/>
    </row>
    <row r="320" spans="1:27" customFormat="1" ht="58.5" hidden="1"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58" t="s">
        <v>1010</v>
      </c>
      <c r="P320" s="266" t="s">
        <v>213</v>
      </c>
      <c r="Q320" s="267"/>
      <c r="R320" s="268"/>
      <c r="S320" s="371"/>
      <c r="T320" s="391"/>
      <c r="U320" s="667" t="s">
        <v>1000</v>
      </c>
      <c r="V320" s="25"/>
      <c r="W320" s="398">
        <v>696.24</v>
      </c>
      <c r="X320" s="208">
        <v>8042964</v>
      </c>
      <c r="Y320" s="185">
        <f t="shared" si="0"/>
        <v>42511</v>
      </c>
      <c r="AA320" s="808"/>
    </row>
    <row r="321" spans="1:27" customFormat="1" ht="66" hidden="1" customHeight="1" thickBot="1" x14ac:dyDescent="0.3">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1010</v>
      </c>
      <c r="P321" s="258" t="s">
        <v>213</v>
      </c>
      <c r="Q321" s="259"/>
      <c r="R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S321" s="454" t="s">
        <v>181</v>
      </c>
      <c r="T321" s="455">
        <v>90</v>
      </c>
      <c r="U321" s="667" t="s">
        <v>1000</v>
      </c>
      <c r="V321" s="667" t="s">
        <v>1000</v>
      </c>
      <c r="W321" s="397"/>
      <c r="X321" s="208"/>
      <c r="Y321" s="185">
        <f t="shared" si="0"/>
        <v>-7020728</v>
      </c>
      <c r="AA321" s="806" t="s">
        <v>219</v>
      </c>
    </row>
    <row r="322" spans="1:27" customFormat="1" ht="60" hidden="1" customHeight="1" thickBot="1" x14ac:dyDescent="0.3">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258" t="s">
        <v>1010</v>
      </c>
      <c r="P322" s="40" t="s">
        <v>213</v>
      </c>
      <c r="Q322" s="252"/>
      <c r="R322" s="32"/>
      <c r="S322" s="370"/>
      <c r="T322" s="386"/>
      <c r="U322" s="667" t="s">
        <v>1000</v>
      </c>
      <c r="V322" s="25"/>
      <c r="W322" s="393"/>
      <c r="X322" s="208"/>
      <c r="Y322" s="185">
        <f t="shared" si="0"/>
        <v>-7855244</v>
      </c>
      <c r="AA322" s="807"/>
    </row>
    <row r="323" spans="1:27" customFormat="1" ht="52.5" hidden="1"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58" t="s">
        <v>1010</v>
      </c>
      <c r="P323" s="266" t="s">
        <v>213</v>
      </c>
      <c r="Q323" s="267"/>
      <c r="R323" s="268"/>
      <c r="S323" s="371"/>
      <c r="T323" s="391"/>
      <c r="U323" s="667" t="s">
        <v>1000</v>
      </c>
      <c r="V323" s="25"/>
      <c r="W323" s="395"/>
      <c r="X323" s="208"/>
      <c r="Y323" s="185">
        <f t="shared" si="0"/>
        <v>-9000510</v>
      </c>
      <c r="AA323" s="808"/>
    </row>
    <row r="324" spans="1:27" customFormat="1" ht="21.75" hidden="1" customHeight="1" thickBo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1013</v>
      </c>
      <c r="P324" s="258" t="s">
        <v>213</v>
      </c>
      <c r="Q324" s="259"/>
      <c r="R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S324" s="261" t="s">
        <v>181</v>
      </c>
      <c r="T324" s="385">
        <v>100</v>
      </c>
      <c r="U324" s="667" t="s">
        <v>1000</v>
      </c>
      <c r="V324" s="667" t="s">
        <v>1000</v>
      </c>
      <c r="W324" s="399"/>
      <c r="X324" s="208">
        <v>6048396</v>
      </c>
      <c r="Y324" s="185">
        <f t="shared" si="0"/>
        <v>92993</v>
      </c>
      <c r="Z324" s="120">
        <f>+G325-G324</f>
        <v>57.259999999999991</v>
      </c>
      <c r="AA324" s="806" t="s">
        <v>220</v>
      </c>
    </row>
    <row r="325" spans="1:27" customFormat="1" ht="21.75" hidden="1" customHeight="1" thickBot="1" x14ac:dyDescent="0.3">
      <c r="A325" s="41">
        <v>2201</v>
      </c>
      <c r="B325" s="64"/>
      <c r="C325" s="764"/>
      <c r="D325" s="767"/>
      <c r="E325" s="339">
        <v>2</v>
      </c>
      <c r="F325" s="339" t="s">
        <v>214</v>
      </c>
      <c r="G325" s="331">
        <v>572.79</v>
      </c>
      <c r="H325" s="332">
        <v>6616870</v>
      </c>
      <c r="I325" s="137">
        <f>+W325-W324</f>
        <v>0</v>
      </c>
      <c r="J325" s="253"/>
      <c r="K325" s="251">
        <v>0</v>
      </c>
      <c r="L325" s="251" t="s">
        <v>181</v>
      </c>
      <c r="M325" s="24">
        <v>100</v>
      </c>
      <c r="N325" s="40" t="s">
        <v>484</v>
      </c>
      <c r="O325" s="258" t="s">
        <v>1013</v>
      </c>
      <c r="P325" s="40" t="s">
        <v>213</v>
      </c>
      <c r="Q325" s="252"/>
      <c r="R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S325" s="370"/>
      <c r="T325" s="386"/>
      <c r="U325" s="667" t="s">
        <v>1000</v>
      </c>
      <c r="V325" s="25"/>
      <c r="W325" s="400"/>
      <c r="X325" s="208">
        <v>6701893</v>
      </c>
      <c r="Y325" s="185">
        <f t="shared" si="0"/>
        <v>85023</v>
      </c>
      <c r="Z325" s="120">
        <f>+G326-G324</f>
        <v>163.20000000000005</v>
      </c>
      <c r="AA325" s="807"/>
    </row>
    <row r="326" spans="1:27" customFormat="1" ht="21.75" hidden="1" customHeight="1" thickBot="1" x14ac:dyDescent="0.3">
      <c r="A326" s="43">
        <v>2202</v>
      </c>
      <c r="B326" s="64"/>
      <c r="C326" s="765"/>
      <c r="D326" s="768"/>
      <c r="E326" s="340">
        <v>3</v>
      </c>
      <c r="F326" s="340" t="s">
        <v>215</v>
      </c>
      <c r="G326" s="333">
        <v>678.73</v>
      </c>
      <c r="H326" s="334">
        <v>7840689</v>
      </c>
      <c r="I326" s="487">
        <f>+W326-W324</f>
        <v>0</v>
      </c>
      <c r="J326" s="262"/>
      <c r="K326" s="263">
        <v>0</v>
      </c>
      <c r="L326" s="263" t="s">
        <v>181</v>
      </c>
      <c r="M326" s="265">
        <v>100</v>
      </c>
      <c r="N326" s="266" t="s">
        <v>484</v>
      </c>
      <c r="O326" s="258" t="s">
        <v>1013</v>
      </c>
      <c r="P326" s="266" t="s">
        <v>213</v>
      </c>
      <c r="Q326" s="267"/>
      <c r="R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S326" s="371"/>
      <c r="T326" s="391"/>
      <c r="U326" s="667" t="s">
        <v>1000</v>
      </c>
      <c r="V326" s="25"/>
      <c r="W326" s="401"/>
      <c r="X326" s="208">
        <v>7927791</v>
      </c>
      <c r="Y326" s="185">
        <f t="shared" si="0"/>
        <v>87102</v>
      </c>
      <c r="AA326" s="808"/>
    </row>
    <row r="327" spans="1:27" s="177" customFormat="1" ht="48" hidden="1" customHeight="1" thickBot="1" x14ac:dyDescent="0.3">
      <c r="A327" s="181"/>
      <c r="B327" s="341"/>
      <c r="C327" s="763" t="s">
        <v>958</v>
      </c>
      <c r="D327" s="766" t="s">
        <v>969</v>
      </c>
      <c r="E327" s="127">
        <v>1</v>
      </c>
      <c r="F327" s="127" t="s">
        <v>212</v>
      </c>
      <c r="G327" s="128">
        <v>0</v>
      </c>
      <c r="H327" s="335">
        <v>0</v>
      </c>
      <c r="I327" s="431"/>
      <c r="J327" s="382"/>
      <c r="K327" s="383">
        <v>0</v>
      </c>
      <c r="L327" s="256" t="s">
        <v>181</v>
      </c>
      <c r="M327" s="257">
        <v>0</v>
      </c>
      <c r="N327" s="258" t="s">
        <v>484</v>
      </c>
      <c r="O327" s="258" t="s">
        <v>1013</v>
      </c>
      <c r="P327" s="490" t="s">
        <v>213</v>
      </c>
      <c r="Q327" s="259"/>
      <c r="R327" s="471"/>
      <c r="S327" s="256" t="s">
        <v>181</v>
      </c>
      <c r="T327" s="434">
        <v>0</v>
      </c>
      <c r="U327" s="667" t="s">
        <v>1000</v>
      </c>
      <c r="V327" s="667" t="s">
        <v>1000</v>
      </c>
      <c r="W327" s="289"/>
    </row>
    <row r="328" spans="1:27" s="177" customFormat="1" ht="47.45" hidden="1" customHeight="1" thickBot="1" x14ac:dyDescent="0.3">
      <c r="A328" s="181"/>
      <c r="B328" s="341"/>
      <c r="C328" s="764"/>
      <c r="D328" s="767"/>
      <c r="E328" s="107">
        <v>2</v>
      </c>
      <c r="F328" s="107" t="s">
        <v>214</v>
      </c>
      <c r="G328" s="108">
        <v>0</v>
      </c>
      <c r="H328" s="336">
        <v>0</v>
      </c>
      <c r="I328" s="139"/>
      <c r="J328" s="12"/>
      <c r="K328" s="16">
        <v>0</v>
      </c>
      <c r="L328" s="251" t="s">
        <v>181</v>
      </c>
      <c r="M328" s="24">
        <v>0</v>
      </c>
      <c r="N328" s="40" t="s">
        <v>484</v>
      </c>
      <c r="O328" s="258" t="s">
        <v>1013</v>
      </c>
      <c r="P328" s="287" t="s">
        <v>213</v>
      </c>
      <c r="Q328" s="252"/>
      <c r="R328" s="407"/>
      <c r="S328" s="376"/>
      <c r="T328" s="386"/>
      <c r="U328" s="667" t="s">
        <v>1000</v>
      </c>
      <c r="V328" s="25"/>
      <c r="W328" s="289"/>
    </row>
    <row r="329" spans="1:27" s="177" customFormat="1" ht="57" hidden="1"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258" t="s">
        <v>1013</v>
      </c>
      <c r="P329" s="491" t="s">
        <v>213</v>
      </c>
      <c r="Q329" s="267"/>
      <c r="R329" s="472"/>
      <c r="S329" s="390"/>
      <c r="T329" s="391"/>
      <c r="U329" s="667" t="s">
        <v>1000</v>
      </c>
      <c r="V329" s="25"/>
      <c r="W329" s="289"/>
    </row>
    <row r="330" spans="1:27" s="349" customFormat="1" ht="19.5" hidden="1" customHeight="1" x14ac:dyDescent="0.3">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1014</v>
      </c>
      <c r="P330" s="258" t="s">
        <v>213</v>
      </c>
      <c r="Q330" s="259"/>
      <c r="R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S330" s="384" t="s">
        <v>181</v>
      </c>
      <c r="T330" s="385">
        <v>100</v>
      </c>
      <c r="U330" s="667" t="s">
        <v>1000</v>
      </c>
      <c r="V330" s="667" t="s">
        <v>1000</v>
      </c>
      <c r="W330" s="373"/>
      <c r="X330" s="347"/>
      <c r="Y330" s="348">
        <f>+X330-H330</f>
        <v>-3956907</v>
      </c>
    </row>
    <row r="331" spans="1:27" s="349" customFormat="1" ht="26.25" hidden="1" customHeight="1" x14ac:dyDescent="0.3">
      <c r="A331" s="350">
        <v>2301</v>
      </c>
      <c r="B331" s="346"/>
      <c r="C331" s="770"/>
      <c r="D331" s="773"/>
      <c r="E331" s="339">
        <v>2</v>
      </c>
      <c r="F331" s="339" t="s">
        <v>214</v>
      </c>
      <c r="G331" s="331">
        <v>377.93</v>
      </c>
      <c r="H331" s="332">
        <v>4365847</v>
      </c>
      <c r="I331" s="351">
        <f>+W331-W330</f>
        <v>0</v>
      </c>
      <c r="J331" s="12"/>
      <c r="K331" s="12">
        <v>0</v>
      </c>
      <c r="L331" s="251" t="s">
        <v>181</v>
      </c>
      <c r="M331" s="24">
        <v>100</v>
      </c>
      <c r="N331" s="40" t="s">
        <v>484</v>
      </c>
      <c r="O331" s="40" t="s">
        <v>1014</v>
      </c>
      <c r="P331" s="40" t="s">
        <v>213</v>
      </c>
      <c r="Q331" s="252"/>
      <c r="R331" s="407"/>
      <c r="S331" s="376"/>
      <c r="T331" s="386"/>
      <c r="U331" s="667" t="s">
        <v>1000</v>
      </c>
      <c r="V331" s="25"/>
      <c r="W331" s="374"/>
      <c r="X331" s="347"/>
      <c r="Y331" s="348">
        <f>+X331-H331</f>
        <v>-4365847</v>
      </c>
    </row>
    <row r="332" spans="1:27" s="349" customFormat="1" ht="27.75" hidden="1" customHeight="1" thickBot="1" x14ac:dyDescent="0.3">
      <c r="A332" s="352">
        <v>2302</v>
      </c>
      <c r="B332" s="346"/>
      <c r="C332" s="771"/>
      <c r="D332" s="774"/>
      <c r="E332" s="340">
        <v>3</v>
      </c>
      <c r="F332" s="340" t="s">
        <v>215</v>
      </c>
      <c r="G332" s="333">
        <v>453.39</v>
      </c>
      <c r="H332" s="334">
        <v>5237561</v>
      </c>
      <c r="I332" s="387">
        <f>+W332-W330</f>
        <v>0</v>
      </c>
      <c r="J332" s="388"/>
      <c r="K332" s="388">
        <v>0</v>
      </c>
      <c r="L332" s="263" t="s">
        <v>181</v>
      </c>
      <c r="M332" s="265">
        <v>100</v>
      </c>
      <c r="N332" s="266" t="s">
        <v>484</v>
      </c>
      <c r="O332" s="40" t="s">
        <v>1014</v>
      </c>
      <c r="P332" s="266" t="s">
        <v>213</v>
      </c>
      <c r="Q332" s="267"/>
      <c r="R332" s="472"/>
      <c r="S332" s="390"/>
      <c r="T332" s="391"/>
      <c r="U332" s="667" t="s">
        <v>1000</v>
      </c>
      <c r="V332" s="25"/>
      <c r="W332" s="375"/>
      <c r="X332" s="347"/>
      <c r="Y332" s="348">
        <f>+X332-H332</f>
        <v>-5237561</v>
      </c>
    </row>
    <row r="333" spans="1:27" s="177" customFormat="1" ht="57" hidden="1" customHeight="1" x14ac:dyDescent="0.3">
      <c r="A333" s="181"/>
      <c r="B333" s="341"/>
      <c r="C333" s="763" t="s">
        <v>960</v>
      </c>
      <c r="D333" s="766" t="s">
        <v>971</v>
      </c>
      <c r="E333" s="338">
        <v>1</v>
      </c>
      <c r="F333" s="338" t="s">
        <v>212</v>
      </c>
      <c r="G333" s="329">
        <v>0</v>
      </c>
      <c r="H333" s="492">
        <v>0</v>
      </c>
      <c r="I333" s="431"/>
      <c r="J333" s="382"/>
      <c r="K333" s="383">
        <v>0</v>
      </c>
      <c r="L333" s="256" t="s">
        <v>181</v>
      </c>
      <c r="M333" s="257">
        <v>0</v>
      </c>
      <c r="N333" s="258" t="s">
        <v>484</v>
      </c>
      <c r="O333" s="40" t="s">
        <v>1014</v>
      </c>
      <c r="P333" s="258" t="s">
        <v>213</v>
      </c>
      <c r="Q333" s="259"/>
      <c r="R333" s="471"/>
      <c r="S333" s="495"/>
      <c r="T333" s="434">
        <v>0</v>
      </c>
      <c r="U333" s="667" t="s">
        <v>1000</v>
      </c>
      <c r="V333" s="667" t="s">
        <v>1000</v>
      </c>
      <c r="W333" s="289"/>
    </row>
    <row r="334" spans="1:27" s="177" customFormat="1" ht="53.25" hidden="1" customHeight="1" x14ac:dyDescent="0.3">
      <c r="A334" s="181"/>
      <c r="B334" s="341"/>
      <c r="C334" s="764"/>
      <c r="D334" s="767"/>
      <c r="E334" s="339">
        <v>2</v>
      </c>
      <c r="F334" s="339" t="s">
        <v>214</v>
      </c>
      <c r="G334" s="331">
        <v>0</v>
      </c>
      <c r="H334" s="493">
        <v>0</v>
      </c>
      <c r="I334" s="139"/>
      <c r="J334" s="12"/>
      <c r="K334" s="16">
        <v>0</v>
      </c>
      <c r="L334" s="251" t="s">
        <v>181</v>
      </c>
      <c r="M334" s="24">
        <v>0</v>
      </c>
      <c r="N334" s="40" t="s">
        <v>484</v>
      </c>
      <c r="O334" s="40" t="s">
        <v>1014</v>
      </c>
      <c r="P334" s="40" t="s">
        <v>213</v>
      </c>
      <c r="Q334" s="252"/>
      <c r="R334" s="407"/>
      <c r="S334" s="376"/>
      <c r="T334" s="386"/>
      <c r="U334" s="667" t="s">
        <v>1000</v>
      </c>
      <c r="V334" s="25"/>
      <c r="W334" s="289"/>
    </row>
    <row r="335" spans="1:27" s="177" customFormat="1" ht="54" hidden="1"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40" t="s">
        <v>1014</v>
      </c>
      <c r="P335" s="266" t="s">
        <v>213</v>
      </c>
      <c r="Q335" s="267"/>
      <c r="R335" s="472"/>
      <c r="S335" s="390"/>
      <c r="T335" s="391"/>
      <c r="U335" s="667" t="s">
        <v>1000</v>
      </c>
      <c r="V335" s="25"/>
      <c r="W335" s="289"/>
    </row>
    <row r="336" spans="1:27" s="177" customFormat="1" ht="17.45" hidden="1"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344" t="s">
        <v>42</v>
      </c>
      <c r="Q336" s="427"/>
      <c r="R336" s="468"/>
      <c r="S336" s="449" t="s">
        <v>42</v>
      </c>
      <c r="T336" s="449" t="s">
        <v>42</v>
      </c>
      <c r="U336" s="449" t="s">
        <v>42</v>
      </c>
      <c r="V336" s="378" t="s">
        <v>41</v>
      </c>
      <c r="W336" s="289"/>
    </row>
    <row r="337" spans="1:23" s="177" customFormat="1" ht="17.45" hidden="1" customHeight="1" x14ac:dyDescent="0.25">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378" t="s">
        <v>42</v>
      </c>
      <c r="Q337" s="424"/>
      <c r="R337" s="474"/>
      <c r="S337" s="451" t="s">
        <v>42</v>
      </c>
      <c r="T337" s="451" t="s">
        <v>42</v>
      </c>
      <c r="U337" s="451" t="s">
        <v>42</v>
      </c>
      <c r="V337" s="378" t="s">
        <v>41</v>
      </c>
      <c r="W337" s="289"/>
    </row>
    <row r="338" spans="1:23" customFormat="1" ht="26.45" hidden="1" customHeight="1" x14ac:dyDescent="0.25">
      <c r="A338" s="290"/>
      <c r="B338" s="282">
        <v>2100</v>
      </c>
      <c r="C338" s="775">
        <v>2100</v>
      </c>
      <c r="D338" s="706" t="s">
        <v>979</v>
      </c>
      <c r="E338" s="300">
        <v>1</v>
      </c>
      <c r="F338" s="300" t="s">
        <v>212</v>
      </c>
      <c r="G338" s="304">
        <v>700.43</v>
      </c>
      <c r="H338" s="355">
        <v>8091367</v>
      </c>
      <c r="I338" s="496"/>
      <c r="J338" s="497"/>
      <c r="K338" s="498">
        <v>0</v>
      </c>
      <c r="L338" s="256" t="s">
        <v>181</v>
      </c>
      <c r="M338" s="499">
        <v>100</v>
      </c>
      <c r="N338" s="258" t="s">
        <v>484</v>
      </c>
      <c r="O338" s="258" t="s">
        <v>1011</v>
      </c>
      <c r="P338" s="490" t="s">
        <v>213</v>
      </c>
      <c r="Q338" s="500"/>
      <c r="R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38" s="502" t="s">
        <v>181</v>
      </c>
      <c r="T338" s="503">
        <v>100</v>
      </c>
      <c r="U338" s="25" t="s">
        <v>1001</v>
      </c>
      <c r="V338" s="25" t="s">
        <v>1001</v>
      </c>
      <c r="W338" s="206"/>
    </row>
    <row r="339" spans="1:23" customFormat="1" ht="26.45" hidden="1" customHeight="1" x14ac:dyDescent="0.25">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40" t="s">
        <v>1011</v>
      </c>
      <c r="P339" s="287" t="s">
        <v>213</v>
      </c>
      <c r="Q339" s="411"/>
      <c r="R339" s="412"/>
      <c r="S339" s="392"/>
      <c r="T339" s="504"/>
      <c r="U339" s="25" t="s">
        <v>1001</v>
      </c>
      <c r="V339" s="25"/>
      <c r="W339" s="206"/>
    </row>
    <row r="340" spans="1:23" customFormat="1" ht="26.45" hidden="1"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0" t="s">
        <v>1011</v>
      </c>
      <c r="P340" s="491" t="s">
        <v>213</v>
      </c>
      <c r="Q340" s="508"/>
      <c r="R340" s="509"/>
      <c r="S340" s="510"/>
      <c r="T340" s="511"/>
      <c r="U340" s="25" t="s">
        <v>1001</v>
      </c>
      <c r="V340" s="25"/>
      <c r="W340" s="206"/>
    </row>
    <row r="341" spans="1:23" customFormat="1" ht="26.45" hidden="1"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0" t="s">
        <v>1011</v>
      </c>
      <c r="P341" s="490" t="s">
        <v>213</v>
      </c>
      <c r="Q341" s="500"/>
      <c r="R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41" s="517" t="s">
        <v>181</v>
      </c>
      <c r="T341" s="518">
        <v>0</v>
      </c>
      <c r="U341" s="25" t="s">
        <v>1001</v>
      </c>
      <c r="V341" s="25" t="s">
        <v>1001</v>
      </c>
      <c r="W341" s="206"/>
    </row>
    <row r="342" spans="1:23" customFormat="1" ht="26.45" hidden="1"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40" t="s">
        <v>1011</v>
      </c>
      <c r="P342" s="287" t="s">
        <v>213</v>
      </c>
      <c r="Q342" s="411"/>
      <c r="R342" s="412"/>
      <c r="S342" s="392"/>
      <c r="T342" s="504"/>
      <c r="U342" s="25" t="s">
        <v>1001</v>
      </c>
      <c r="V342" s="25"/>
      <c r="W342" s="206"/>
    </row>
    <row r="343" spans="1:23" customFormat="1" ht="26.45" hidden="1"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0" t="s">
        <v>1011</v>
      </c>
      <c r="P343" s="491" t="s">
        <v>213</v>
      </c>
      <c r="Q343" s="508"/>
      <c r="R343" s="509"/>
      <c r="S343" s="510"/>
      <c r="T343" s="511"/>
      <c r="U343" s="25" t="s">
        <v>1001</v>
      </c>
      <c r="V343" s="25"/>
      <c r="W343" s="206"/>
    </row>
    <row r="344" spans="1:23" customFormat="1" ht="26.45" hidden="1" customHeight="1" x14ac:dyDescent="0.25">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0" t="s">
        <v>1011</v>
      </c>
      <c r="P344" s="490" t="s">
        <v>213</v>
      </c>
      <c r="Q344" s="500"/>
      <c r="R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44" s="502" t="s">
        <v>181</v>
      </c>
      <c r="T344" s="503">
        <v>100</v>
      </c>
      <c r="U344" s="25" t="s">
        <v>1001</v>
      </c>
      <c r="V344" s="25" t="s">
        <v>1001</v>
      </c>
      <c r="W344" s="206"/>
    </row>
    <row r="345" spans="1:23" customFormat="1" ht="26.45" hidden="1" customHeight="1" x14ac:dyDescent="0.25">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40" t="s">
        <v>1011</v>
      </c>
      <c r="P345" s="287" t="s">
        <v>213</v>
      </c>
      <c r="Q345" s="411"/>
      <c r="R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S345" s="392"/>
      <c r="T345" s="504"/>
      <c r="U345" s="25" t="s">
        <v>1001</v>
      </c>
      <c r="V345" s="25"/>
      <c r="W345" s="206"/>
    </row>
    <row r="346" spans="1:23" customFormat="1" ht="28.5" hidden="1"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0" t="s">
        <v>1011</v>
      </c>
      <c r="P346" s="491" t="s">
        <v>213</v>
      </c>
      <c r="Q346" s="508"/>
      <c r="R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S346" s="510"/>
      <c r="T346" s="511"/>
      <c r="U346" s="25" t="s">
        <v>1001</v>
      </c>
      <c r="V346" s="25"/>
      <c r="W346" s="206"/>
    </row>
    <row r="347" spans="1:23" customFormat="1" ht="42" hidden="1"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0" t="s">
        <v>1011</v>
      </c>
      <c r="P347" s="490" t="s">
        <v>213</v>
      </c>
      <c r="Q347" s="500"/>
      <c r="R347" s="501"/>
      <c r="S347" s="256" t="s">
        <v>181</v>
      </c>
      <c r="T347" s="526">
        <v>0</v>
      </c>
      <c r="U347" s="25" t="s">
        <v>1001</v>
      </c>
      <c r="V347" s="25" t="s">
        <v>1001</v>
      </c>
      <c r="W347" s="206"/>
    </row>
    <row r="348" spans="1:23" customFormat="1" ht="33.75" hidden="1"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40" t="s">
        <v>1011</v>
      </c>
      <c r="P348" s="287" t="s">
        <v>213</v>
      </c>
      <c r="Q348" s="411"/>
      <c r="R348" s="412"/>
      <c r="S348" s="392"/>
      <c r="T348" s="504"/>
      <c r="U348" s="25" t="s">
        <v>1001</v>
      </c>
      <c r="V348" s="25"/>
      <c r="W348" s="206"/>
    </row>
    <row r="349" spans="1:23" customFormat="1" ht="34.5" hidden="1"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0" t="s">
        <v>1011</v>
      </c>
      <c r="P349" s="491" t="s">
        <v>213</v>
      </c>
      <c r="Q349" s="508"/>
      <c r="R349" s="509"/>
      <c r="S349" s="510"/>
      <c r="T349" s="511"/>
      <c r="U349" s="25" t="s">
        <v>1001</v>
      </c>
      <c r="V349" s="25"/>
      <c r="W349" s="206"/>
    </row>
    <row r="350" spans="1:23" customFormat="1" ht="26.45" hidden="1" customHeight="1" x14ac:dyDescent="0.25">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0" t="s">
        <v>1011</v>
      </c>
      <c r="P350" s="490" t="s">
        <v>213</v>
      </c>
      <c r="Q350" s="500"/>
      <c r="R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S350" s="502" t="s">
        <v>181</v>
      </c>
      <c r="T350" s="503">
        <v>100</v>
      </c>
      <c r="U350" s="25" t="s">
        <v>1001</v>
      </c>
      <c r="V350" s="25" t="s">
        <v>1001</v>
      </c>
      <c r="W350" s="206"/>
    </row>
    <row r="351" spans="1:23" customFormat="1" ht="26.45" hidden="1" customHeight="1" x14ac:dyDescent="0.25">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40" t="s">
        <v>1011</v>
      </c>
      <c r="P351" s="287" t="s">
        <v>213</v>
      </c>
      <c r="Q351" s="411"/>
      <c r="R351" s="412"/>
      <c r="S351" s="392"/>
      <c r="T351" s="504"/>
      <c r="U351" s="25" t="s">
        <v>1001</v>
      </c>
      <c r="V351" s="25"/>
      <c r="W351" s="206"/>
    </row>
    <row r="352" spans="1:23" customFormat="1" ht="26.45" hidden="1"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0" t="s">
        <v>1011</v>
      </c>
      <c r="P352" s="491" t="s">
        <v>213</v>
      </c>
      <c r="Q352" s="508"/>
      <c r="R352" s="509"/>
      <c r="S352" s="510"/>
      <c r="T352" s="511"/>
      <c r="U352" s="25" t="s">
        <v>1001</v>
      </c>
      <c r="V352" s="25"/>
      <c r="W352" s="206"/>
    </row>
    <row r="353" spans="1:23" customFormat="1" ht="33.75" hidden="1"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0" t="s">
        <v>1011</v>
      </c>
      <c r="P353" s="490" t="s">
        <v>213</v>
      </c>
      <c r="Q353" s="500"/>
      <c r="R353" s="501"/>
      <c r="S353" s="502" t="s">
        <v>181</v>
      </c>
      <c r="T353" s="526">
        <v>0</v>
      </c>
      <c r="U353" s="25" t="s">
        <v>1001</v>
      </c>
      <c r="V353" s="25" t="s">
        <v>1001</v>
      </c>
      <c r="W353" s="206"/>
    </row>
    <row r="354" spans="1:23" customFormat="1" ht="36" hidden="1"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40" t="s">
        <v>1011</v>
      </c>
      <c r="P354" s="287" t="s">
        <v>213</v>
      </c>
      <c r="Q354" s="411"/>
      <c r="R354" s="412"/>
      <c r="S354" s="392"/>
      <c r="T354" s="504"/>
      <c r="U354" s="25" t="s">
        <v>1001</v>
      </c>
      <c r="V354" s="25"/>
      <c r="W354" s="206"/>
    </row>
    <row r="355" spans="1:23" customFormat="1" ht="36.75" hidden="1"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0" t="s">
        <v>1011</v>
      </c>
      <c r="P355" s="491" t="s">
        <v>213</v>
      </c>
      <c r="Q355" s="508"/>
      <c r="R355" s="509"/>
      <c r="S355" s="510"/>
      <c r="T355" s="511"/>
      <c r="U355" s="25" t="s">
        <v>1001</v>
      </c>
      <c r="V355" s="25"/>
      <c r="W355" s="206"/>
    </row>
    <row r="356" spans="1:23" customFormat="1" ht="15" hidden="1"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344" t="s">
        <v>42</v>
      </c>
      <c r="Q356" s="427"/>
      <c r="R356" s="428"/>
      <c r="S356" s="449" t="s">
        <v>42</v>
      </c>
      <c r="T356" s="449" t="s">
        <v>42</v>
      </c>
      <c r="U356" s="449" t="s">
        <v>42</v>
      </c>
      <c r="V356" s="378" t="s">
        <v>41</v>
      </c>
      <c r="W356" s="206"/>
    </row>
    <row r="357" spans="1:23" customFormat="1" ht="15.75" hidden="1"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378" t="s">
        <v>42</v>
      </c>
      <c r="Q357" s="424"/>
      <c r="R357" s="425"/>
      <c r="S357" s="451" t="s">
        <v>42</v>
      </c>
      <c r="T357" s="451" t="s">
        <v>42</v>
      </c>
      <c r="U357" s="451" t="s">
        <v>42</v>
      </c>
      <c r="V357" s="378" t="s">
        <v>41</v>
      </c>
      <c r="W357" s="206"/>
    </row>
    <row r="358" spans="1:23" customFormat="1" ht="30.75" hidden="1" customHeight="1" thickBo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258" t="s">
        <v>1010</v>
      </c>
      <c r="P358" s="338" t="s">
        <v>225</v>
      </c>
      <c r="Q358" s="530"/>
      <c r="R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S358" s="532" t="s">
        <v>20</v>
      </c>
      <c r="T358" s="533">
        <v>100</v>
      </c>
      <c r="U358" s="25" t="s">
        <v>1001</v>
      </c>
      <c r="V358" s="25" t="s">
        <v>1001</v>
      </c>
      <c r="W358" s="206"/>
    </row>
    <row r="359" spans="1:23" customFormat="1" ht="30.75" hidden="1" customHeight="1" thickBo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258" t="s">
        <v>1010</v>
      </c>
      <c r="P359" s="339" t="s">
        <v>225</v>
      </c>
      <c r="Q359" s="413"/>
      <c r="R359" s="414"/>
      <c r="S359" s="415"/>
      <c r="T359" s="534"/>
      <c r="U359" s="25" t="s">
        <v>1001</v>
      </c>
      <c r="V359" s="25"/>
      <c r="W359" s="206"/>
    </row>
    <row r="360" spans="1:23" customFormat="1" ht="30.75" hidden="1"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258" t="s">
        <v>1010</v>
      </c>
      <c r="P360" s="340" t="s">
        <v>225</v>
      </c>
      <c r="Q360" s="537"/>
      <c r="R360" s="538"/>
      <c r="S360" s="539"/>
      <c r="T360" s="540"/>
      <c r="U360" s="25" t="s">
        <v>1001</v>
      </c>
      <c r="V360" s="25"/>
      <c r="W360" s="206"/>
    </row>
    <row r="361" spans="1:23" customFormat="1" ht="42.75" hidden="1" customHeight="1" thickBot="1" x14ac:dyDescent="0.3">
      <c r="A361" s="78"/>
      <c r="B361" s="64"/>
      <c r="C361" s="703">
        <v>90014</v>
      </c>
      <c r="D361" s="706" t="s">
        <v>229</v>
      </c>
      <c r="E361" s="127">
        <v>1</v>
      </c>
      <c r="F361" s="127" t="s">
        <v>78</v>
      </c>
      <c r="G361" s="128">
        <v>0</v>
      </c>
      <c r="H361" s="317">
        <v>0</v>
      </c>
      <c r="I361" s="189"/>
      <c r="J361" s="382"/>
      <c r="K361" s="383">
        <v>0</v>
      </c>
      <c r="L361" s="433" t="s">
        <v>20</v>
      </c>
      <c r="M361" s="258">
        <v>0</v>
      </c>
      <c r="N361" s="258" t="s">
        <v>484</v>
      </c>
      <c r="O361" s="258" t="s">
        <v>1010</v>
      </c>
      <c r="P361" s="338" t="s">
        <v>225</v>
      </c>
      <c r="Q361" s="259"/>
      <c r="R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S361" s="454" t="s">
        <v>20</v>
      </c>
      <c r="T361" s="455">
        <v>0</v>
      </c>
      <c r="U361" s="25" t="s">
        <v>1001</v>
      </c>
      <c r="V361" s="25" t="s">
        <v>1001</v>
      </c>
      <c r="W361" s="206"/>
    </row>
    <row r="362" spans="1:23" customFormat="1" ht="42.75" hidden="1" customHeight="1" thickBot="1" x14ac:dyDescent="0.3">
      <c r="A362" s="21">
        <v>90013</v>
      </c>
      <c r="B362" s="64"/>
      <c r="C362" s="704"/>
      <c r="D362" s="707"/>
      <c r="E362" s="107">
        <v>2</v>
      </c>
      <c r="F362" s="107" t="s">
        <v>226</v>
      </c>
      <c r="G362" s="108">
        <v>0</v>
      </c>
      <c r="H362" s="318">
        <v>0</v>
      </c>
      <c r="I362" s="142"/>
      <c r="J362" s="12"/>
      <c r="K362" s="16">
        <v>0</v>
      </c>
      <c r="L362" s="17" t="s">
        <v>20</v>
      </c>
      <c r="M362" s="40">
        <v>0</v>
      </c>
      <c r="N362" s="40" t="s">
        <v>484</v>
      </c>
      <c r="O362" s="258" t="s">
        <v>1010</v>
      </c>
      <c r="P362" s="339" t="s">
        <v>225</v>
      </c>
      <c r="Q362" s="252"/>
      <c r="R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2" s="370"/>
      <c r="T362" s="386"/>
      <c r="U362" s="25" t="s">
        <v>1001</v>
      </c>
      <c r="V362" s="25"/>
      <c r="W362" s="206"/>
    </row>
    <row r="363" spans="1:23" customFormat="1" ht="42.75" hidden="1"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258" t="s">
        <v>1010</v>
      </c>
      <c r="P363" s="340" t="s">
        <v>225</v>
      </c>
      <c r="Q363" s="267"/>
      <c r="R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3" s="371"/>
      <c r="T363" s="391"/>
      <c r="U363" s="25" t="s">
        <v>1001</v>
      </c>
      <c r="V363" s="25"/>
      <c r="W363" s="206"/>
    </row>
    <row r="364" spans="1:23" customFormat="1" ht="74.25" hidden="1" customHeight="1" thickBot="1" x14ac:dyDescent="0.3">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258" t="s">
        <v>1010</v>
      </c>
      <c r="P364" s="338" t="s">
        <v>225</v>
      </c>
      <c r="Q364" s="259"/>
      <c r="R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4" s="454" t="s">
        <v>20</v>
      </c>
      <c r="T364" s="455">
        <v>40</v>
      </c>
      <c r="U364" s="25" t="s">
        <v>1001</v>
      </c>
      <c r="V364" s="25" t="s">
        <v>1001</v>
      </c>
      <c r="W364" s="206"/>
    </row>
    <row r="365" spans="1:23" customFormat="1" ht="74.25" hidden="1" customHeight="1" thickBot="1" x14ac:dyDescent="0.3">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258" t="s">
        <v>1010</v>
      </c>
      <c r="P365" s="339" t="s">
        <v>225</v>
      </c>
      <c r="Q365" s="252"/>
      <c r="R365" s="32"/>
      <c r="S365" s="370"/>
      <c r="T365" s="386"/>
      <c r="U365" s="25" t="s">
        <v>1001</v>
      </c>
      <c r="V365" s="25"/>
      <c r="W365" s="206"/>
    </row>
    <row r="366" spans="1:23" customFormat="1" ht="74.25" hidden="1"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258" t="s">
        <v>1010</v>
      </c>
      <c r="P366" s="340" t="s">
        <v>225</v>
      </c>
      <c r="Q366" s="267"/>
      <c r="R366" s="268"/>
      <c r="S366" s="371"/>
      <c r="T366" s="391"/>
      <c r="U366" s="25" t="s">
        <v>1001</v>
      </c>
      <c r="V366" s="25"/>
      <c r="W366" s="206"/>
    </row>
    <row r="367" spans="1:23" customFormat="1" ht="72.75" hidden="1" customHeight="1" thickBot="1" x14ac:dyDescent="0.3">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258" t="s">
        <v>1010</v>
      </c>
      <c r="P367" s="338" t="s">
        <v>225</v>
      </c>
      <c r="Q367" s="259"/>
      <c r="R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7" s="454" t="s">
        <v>20</v>
      </c>
      <c r="T367" s="455">
        <v>50</v>
      </c>
      <c r="U367" s="25" t="s">
        <v>1001</v>
      </c>
      <c r="V367" s="25" t="s">
        <v>1001</v>
      </c>
      <c r="W367" s="206"/>
    </row>
    <row r="368" spans="1:23" customFormat="1" ht="72.75" hidden="1" customHeight="1" thickBot="1" x14ac:dyDescent="0.3">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258" t="s">
        <v>1010</v>
      </c>
      <c r="P368" s="339" t="s">
        <v>225</v>
      </c>
      <c r="Q368" s="252"/>
      <c r="R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68" s="370"/>
      <c r="T368" s="386"/>
      <c r="U368" s="25" t="s">
        <v>1001</v>
      </c>
      <c r="V368" s="25"/>
      <c r="W368" s="206"/>
    </row>
    <row r="369" spans="1:23" customFormat="1" ht="72.75" hidden="1"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258" t="s">
        <v>1010</v>
      </c>
      <c r="P369" s="340" t="s">
        <v>225</v>
      </c>
      <c r="Q369" s="267"/>
      <c r="R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69" s="371"/>
      <c r="T369" s="391"/>
      <c r="U369" s="25" t="s">
        <v>1001</v>
      </c>
      <c r="V369" s="25"/>
      <c r="W369" s="206"/>
    </row>
    <row r="370" spans="1:23" customFormat="1" ht="66" hidden="1" customHeight="1" thickBot="1" x14ac:dyDescent="0.3">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258" t="s">
        <v>1010</v>
      </c>
      <c r="P370" s="338" t="s">
        <v>225</v>
      </c>
      <c r="Q370" s="259"/>
      <c r="R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70" s="454" t="s">
        <v>20</v>
      </c>
      <c r="T370" s="455">
        <v>60</v>
      </c>
      <c r="U370" s="25" t="s">
        <v>1001</v>
      </c>
      <c r="V370" s="25" t="s">
        <v>1001</v>
      </c>
      <c r="W370" s="206"/>
    </row>
    <row r="371" spans="1:23" customFormat="1" ht="66" hidden="1" customHeight="1" thickBot="1" x14ac:dyDescent="0.3">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258" t="s">
        <v>1010</v>
      </c>
      <c r="P371" s="339" t="s">
        <v>225</v>
      </c>
      <c r="Q371" s="252"/>
      <c r="R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71" s="370"/>
      <c r="T371" s="386"/>
      <c r="U371" s="25" t="s">
        <v>1001</v>
      </c>
      <c r="V371" s="25"/>
      <c r="W371" s="206"/>
    </row>
    <row r="372" spans="1:23" customFormat="1" ht="87" hidden="1"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258" t="s">
        <v>1010</v>
      </c>
      <c r="P372" s="340" t="s">
        <v>225</v>
      </c>
      <c r="Q372" s="267"/>
      <c r="R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2" s="371"/>
      <c r="T372" s="391"/>
      <c r="U372" s="25" t="s">
        <v>1001</v>
      </c>
      <c r="V372" s="25"/>
      <c r="W372" s="206"/>
    </row>
    <row r="373" spans="1:23" customFormat="1" ht="66" hidden="1" customHeight="1" thickBot="1" x14ac:dyDescent="0.3">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258" t="s">
        <v>1010</v>
      </c>
      <c r="P373" s="338" t="s">
        <v>225</v>
      </c>
      <c r="Q373" s="259"/>
      <c r="R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3" s="454" t="s">
        <v>20</v>
      </c>
      <c r="T373" s="455">
        <v>70</v>
      </c>
      <c r="U373" s="25" t="s">
        <v>1001</v>
      </c>
      <c r="V373" s="25" t="s">
        <v>1001</v>
      </c>
      <c r="W373" s="206"/>
    </row>
    <row r="374" spans="1:23" customFormat="1" ht="66" hidden="1" customHeight="1" thickBot="1" x14ac:dyDescent="0.3">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258" t="s">
        <v>1010</v>
      </c>
      <c r="P374" s="339" t="s">
        <v>225</v>
      </c>
      <c r="Q374" s="252"/>
      <c r="R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4" s="370"/>
      <c r="T374" s="386"/>
      <c r="U374" s="25" t="s">
        <v>1001</v>
      </c>
      <c r="V374" s="25"/>
      <c r="W374" s="206"/>
    </row>
    <row r="375" spans="1:23" customFormat="1" ht="66" hidden="1"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258" t="s">
        <v>1010</v>
      </c>
      <c r="P375" s="340" t="s">
        <v>225</v>
      </c>
      <c r="Q375" s="267"/>
      <c r="R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75" s="371"/>
      <c r="T375" s="391"/>
      <c r="U375" s="25" t="s">
        <v>1001</v>
      </c>
      <c r="V375" s="25"/>
      <c r="W375" s="206"/>
    </row>
    <row r="376" spans="1:23" customFormat="1" ht="69" hidden="1" customHeight="1" thickBot="1" x14ac:dyDescent="0.3">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258" t="s">
        <v>1010</v>
      </c>
      <c r="P376" s="354" t="s">
        <v>225</v>
      </c>
      <c r="Q376" s="427"/>
      <c r="R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6" s="452" t="s">
        <v>20</v>
      </c>
      <c r="T376" s="363">
        <v>80</v>
      </c>
      <c r="U376" s="25" t="s">
        <v>1001</v>
      </c>
      <c r="V376" s="25" t="s">
        <v>1001</v>
      </c>
      <c r="W376" s="206"/>
    </row>
    <row r="377" spans="1:23" customFormat="1" ht="69" hidden="1" customHeight="1" thickBot="1" x14ac:dyDescent="0.3">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258" t="s">
        <v>1010</v>
      </c>
      <c r="P377" s="339" t="s">
        <v>225</v>
      </c>
      <c r="Q377" s="252"/>
      <c r="R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7" s="370"/>
      <c r="T377" s="26"/>
      <c r="U377" s="25" t="s">
        <v>1001</v>
      </c>
      <c r="V377" s="25"/>
      <c r="W377" s="206"/>
    </row>
    <row r="378" spans="1:23" customFormat="1" ht="69" hidden="1"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258" t="s">
        <v>1010</v>
      </c>
      <c r="P378" s="543" t="s">
        <v>225</v>
      </c>
      <c r="Q378" s="424"/>
      <c r="R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8" s="443"/>
      <c r="T378" s="544"/>
      <c r="U378" s="25" t="s">
        <v>1001</v>
      </c>
      <c r="V378" s="25"/>
      <c r="W378" s="206"/>
    </row>
    <row r="379" spans="1:23" customFormat="1" ht="68.25" hidden="1" customHeight="1" thickBot="1" x14ac:dyDescent="0.3">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258" t="s">
        <v>1010</v>
      </c>
      <c r="P379" s="338" t="s">
        <v>225</v>
      </c>
      <c r="Q379" s="259"/>
      <c r="R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9" s="454" t="s">
        <v>20</v>
      </c>
      <c r="T379" s="455">
        <v>90</v>
      </c>
      <c r="U379" s="25" t="s">
        <v>1001</v>
      </c>
      <c r="V379" s="25" t="s">
        <v>1001</v>
      </c>
      <c r="W379" s="206"/>
    </row>
    <row r="380" spans="1:23" customFormat="1" ht="68.25" hidden="1" customHeight="1" thickBot="1" x14ac:dyDescent="0.3">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258" t="s">
        <v>1010</v>
      </c>
      <c r="P380" s="339" t="s">
        <v>225</v>
      </c>
      <c r="Q380" s="252"/>
      <c r="R380" s="32"/>
      <c r="S380" s="370"/>
      <c r="T380" s="386"/>
      <c r="U380" s="25" t="s">
        <v>1001</v>
      </c>
      <c r="V380" s="25"/>
      <c r="W380" s="206"/>
    </row>
    <row r="381" spans="1:23" customFormat="1" ht="68.25" hidden="1"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258" t="s">
        <v>1010</v>
      </c>
      <c r="P381" s="340" t="s">
        <v>225</v>
      </c>
      <c r="Q381" s="267"/>
      <c r="R381" s="268"/>
      <c r="S381" s="371"/>
      <c r="T381" s="391"/>
      <c r="U381" s="25" t="s">
        <v>1001</v>
      </c>
      <c r="V381" s="25"/>
      <c r="W381" s="206"/>
    </row>
    <row r="382" spans="1:23" customFormat="1" ht="35.25" hidden="1"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344" t="s">
        <v>42</v>
      </c>
      <c r="Q382" s="427"/>
      <c r="R382" s="428"/>
      <c r="S382" s="449" t="s">
        <v>42</v>
      </c>
      <c r="T382" s="449" t="s">
        <v>42</v>
      </c>
      <c r="U382" s="449" t="s">
        <v>42</v>
      </c>
      <c r="V382" s="378" t="s">
        <v>41</v>
      </c>
      <c r="W382" s="206"/>
    </row>
    <row r="383" spans="1:23" customFormat="1" hidden="1" x14ac:dyDescent="0.25">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378" t="s">
        <v>42</v>
      </c>
      <c r="Q383" s="424"/>
      <c r="R383" s="425"/>
      <c r="S383" s="451" t="s">
        <v>42</v>
      </c>
      <c r="T383" s="451" t="s">
        <v>42</v>
      </c>
      <c r="U383" s="451" t="s">
        <v>42</v>
      </c>
      <c r="V383" s="378" t="s">
        <v>41</v>
      </c>
      <c r="W383" s="206"/>
    </row>
    <row r="384" spans="1:23" customFormat="1" ht="42.75" hidden="1" customHeight="1" thickBot="1" x14ac:dyDescent="0.25">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546" t="s">
        <v>1015</v>
      </c>
      <c r="P384" s="257">
        <v>975</v>
      </c>
      <c r="Q384" s="259"/>
      <c r="R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S384" s="261" t="s">
        <v>239</v>
      </c>
      <c r="T384" s="385">
        <v>100</v>
      </c>
      <c r="U384" s="25" t="s">
        <v>1001</v>
      </c>
      <c r="V384" s="25" t="s">
        <v>1001</v>
      </c>
      <c r="W384" s="206"/>
    </row>
    <row r="385" spans="1:23" customFormat="1" ht="57" hidden="1" customHeight="1" thickBot="1" x14ac:dyDescent="0.25">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546" t="s">
        <v>1015</v>
      </c>
      <c r="P385" s="24">
        <v>975</v>
      </c>
      <c r="Q385" s="252"/>
      <c r="R385" s="32"/>
      <c r="S385" s="370"/>
      <c r="T385" s="386"/>
      <c r="U385" s="25" t="s">
        <v>1001</v>
      </c>
      <c r="V385" s="25"/>
      <c r="W385" s="206"/>
    </row>
    <row r="386" spans="1:23" customFormat="1" ht="30.75" hidden="1"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546" t="s">
        <v>1015</v>
      </c>
      <c r="P386" s="265">
        <v>975</v>
      </c>
      <c r="Q386" s="267"/>
      <c r="R386" s="268"/>
      <c r="S386" s="371"/>
      <c r="T386" s="391"/>
      <c r="U386" s="25" t="s">
        <v>1001</v>
      </c>
      <c r="V386" s="25"/>
      <c r="W386" s="206"/>
    </row>
    <row r="387" spans="1:23" customFormat="1" ht="31.5" hidden="1" x14ac:dyDescent="0.25">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546" t="s">
        <v>1015</v>
      </c>
      <c r="P387" s="463">
        <v>975</v>
      </c>
      <c r="Q387" s="465"/>
      <c r="R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S387" s="467" t="s">
        <v>239</v>
      </c>
      <c r="T387" s="463">
        <v>100</v>
      </c>
      <c r="U387" s="25" t="s">
        <v>1001</v>
      </c>
      <c r="V387" s="25" t="s">
        <v>1001</v>
      </c>
      <c r="W387" s="206"/>
    </row>
    <row r="388" spans="1:23" customFormat="1" ht="78" hidden="1" customHeight="1" thickBot="1" x14ac:dyDescent="0.25">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546" t="s">
        <v>1015</v>
      </c>
      <c r="P388" s="257">
        <v>975</v>
      </c>
      <c r="Q388" s="259"/>
      <c r="R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S388" s="261" t="s">
        <v>239</v>
      </c>
      <c r="T388" s="385">
        <v>100</v>
      </c>
      <c r="U388" s="25" t="s">
        <v>1001</v>
      </c>
      <c r="V388" s="25" t="s">
        <v>1001</v>
      </c>
      <c r="W388" s="206"/>
    </row>
    <row r="389" spans="1:23" customFormat="1" ht="42.75" hidden="1" customHeight="1" thickBot="1" x14ac:dyDescent="0.25">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546" t="s">
        <v>1015</v>
      </c>
      <c r="P389" s="24">
        <v>975</v>
      </c>
      <c r="Q389" s="252"/>
      <c r="R389" s="32"/>
      <c r="S389" s="370"/>
      <c r="T389" s="386"/>
      <c r="U389" s="25" t="s">
        <v>1001</v>
      </c>
      <c r="V389" s="25"/>
      <c r="W389" s="206">
        <f>G388+10.61</f>
        <v>258.25</v>
      </c>
    </row>
    <row r="390" spans="1:23" customFormat="1" ht="57.75" hidden="1"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546" t="s">
        <v>1015</v>
      </c>
      <c r="P390" s="265">
        <v>975</v>
      </c>
      <c r="Q390" s="267"/>
      <c r="R390" s="268"/>
      <c r="S390" s="371"/>
      <c r="T390" s="391"/>
      <c r="U390" s="25" t="s">
        <v>1001</v>
      </c>
      <c r="V390" s="25"/>
      <c r="W390" s="206"/>
    </row>
    <row r="391" spans="1:23" customFormat="1" ht="20.25" hidden="1" customHeight="1" thickBot="1" x14ac:dyDescent="0.25">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546" t="s">
        <v>1015</v>
      </c>
      <c r="P391" s="344">
        <v>975</v>
      </c>
      <c r="Q391" s="427"/>
      <c r="R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S391" s="429" t="s">
        <v>239</v>
      </c>
      <c r="T391" s="344">
        <v>100</v>
      </c>
      <c r="U391" s="25" t="s">
        <v>1001</v>
      </c>
      <c r="V391" s="25" t="s">
        <v>1001</v>
      </c>
      <c r="W391" s="206"/>
    </row>
    <row r="392" spans="1:23" customFormat="1" ht="31.5" hidden="1" x14ac:dyDescent="0.25">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546" t="s">
        <v>1015</v>
      </c>
      <c r="P392" s="378">
        <v>975</v>
      </c>
      <c r="Q392" s="424"/>
      <c r="R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S392" s="551" t="s">
        <v>239</v>
      </c>
      <c r="T392" s="378">
        <v>100</v>
      </c>
      <c r="U392" s="25" t="s">
        <v>1001</v>
      </c>
      <c r="V392" s="25" t="s">
        <v>1001</v>
      </c>
      <c r="W392" s="206"/>
    </row>
    <row r="393" spans="1:23" customFormat="1" ht="45" hidden="1" customHeight="1" thickBot="1" x14ac:dyDescent="0.25">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546" t="s">
        <v>1015</v>
      </c>
      <c r="P393" s="257">
        <v>975</v>
      </c>
      <c r="Q393" s="259"/>
      <c r="R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S393" s="261" t="s">
        <v>239</v>
      </c>
      <c r="T393" s="385">
        <v>100</v>
      </c>
      <c r="U393" s="25" t="s">
        <v>1001</v>
      </c>
      <c r="V393" s="25" t="s">
        <v>1001</v>
      </c>
      <c r="W393" s="206"/>
    </row>
    <row r="394" spans="1:23" customFormat="1" ht="40.5" hidden="1"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546" t="s">
        <v>1015</v>
      </c>
      <c r="P394" s="265">
        <v>975</v>
      </c>
      <c r="Q394" s="267"/>
      <c r="R394" s="268"/>
      <c r="S394" s="371"/>
      <c r="T394" s="391"/>
      <c r="U394" s="25" t="s">
        <v>1001</v>
      </c>
      <c r="V394" s="25"/>
      <c r="W394" s="206"/>
    </row>
    <row r="395" spans="1:23" customFormat="1" ht="31.5" hidden="1" x14ac:dyDescent="0.25">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546" t="s">
        <v>1015</v>
      </c>
      <c r="P395" s="344">
        <v>975</v>
      </c>
      <c r="Q395" s="427"/>
      <c r="R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S395" s="429" t="s">
        <v>239</v>
      </c>
      <c r="T395" s="344">
        <v>100</v>
      </c>
      <c r="U395" s="25" t="s">
        <v>1001</v>
      </c>
      <c r="V395" s="25" t="s">
        <v>1001</v>
      </c>
      <c r="W395" s="206"/>
    </row>
    <row r="396" spans="1:23" customFormat="1" ht="31.5" hidden="1" x14ac:dyDescent="0.25">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546" t="s">
        <v>1015</v>
      </c>
      <c r="P396" s="378">
        <v>975</v>
      </c>
      <c r="Q396" s="424"/>
      <c r="R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S396" s="551" t="s">
        <v>239</v>
      </c>
      <c r="T396" s="378">
        <v>100</v>
      </c>
      <c r="U396" s="25" t="s">
        <v>1001</v>
      </c>
      <c r="V396" s="25" t="s">
        <v>1001</v>
      </c>
      <c r="W396" s="206"/>
    </row>
    <row r="397" spans="1:23" customFormat="1" ht="57" hidden="1" customHeight="1" thickBot="1" x14ac:dyDescent="0.25">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546" t="s">
        <v>1015</v>
      </c>
      <c r="P397" s="257">
        <v>975</v>
      </c>
      <c r="Q397" s="259"/>
      <c r="R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S397" s="261" t="s">
        <v>239</v>
      </c>
      <c r="T397" s="385">
        <v>100</v>
      </c>
      <c r="U397" s="25" t="s">
        <v>1001</v>
      </c>
      <c r="V397" s="25" t="s">
        <v>1001</v>
      </c>
      <c r="W397" s="206"/>
    </row>
    <row r="398" spans="1:23" customFormat="1" ht="28.5" hidden="1"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546" t="s">
        <v>1015</v>
      </c>
      <c r="P398" s="265">
        <v>975</v>
      </c>
      <c r="Q398" s="267"/>
      <c r="R398" s="268"/>
      <c r="S398" s="371"/>
      <c r="T398" s="391"/>
      <c r="U398" s="25" t="s">
        <v>1001</v>
      </c>
      <c r="V398" s="25"/>
      <c r="W398" s="206"/>
    </row>
    <row r="399" spans="1:23" customFormat="1" ht="57" hidden="1" customHeight="1" thickBot="1" x14ac:dyDescent="0.25">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546" t="s">
        <v>1015</v>
      </c>
      <c r="P399" s="257">
        <v>975</v>
      </c>
      <c r="Q399" s="259"/>
      <c r="R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S399" s="261" t="s">
        <v>239</v>
      </c>
      <c r="T399" s="385">
        <v>100</v>
      </c>
      <c r="U399" s="25" t="s">
        <v>1001</v>
      </c>
      <c r="V399" s="25" t="s">
        <v>1001</v>
      </c>
      <c r="W399" s="206"/>
    </row>
    <row r="400" spans="1:23" customFormat="1" ht="22.5" hidden="1" customHeight="1" thickBot="1" x14ac:dyDescent="0.25">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546" t="s">
        <v>1015</v>
      </c>
      <c r="P400" s="24">
        <v>975</v>
      </c>
      <c r="Q400" s="252"/>
      <c r="R400" s="32"/>
      <c r="S400" s="370"/>
      <c r="T400" s="386"/>
      <c r="U400" s="25" t="s">
        <v>1001</v>
      </c>
      <c r="V400" s="25"/>
      <c r="W400" s="206"/>
    </row>
    <row r="401" spans="1:23" customFormat="1" ht="24" hidden="1"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546" t="s">
        <v>1015</v>
      </c>
      <c r="P401" s="265">
        <v>975</v>
      </c>
      <c r="Q401" s="267"/>
      <c r="R401" s="268"/>
      <c r="S401" s="371"/>
      <c r="T401" s="391"/>
      <c r="U401" s="25" t="s">
        <v>1001</v>
      </c>
      <c r="V401" s="25"/>
      <c r="W401" s="206"/>
    </row>
    <row r="402" spans="1:23" customFormat="1" ht="37.15" hidden="1" customHeight="1" thickBot="1" x14ac:dyDescent="0.25">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546" t="s">
        <v>1015</v>
      </c>
      <c r="P402" s="669">
        <v>975</v>
      </c>
      <c r="Q402" s="259"/>
      <c r="R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S402" s="261" t="s">
        <v>239</v>
      </c>
      <c r="T402" s="385">
        <v>100</v>
      </c>
      <c r="U402" s="25" t="s">
        <v>1001</v>
      </c>
      <c r="V402" s="25" t="s">
        <v>1001</v>
      </c>
      <c r="W402" s="206"/>
    </row>
    <row r="403" spans="1:23" customFormat="1" ht="30" hidden="1" customHeight="1" thickBot="1" x14ac:dyDescent="0.25">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546" t="s">
        <v>1015</v>
      </c>
      <c r="P403" s="312">
        <v>975</v>
      </c>
      <c r="Q403" s="252"/>
      <c r="R403" s="32"/>
      <c r="S403" s="370"/>
      <c r="T403" s="386"/>
      <c r="U403" s="25" t="s">
        <v>1001</v>
      </c>
      <c r="V403" s="25"/>
      <c r="W403" s="206"/>
    </row>
    <row r="404" spans="1:23" customFormat="1" ht="30" hidden="1" customHeight="1" thickBot="1" x14ac:dyDescent="0.25">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546" t="s">
        <v>1015</v>
      </c>
      <c r="P404" s="312">
        <v>975</v>
      </c>
      <c r="Q404" s="252"/>
      <c r="R404" s="32"/>
      <c r="S404" s="370"/>
      <c r="T404" s="386"/>
      <c r="U404" s="25" t="s">
        <v>1001</v>
      </c>
      <c r="V404" s="25"/>
      <c r="W404" s="206"/>
    </row>
    <row r="405" spans="1:23" customFormat="1" ht="33.6" hidden="1" customHeight="1" thickBot="1" x14ac:dyDescent="0.25">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546" t="s">
        <v>1015</v>
      </c>
      <c r="P405" s="312">
        <v>975</v>
      </c>
      <c r="Q405" s="252"/>
      <c r="R405" s="32"/>
      <c r="S405" s="370"/>
      <c r="T405" s="386"/>
      <c r="U405" s="25" t="s">
        <v>1001</v>
      </c>
      <c r="V405" s="25"/>
      <c r="W405" s="206"/>
    </row>
    <row r="406" spans="1:23" customFormat="1" ht="35.450000000000003" hidden="1" customHeight="1" thickBot="1" x14ac:dyDescent="0.25">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546" t="s">
        <v>1015</v>
      </c>
      <c r="P406" s="312">
        <v>975</v>
      </c>
      <c r="Q406" s="252"/>
      <c r="R406" s="32"/>
      <c r="S406" s="370"/>
      <c r="T406" s="386"/>
      <c r="U406" s="25" t="s">
        <v>1001</v>
      </c>
      <c r="V406" s="25"/>
      <c r="W406" s="206"/>
    </row>
    <row r="407" spans="1:23" customFormat="1" ht="27" hidden="1" customHeight="1" thickBot="1" x14ac:dyDescent="0.25">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546" t="s">
        <v>1015</v>
      </c>
      <c r="P407" s="312">
        <v>975</v>
      </c>
      <c r="Q407" s="252"/>
      <c r="R407" s="32"/>
      <c r="S407" s="370"/>
      <c r="T407" s="386"/>
      <c r="U407" s="25" t="s">
        <v>1001</v>
      </c>
      <c r="V407" s="25"/>
      <c r="W407" s="206"/>
    </row>
    <row r="408" spans="1:23" customFormat="1" ht="28.9" hidden="1" customHeight="1" thickBot="1" x14ac:dyDescent="0.25">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546" t="s">
        <v>1015</v>
      </c>
      <c r="P408" s="312">
        <v>975</v>
      </c>
      <c r="Q408" s="252"/>
      <c r="R408" s="32"/>
      <c r="S408" s="370"/>
      <c r="T408" s="386"/>
      <c r="U408" s="25" t="s">
        <v>1001</v>
      </c>
      <c r="V408" s="25"/>
      <c r="W408" s="206"/>
    </row>
    <row r="409" spans="1:23" customFormat="1" ht="58.15" hidden="1" customHeight="1" thickBot="1" x14ac:dyDescent="0.25">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546" t="s">
        <v>1015</v>
      </c>
      <c r="P409" s="312">
        <v>975</v>
      </c>
      <c r="Q409" s="252"/>
      <c r="R409" s="32"/>
      <c r="S409" s="370"/>
      <c r="T409" s="386"/>
      <c r="U409" s="25" t="s">
        <v>1001</v>
      </c>
      <c r="V409" s="25"/>
      <c r="W409" s="206"/>
    </row>
    <row r="410" spans="1:23" customFormat="1" ht="48" hidden="1"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546" t="s">
        <v>1015</v>
      </c>
      <c r="P410" s="673">
        <v>975</v>
      </c>
      <c r="Q410" s="267"/>
      <c r="R410" s="268"/>
      <c r="S410" s="371"/>
      <c r="T410" s="391"/>
      <c r="U410" s="25" t="s">
        <v>1001</v>
      </c>
      <c r="V410" s="25"/>
      <c r="W410" s="206"/>
    </row>
    <row r="411" spans="1:23" customFormat="1" ht="31.5" hidden="1" x14ac:dyDescent="0.25">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546" t="s">
        <v>1015</v>
      </c>
      <c r="P411" s="463">
        <v>975</v>
      </c>
      <c r="Q411" s="465"/>
      <c r="R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S411" s="467" t="s">
        <v>239</v>
      </c>
      <c r="T411" s="463">
        <v>100</v>
      </c>
      <c r="U411" s="25" t="s">
        <v>1001</v>
      </c>
      <c r="V411" s="25" t="s">
        <v>1001</v>
      </c>
      <c r="W411" s="206"/>
    </row>
    <row r="412" spans="1:23" customFormat="1" ht="36.6" hidden="1" customHeight="1" thickBot="1" x14ac:dyDescent="0.25">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546" t="s">
        <v>1015</v>
      </c>
      <c r="P412" s="257">
        <v>975</v>
      </c>
      <c r="Q412" s="259"/>
      <c r="R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S412" s="261" t="s">
        <v>239</v>
      </c>
      <c r="T412" s="385">
        <v>100</v>
      </c>
      <c r="U412" s="25" t="s">
        <v>1001</v>
      </c>
      <c r="V412" s="25" t="s">
        <v>1001</v>
      </c>
      <c r="W412" s="206"/>
    </row>
    <row r="413" spans="1:23" customFormat="1" ht="33.6" hidden="1" customHeight="1" thickBot="1" x14ac:dyDescent="0.25">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546" t="s">
        <v>1015</v>
      </c>
      <c r="P413" s="24">
        <v>975</v>
      </c>
      <c r="Q413" s="252"/>
      <c r="R413" s="32"/>
      <c r="S413" s="370"/>
      <c r="T413" s="386"/>
      <c r="U413" s="25" t="s">
        <v>1001</v>
      </c>
      <c r="V413" s="25"/>
      <c r="W413" s="206"/>
    </row>
    <row r="414" spans="1:23" customFormat="1" ht="15" hidden="1" customHeight="1" thickBot="1" x14ac:dyDescent="0.25">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546" t="s">
        <v>1015</v>
      </c>
      <c r="P414" s="24">
        <v>975</v>
      </c>
      <c r="Q414" s="252"/>
      <c r="R414" s="32"/>
      <c r="S414" s="370"/>
      <c r="T414" s="386"/>
      <c r="U414" s="25" t="s">
        <v>1001</v>
      </c>
      <c r="V414" s="25"/>
      <c r="W414" s="206"/>
    </row>
    <row r="415" spans="1:23" customFormat="1" ht="62.45" hidden="1"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546" t="s">
        <v>1015</v>
      </c>
      <c r="P415" s="265">
        <v>975</v>
      </c>
      <c r="Q415" s="267"/>
      <c r="R415" s="268"/>
      <c r="S415" s="371"/>
      <c r="T415" s="391"/>
      <c r="U415" s="25" t="s">
        <v>1001</v>
      </c>
      <c r="V415" s="25"/>
      <c r="W415" s="206"/>
    </row>
    <row r="416" spans="1:23" customFormat="1" ht="42.75" hidden="1" x14ac:dyDescent="0.25">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546" t="s">
        <v>1015</v>
      </c>
      <c r="P416" s="344">
        <v>975</v>
      </c>
      <c r="Q416" s="427"/>
      <c r="R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S416" s="429" t="s">
        <v>239</v>
      </c>
      <c r="T416" s="344">
        <v>100</v>
      </c>
      <c r="U416" s="25" t="s">
        <v>1001</v>
      </c>
      <c r="V416" s="25" t="s">
        <v>1001</v>
      </c>
      <c r="W416" s="206"/>
    </row>
    <row r="417" spans="1:23" customFormat="1" ht="31.5" hidden="1" x14ac:dyDescent="0.25">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546" t="s">
        <v>1015</v>
      </c>
      <c r="P417" s="378">
        <v>975</v>
      </c>
      <c r="Q417" s="424"/>
      <c r="R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S417" s="551" t="s">
        <v>239</v>
      </c>
      <c r="T417" s="378">
        <v>100</v>
      </c>
      <c r="U417" s="25" t="s">
        <v>1001</v>
      </c>
      <c r="V417" s="25" t="s">
        <v>1001</v>
      </c>
      <c r="W417" s="206"/>
    </row>
    <row r="418" spans="1:23" customFormat="1" ht="36" hidden="1" customHeight="1" thickBot="1" x14ac:dyDescent="0.25">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546" t="s">
        <v>1015</v>
      </c>
      <c r="P418" s="257">
        <v>975</v>
      </c>
      <c r="Q418" s="259"/>
      <c r="R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S418" s="261" t="s">
        <v>239</v>
      </c>
      <c r="T418" s="385">
        <v>100</v>
      </c>
      <c r="U418" s="25" t="s">
        <v>1001</v>
      </c>
      <c r="V418" s="25" t="s">
        <v>1001</v>
      </c>
      <c r="W418" s="206"/>
    </row>
    <row r="419" spans="1:23" customFormat="1" ht="96" hidden="1"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546" t="s">
        <v>1015</v>
      </c>
      <c r="P419" s="265">
        <v>975</v>
      </c>
      <c r="Q419" s="267"/>
      <c r="R419" s="268"/>
      <c r="S419" s="371"/>
      <c r="T419" s="391"/>
      <c r="U419" s="25" t="s">
        <v>1001</v>
      </c>
      <c r="V419" s="25"/>
      <c r="W419" s="206"/>
    </row>
    <row r="420" spans="1:23" customFormat="1" ht="31.5" hidden="1" x14ac:dyDescent="0.25">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546" t="s">
        <v>1015</v>
      </c>
      <c r="P420" s="344">
        <v>975</v>
      </c>
      <c r="Q420" s="427"/>
      <c r="R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S420" s="429" t="s">
        <v>239</v>
      </c>
      <c r="T420" s="344">
        <v>100</v>
      </c>
      <c r="U420" s="25" t="s">
        <v>1001</v>
      </c>
      <c r="V420" s="25" t="s">
        <v>1001</v>
      </c>
      <c r="W420" s="206"/>
    </row>
    <row r="421" spans="1:23" customFormat="1" ht="57" hidden="1" customHeight="1" thickBot="1" x14ac:dyDescent="0.25">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546" t="s">
        <v>1015</v>
      </c>
      <c r="P421" s="24">
        <v>975</v>
      </c>
      <c r="Q421" s="252"/>
      <c r="R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S421" s="18" t="s">
        <v>239</v>
      </c>
      <c r="T421" s="24">
        <v>100</v>
      </c>
      <c r="U421" s="25" t="s">
        <v>1001</v>
      </c>
      <c r="V421" s="25" t="s">
        <v>1001</v>
      </c>
      <c r="W421" s="206"/>
    </row>
    <row r="422" spans="1:23" customFormat="1" ht="31.5" hidden="1"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546" t="s">
        <v>1015</v>
      </c>
      <c r="P422" s="24">
        <v>975</v>
      </c>
      <c r="Q422" s="252"/>
      <c r="R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S422" s="18" t="s">
        <v>239</v>
      </c>
      <c r="T422" s="24">
        <v>100</v>
      </c>
      <c r="U422" s="25" t="s">
        <v>1001</v>
      </c>
      <c r="V422" s="25" t="s">
        <v>1001</v>
      </c>
      <c r="W422" s="206"/>
    </row>
    <row r="423" spans="1:23" ht="34.5" hidden="1" customHeight="1" x14ac:dyDescent="0.25">
      <c r="A423" s="1"/>
      <c r="B423" s="5"/>
      <c r="C423" s="817" t="s">
        <v>285</v>
      </c>
      <c r="D423" s="818"/>
      <c r="E423" s="818"/>
      <c r="F423" s="818"/>
      <c r="G423" s="690"/>
      <c r="H423" s="690"/>
      <c r="I423" s="137"/>
      <c r="J423" s="79"/>
      <c r="K423" s="16">
        <v>0</v>
      </c>
      <c r="L423" s="251" t="s">
        <v>42</v>
      </c>
      <c r="M423" s="24" t="s">
        <v>42</v>
      </c>
      <c r="N423" s="24" t="s">
        <v>42</v>
      </c>
      <c r="O423" s="251" t="s">
        <v>42</v>
      </c>
      <c r="P423" s="251" t="s">
        <v>42</v>
      </c>
      <c r="Q423" s="252"/>
      <c r="R423" s="32"/>
      <c r="S423" s="251" t="s">
        <v>42</v>
      </c>
      <c r="T423" s="251" t="s">
        <v>42</v>
      </c>
      <c r="U423" s="251" t="s">
        <v>42</v>
      </c>
      <c r="V423" s="378" t="s">
        <v>41</v>
      </c>
      <c r="W423" s="626"/>
    </row>
    <row r="424" spans="1:23" hidden="1"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51" t="s">
        <v>42</v>
      </c>
      <c r="P424" s="251" t="s">
        <v>42</v>
      </c>
      <c r="Q424" s="252"/>
      <c r="R424" s="32"/>
      <c r="S424" s="251" t="s">
        <v>42</v>
      </c>
      <c r="T424" s="251" t="s">
        <v>42</v>
      </c>
      <c r="U424" s="251" t="s">
        <v>42</v>
      </c>
      <c r="V424" s="378" t="s">
        <v>41</v>
      </c>
      <c r="W424" s="626"/>
    </row>
    <row r="425" spans="1:23" customFormat="1" ht="28.5" hidden="1"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40" t="s">
        <v>1012</v>
      </c>
      <c r="P425" s="24">
        <v>136</v>
      </c>
      <c r="Q425" s="252"/>
      <c r="R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S425" s="18" t="s">
        <v>287</v>
      </c>
      <c r="T425" s="24">
        <v>100</v>
      </c>
      <c r="U425" s="25" t="s">
        <v>1001</v>
      </c>
      <c r="V425" s="25" t="s">
        <v>1001</v>
      </c>
      <c r="W425" s="206"/>
    </row>
    <row r="426" spans="1:23" customFormat="1" ht="29.45" hidden="1"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1" t="s">
        <v>42</v>
      </c>
      <c r="Q426" s="252"/>
      <c r="R426" s="32"/>
      <c r="S426" s="251" t="s">
        <v>42</v>
      </c>
      <c r="T426" s="251" t="s">
        <v>42</v>
      </c>
      <c r="U426" s="251" t="s">
        <v>42</v>
      </c>
      <c r="V426" s="378" t="s">
        <v>41</v>
      </c>
      <c r="W426" s="206"/>
    </row>
    <row r="427" spans="1:23" customFormat="1" hidden="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1" t="s">
        <v>42</v>
      </c>
      <c r="Q427" s="252"/>
      <c r="R427" s="32"/>
      <c r="S427" s="251" t="s">
        <v>42</v>
      </c>
      <c r="T427" s="251" t="s">
        <v>42</v>
      </c>
      <c r="U427" s="251" t="s">
        <v>42</v>
      </c>
      <c r="V427" s="378" t="s">
        <v>41</v>
      </c>
      <c r="W427" s="206"/>
    </row>
    <row r="428" spans="1:23" customFormat="1" ht="28.5" hidden="1"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40" t="s">
        <v>1012</v>
      </c>
      <c r="P428" s="24">
        <v>5248</v>
      </c>
      <c r="Q428" s="252"/>
      <c r="R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S428" s="18" t="s">
        <v>290</v>
      </c>
      <c r="T428" s="24">
        <v>100</v>
      </c>
      <c r="U428" s="25" t="s">
        <v>1001</v>
      </c>
      <c r="V428" s="25" t="s">
        <v>1001</v>
      </c>
      <c r="W428" s="206"/>
    </row>
    <row r="429" spans="1:23" customFormat="1" ht="57" hidden="1" x14ac:dyDescent="0.25">
      <c r="A429" s="1"/>
      <c r="B429" s="64"/>
      <c r="C429" s="107">
        <v>90091</v>
      </c>
      <c r="D429" s="124" t="s">
        <v>291</v>
      </c>
      <c r="E429" s="107"/>
      <c r="F429" s="107" t="s">
        <v>19</v>
      </c>
      <c r="G429" s="108">
        <v>0</v>
      </c>
      <c r="H429" s="208">
        <v>0</v>
      </c>
      <c r="I429" s="137"/>
      <c r="J429" s="16"/>
      <c r="K429" s="16">
        <v>0</v>
      </c>
      <c r="L429" s="26" t="s">
        <v>290</v>
      </c>
      <c r="M429" s="40">
        <v>0</v>
      </c>
      <c r="N429" s="40" t="s">
        <v>484</v>
      </c>
      <c r="O429" s="40" t="s">
        <v>1012</v>
      </c>
      <c r="P429" s="24">
        <v>5248</v>
      </c>
      <c r="Q429" s="252"/>
      <c r="R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S429" s="20" t="s">
        <v>290</v>
      </c>
      <c r="T429" s="40">
        <v>0</v>
      </c>
      <c r="U429" s="25" t="s">
        <v>1001</v>
      </c>
      <c r="V429" s="25" t="s">
        <v>1001</v>
      </c>
      <c r="W429" s="206"/>
    </row>
    <row r="430" spans="1:23" customFormat="1" ht="114" hidden="1"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40" t="s">
        <v>1010</v>
      </c>
      <c r="P430" s="24">
        <v>5248</v>
      </c>
      <c r="Q430" s="252"/>
      <c r="R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S430" s="20" t="s">
        <v>290</v>
      </c>
      <c r="T430" s="40">
        <v>40</v>
      </c>
      <c r="U430" s="25" t="s">
        <v>1001</v>
      </c>
      <c r="V430" s="25" t="s">
        <v>1001</v>
      </c>
      <c r="W430" s="206"/>
    </row>
    <row r="431" spans="1:23" customFormat="1" ht="114" hidden="1"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40" t="s">
        <v>1010</v>
      </c>
      <c r="P431" s="24">
        <v>5248</v>
      </c>
      <c r="Q431" s="252"/>
      <c r="R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S431" s="20" t="s">
        <v>290</v>
      </c>
      <c r="T431" s="40">
        <v>50</v>
      </c>
      <c r="U431" s="25" t="s">
        <v>1001</v>
      </c>
      <c r="V431" s="25" t="s">
        <v>1001</v>
      </c>
      <c r="W431" s="206"/>
    </row>
    <row r="432" spans="1:23" customFormat="1" ht="128.25" hidden="1"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40" t="s">
        <v>1010</v>
      </c>
      <c r="P432" s="24">
        <v>5248</v>
      </c>
      <c r="Q432" s="252"/>
      <c r="R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S432" s="20" t="s">
        <v>290</v>
      </c>
      <c r="T432" s="40">
        <v>60</v>
      </c>
      <c r="U432" s="25" t="s">
        <v>1001</v>
      </c>
      <c r="V432" s="25" t="s">
        <v>1001</v>
      </c>
      <c r="W432" s="206"/>
    </row>
    <row r="433" spans="1:23" customFormat="1" ht="114" hidden="1"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40" t="s">
        <v>1010</v>
      </c>
      <c r="P433" s="24">
        <v>5248</v>
      </c>
      <c r="Q433" s="252"/>
      <c r="R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S433" s="20" t="s">
        <v>290</v>
      </c>
      <c r="T433" s="40">
        <v>70</v>
      </c>
      <c r="U433" s="25" t="s">
        <v>1001</v>
      </c>
      <c r="V433" s="25" t="s">
        <v>1001</v>
      </c>
      <c r="W433" s="206"/>
    </row>
    <row r="434" spans="1:23" customFormat="1" ht="114" hidden="1"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40" t="s">
        <v>1010</v>
      </c>
      <c r="P434" s="24">
        <v>5248</v>
      </c>
      <c r="Q434" s="252"/>
      <c r="R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S434" s="20" t="s">
        <v>290</v>
      </c>
      <c r="T434" s="40">
        <v>80</v>
      </c>
      <c r="U434" s="25" t="s">
        <v>1001</v>
      </c>
      <c r="V434" s="25" t="s">
        <v>1001</v>
      </c>
      <c r="W434" s="206"/>
    </row>
    <row r="435" spans="1:23" customFormat="1" ht="114" hidden="1"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40" t="s">
        <v>1010</v>
      </c>
      <c r="P435" s="24">
        <v>5248</v>
      </c>
      <c r="Q435" s="252"/>
      <c r="R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S435" s="20" t="s">
        <v>290</v>
      </c>
      <c r="T435" s="40">
        <v>90</v>
      </c>
      <c r="U435" s="25" t="s">
        <v>1001</v>
      </c>
      <c r="V435" s="25" t="s">
        <v>1001</v>
      </c>
      <c r="W435" s="206"/>
    </row>
    <row r="436" spans="1:23" customFormat="1" ht="28.5" hidden="1"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40" t="s">
        <v>1010</v>
      </c>
      <c r="P436" s="24">
        <v>5249</v>
      </c>
      <c r="Q436" s="252"/>
      <c r="R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S436" s="18" t="s">
        <v>290</v>
      </c>
      <c r="T436" s="24">
        <v>100</v>
      </c>
      <c r="U436" s="25" t="s">
        <v>1001</v>
      </c>
      <c r="V436" s="25" t="s">
        <v>1001</v>
      </c>
      <c r="W436" s="206"/>
    </row>
    <row r="437" spans="1:23" customFormat="1" ht="62.25" hidden="1"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40" t="s">
        <v>1010</v>
      </c>
      <c r="P437" s="24">
        <v>5249</v>
      </c>
      <c r="Q437" s="252"/>
      <c r="R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S437" s="20" t="s">
        <v>290</v>
      </c>
      <c r="T437" s="40">
        <v>0</v>
      </c>
      <c r="U437" s="25" t="s">
        <v>1001</v>
      </c>
      <c r="V437" s="25" t="s">
        <v>1001</v>
      </c>
      <c r="W437" s="206"/>
    </row>
    <row r="438" spans="1:23" customFormat="1" ht="99.75" hidden="1"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40" t="s">
        <v>1010</v>
      </c>
      <c r="P438" s="24">
        <v>5249</v>
      </c>
      <c r="Q438" s="252"/>
      <c r="R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S438" s="20" t="s">
        <v>290</v>
      </c>
      <c r="T438" s="40">
        <v>40</v>
      </c>
      <c r="U438" s="25" t="s">
        <v>1001</v>
      </c>
      <c r="V438" s="25" t="s">
        <v>1001</v>
      </c>
      <c r="W438" s="206"/>
    </row>
    <row r="439" spans="1:23" customFormat="1" ht="99.75" hidden="1"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40" t="s">
        <v>1010</v>
      </c>
      <c r="P439" s="24">
        <v>5249</v>
      </c>
      <c r="Q439" s="252"/>
      <c r="R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S439" s="20" t="s">
        <v>290</v>
      </c>
      <c r="T439" s="40">
        <v>50</v>
      </c>
      <c r="U439" s="25" t="s">
        <v>1001</v>
      </c>
      <c r="V439" s="25" t="s">
        <v>1001</v>
      </c>
      <c r="W439" s="206"/>
    </row>
    <row r="440" spans="1:23" customFormat="1" ht="114" hidden="1"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40" t="s">
        <v>1010</v>
      </c>
      <c r="P440" s="24">
        <v>5249</v>
      </c>
      <c r="Q440" s="252"/>
      <c r="R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S440" s="20" t="s">
        <v>290</v>
      </c>
      <c r="T440" s="40">
        <v>60</v>
      </c>
      <c r="U440" s="25" t="s">
        <v>1001</v>
      </c>
      <c r="V440" s="25" t="s">
        <v>1001</v>
      </c>
      <c r="W440" s="206"/>
    </row>
    <row r="441" spans="1:23" customFormat="1" ht="99.75" hidden="1"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40" t="s">
        <v>1010</v>
      </c>
      <c r="P441" s="24">
        <v>5249</v>
      </c>
      <c r="Q441" s="252"/>
      <c r="R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S441" s="20" t="s">
        <v>290</v>
      </c>
      <c r="T441" s="40">
        <v>70</v>
      </c>
      <c r="U441" s="25" t="s">
        <v>1001</v>
      </c>
      <c r="V441" s="25" t="s">
        <v>1001</v>
      </c>
      <c r="W441" s="206"/>
    </row>
    <row r="442" spans="1:23" customFormat="1" ht="99.75" hidden="1"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40" t="s">
        <v>1010</v>
      </c>
      <c r="P442" s="24">
        <v>5249</v>
      </c>
      <c r="Q442" s="252"/>
      <c r="R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S442" s="20" t="s">
        <v>290</v>
      </c>
      <c r="T442" s="40">
        <v>80</v>
      </c>
      <c r="U442" s="25" t="s">
        <v>1001</v>
      </c>
      <c r="V442" s="25" t="s">
        <v>1001</v>
      </c>
      <c r="W442" s="206"/>
    </row>
    <row r="443" spans="1:23" customFormat="1" ht="99.75" hidden="1" x14ac:dyDescent="0.25">
      <c r="A443" s="1"/>
      <c r="B443" s="72"/>
      <c r="C443" s="115">
        <v>92126</v>
      </c>
      <c r="D443" s="124" t="s">
        <v>305</v>
      </c>
      <c r="E443" s="107"/>
      <c r="F443" s="107" t="s">
        <v>19</v>
      </c>
      <c r="G443" s="108">
        <v>327.93</v>
      </c>
      <c r="H443" s="208">
        <v>3788247</v>
      </c>
      <c r="I443" s="137"/>
      <c r="J443" s="12"/>
      <c r="K443" s="16">
        <v>0</v>
      </c>
      <c r="L443" s="26" t="s">
        <v>290</v>
      </c>
      <c r="M443" s="40">
        <v>90</v>
      </c>
      <c r="N443" s="40" t="s">
        <v>484</v>
      </c>
      <c r="O443" s="40" t="s">
        <v>1010</v>
      </c>
      <c r="P443" s="24">
        <v>5249</v>
      </c>
      <c r="Q443" s="252"/>
      <c r="R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S443" s="20" t="s">
        <v>290</v>
      </c>
      <c r="T443" s="40">
        <v>90</v>
      </c>
      <c r="U443" s="25" t="s">
        <v>1001</v>
      </c>
      <c r="V443" s="25" t="s">
        <v>1001</v>
      </c>
      <c r="W443" s="206"/>
    </row>
    <row r="444" spans="1:23" customFormat="1" ht="28.5" hidden="1"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58" t="s">
        <v>1013</v>
      </c>
      <c r="P444" s="24">
        <v>1880</v>
      </c>
      <c r="Q444" s="252"/>
      <c r="R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S444" s="18" t="s">
        <v>290</v>
      </c>
      <c r="T444" s="24">
        <v>100</v>
      </c>
      <c r="U444" s="25" t="s">
        <v>1001</v>
      </c>
      <c r="V444" s="25" t="s">
        <v>1001</v>
      </c>
      <c r="W444" s="206"/>
    </row>
    <row r="445" spans="1:23" customFormat="1" ht="29.25" hidden="1"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1" t="s">
        <v>42</v>
      </c>
      <c r="Q445" s="252"/>
      <c r="R445" s="32"/>
      <c r="S445" s="251" t="s">
        <v>42</v>
      </c>
      <c r="T445" s="251" t="s">
        <v>42</v>
      </c>
      <c r="U445" s="251" t="s">
        <v>42</v>
      </c>
      <c r="V445" s="378" t="s">
        <v>41</v>
      </c>
      <c r="W445" s="206"/>
    </row>
    <row r="446" spans="1:23" customFormat="1" hidden="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1" t="s">
        <v>42</v>
      </c>
      <c r="Q446" s="252"/>
      <c r="R446" s="32"/>
      <c r="S446" s="251" t="s">
        <v>42</v>
      </c>
      <c r="T446" s="251" t="s">
        <v>42</v>
      </c>
      <c r="U446" s="251" t="s">
        <v>42</v>
      </c>
      <c r="V446" s="378" t="s">
        <v>41</v>
      </c>
      <c r="W446" s="206"/>
    </row>
    <row r="447" spans="1:23" customFormat="1" ht="28.5" hidden="1"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40" t="s">
        <v>1012</v>
      </c>
      <c r="P447" s="24">
        <v>944</v>
      </c>
      <c r="Q447" s="252"/>
      <c r="R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S447" s="18" t="s">
        <v>176</v>
      </c>
      <c r="T447" s="24">
        <v>100</v>
      </c>
      <c r="U447" s="25" t="s">
        <v>1001</v>
      </c>
      <c r="V447" s="25" t="s">
        <v>1001</v>
      </c>
      <c r="W447" s="206"/>
    </row>
    <row r="448" spans="1:23" customFormat="1" ht="42.75" hidden="1"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40" t="s">
        <v>1012</v>
      </c>
      <c r="P448" s="24">
        <v>944</v>
      </c>
      <c r="Q448" s="252"/>
      <c r="R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S448" s="18" t="s">
        <v>176</v>
      </c>
      <c r="T448" s="40">
        <v>0</v>
      </c>
      <c r="U448" s="25" t="s">
        <v>1001</v>
      </c>
      <c r="V448" s="25" t="s">
        <v>1001</v>
      </c>
      <c r="W448" s="206"/>
    </row>
    <row r="449" spans="1:26" customFormat="1" ht="114" hidden="1"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40" t="s">
        <v>1010</v>
      </c>
      <c r="P449" s="24">
        <v>944</v>
      </c>
      <c r="Q449" s="252"/>
      <c r="R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S449" s="18" t="s">
        <v>176</v>
      </c>
      <c r="T449" s="40">
        <v>40</v>
      </c>
      <c r="U449" s="25" t="s">
        <v>1001</v>
      </c>
      <c r="V449" s="25" t="s">
        <v>1001</v>
      </c>
      <c r="W449" s="272">
        <v>270.27</v>
      </c>
    </row>
    <row r="450" spans="1:26" customFormat="1" ht="117" hidden="1"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40" t="s">
        <v>1010</v>
      </c>
      <c r="P450" s="24">
        <v>944</v>
      </c>
      <c r="Q450" s="252"/>
      <c r="R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S450" s="18" t="s">
        <v>176</v>
      </c>
      <c r="T450" s="40">
        <v>50</v>
      </c>
      <c r="U450" s="25" t="s">
        <v>1001</v>
      </c>
      <c r="V450" s="25" t="s">
        <v>1001</v>
      </c>
      <c r="W450" s="272">
        <f>G447*0.5</f>
        <v>337.83499999999998</v>
      </c>
      <c r="Z450">
        <f>+ROUND(G447*50%,2)</f>
        <v>337.84</v>
      </c>
    </row>
    <row r="451" spans="1:26" customFormat="1" ht="117.75" hidden="1"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40" t="s">
        <v>1010</v>
      </c>
      <c r="P451" s="24">
        <v>944</v>
      </c>
      <c r="Q451" s="252"/>
      <c r="R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S451" s="18" t="s">
        <v>176</v>
      </c>
      <c r="T451" s="40">
        <v>60</v>
      </c>
      <c r="U451" s="25" t="s">
        <v>1001</v>
      </c>
      <c r="V451" s="25" t="s">
        <v>1001</v>
      </c>
      <c r="W451" s="272">
        <f>G447*0.6</f>
        <v>405.40199999999999</v>
      </c>
    </row>
    <row r="452" spans="1:26" customFormat="1" ht="114" hidden="1"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40" t="s">
        <v>1010</v>
      </c>
      <c r="P452" s="24">
        <v>944</v>
      </c>
      <c r="Q452" s="252"/>
      <c r="R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S452" s="18" t="s">
        <v>176</v>
      </c>
      <c r="T452" s="40">
        <v>70</v>
      </c>
      <c r="U452" s="25" t="s">
        <v>1001</v>
      </c>
      <c r="V452" s="25" t="s">
        <v>1001</v>
      </c>
      <c r="W452" s="206"/>
    </row>
    <row r="453" spans="1:26" customFormat="1" ht="114" hidden="1"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40" t="s">
        <v>1010</v>
      </c>
      <c r="P453" s="24">
        <v>944</v>
      </c>
      <c r="Q453" s="252"/>
      <c r="R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S453" s="18" t="s">
        <v>176</v>
      </c>
      <c r="T453" s="40">
        <v>80</v>
      </c>
      <c r="U453" s="25" t="s">
        <v>1001</v>
      </c>
      <c r="V453" s="25" t="s">
        <v>1001</v>
      </c>
      <c r="W453" s="206"/>
    </row>
    <row r="454" spans="1:26" customFormat="1" ht="114" hidden="1"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40" t="s">
        <v>1010</v>
      </c>
      <c r="P454" s="24">
        <v>944</v>
      </c>
      <c r="Q454" s="252"/>
      <c r="R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S454" s="18" t="s">
        <v>176</v>
      </c>
      <c r="T454" s="40">
        <v>90</v>
      </c>
      <c r="U454" s="25" t="s">
        <v>1001</v>
      </c>
      <c r="V454" s="25" t="s">
        <v>1001</v>
      </c>
      <c r="W454" s="206"/>
    </row>
    <row r="455" spans="1:26" customFormat="1" ht="15" hidden="1"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1" t="s">
        <v>42</v>
      </c>
      <c r="Q455" s="252"/>
      <c r="R455" s="32"/>
      <c r="S455" s="251" t="s">
        <v>42</v>
      </c>
      <c r="T455" s="251" t="s">
        <v>42</v>
      </c>
      <c r="U455" s="251" t="s">
        <v>42</v>
      </c>
      <c r="V455" s="378" t="s">
        <v>41</v>
      </c>
      <c r="W455" s="206"/>
    </row>
    <row r="456" spans="1:26" customFormat="1" ht="15.75" hidden="1"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51" t="s">
        <v>42</v>
      </c>
      <c r="Q456" s="424"/>
      <c r="R456" s="425"/>
      <c r="S456" s="451" t="s">
        <v>42</v>
      </c>
      <c r="T456" s="451" t="s">
        <v>42</v>
      </c>
      <c r="U456" s="451" t="s">
        <v>42</v>
      </c>
      <c r="V456" s="378" t="s">
        <v>41</v>
      </c>
      <c r="W456" s="206"/>
    </row>
    <row r="457" spans="1:26" customFormat="1" ht="14.25" hidden="1" customHeight="1" thickBo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1012</v>
      </c>
      <c r="P457" s="258" t="s">
        <v>319</v>
      </c>
      <c r="Q457" s="259"/>
      <c r="R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S457" s="454" t="s">
        <v>290</v>
      </c>
      <c r="T457" s="385">
        <v>100</v>
      </c>
      <c r="U457" s="25" t="s">
        <v>1001</v>
      </c>
      <c r="V457" s="25" t="s">
        <v>1001</v>
      </c>
      <c r="W457" s="206"/>
    </row>
    <row r="458" spans="1:26" customFormat="1" ht="14.25" hidden="1" customHeight="1" thickBo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258" t="s">
        <v>1012</v>
      </c>
      <c r="P458" s="40" t="s">
        <v>319</v>
      </c>
      <c r="Q458" s="252"/>
      <c r="R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58" s="370"/>
      <c r="T458" s="386"/>
      <c r="U458" s="25" t="s">
        <v>1001</v>
      </c>
      <c r="V458" s="25"/>
      <c r="W458" s="206"/>
    </row>
    <row r="459" spans="1:26" customFormat="1" ht="14.25" hidden="1" customHeight="1" thickBo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258" t="s">
        <v>1012</v>
      </c>
      <c r="P459" s="40" t="s">
        <v>319</v>
      </c>
      <c r="Q459" s="252"/>
      <c r="R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59" s="370"/>
      <c r="T459" s="386"/>
      <c r="U459" s="25" t="s">
        <v>1001</v>
      </c>
      <c r="V459" s="25"/>
      <c r="W459" s="206"/>
    </row>
    <row r="460" spans="1:26" customFormat="1" ht="14.25" hidden="1" customHeight="1" thickBo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258" t="s">
        <v>1012</v>
      </c>
      <c r="P460" s="40" t="s">
        <v>319</v>
      </c>
      <c r="Q460" s="252"/>
      <c r="R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460" s="370"/>
      <c r="T460" s="386"/>
      <c r="U460" s="25" t="s">
        <v>1001</v>
      </c>
      <c r="V460" s="25"/>
      <c r="W460" s="206"/>
    </row>
    <row r="461" spans="1:26" customFormat="1" ht="14.25" hidden="1" customHeight="1" thickBo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258" t="s">
        <v>1012</v>
      </c>
      <c r="P461" s="40" t="s">
        <v>319</v>
      </c>
      <c r="Q461" s="252"/>
      <c r="R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461" s="370"/>
      <c r="T461" s="386"/>
      <c r="U461" s="25" t="s">
        <v>1001</v>
      </c>
      <c r="V461" s="25"/>
      <c r="W461" s="206"/>
    </row>
    <row r="462" spans="1:26" customFormat="1" ht="14.25" hidden="1" customHeight="1" thickBo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258" t="s">
        <v>1012</v>
      </c>
      <c r="P462" s="40" t="s">
        <v>319</v>
      </c>
      <c r="Q462" s="252"/>
      <c r="R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462" s="370"/>
      <c r="T462" s="386"/>
      <c r="U462" s="25" t="s">
        <v>1001</v>
      </c>
      <c r="V462" s="25"/>
      <c r="W462" s="206"/>
    </row>
    <row r="463" spans="1:26" customFormat="1" ht="14.25" hidden="1" customHeight="1" thickBo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258" t="s">
        <v>1012</v>
      </c>
      <c r="P463" s="40" t="s">
        <v>319</v>
      </c>
      <c r="Q463" s="252"/>
      <c r="R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463" s="370"/>
      <c r="T463" s="386"/>
      <c r="U463" s="25" t="s">
        <v>1001</v>
      </c>
      <c r="V463" s="25"/>
      <c r="W463" s="206"/>
    </row>
    <row r="464" spans="1:26" customFormat="1" ht="14.25" hidden="1" customHeight="1" thickBo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258" t="s">
        <v>1012</v>
      </c>
      <c r="P464" s="40" t="s">
        <v>319</v>
      </c>
      <c r="Q464" s="252"/>
      <c r="R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464" s="370"/>
      <c r="T464" s="386"/>
      <c r="U464" s="25" t="s">
        <v>1001</v>
      </c>
      <c r="V464" s="25"/>
      <c r="W464" s="206"/>
    </row>
    <row r="465" spans="1:23" customFormat="1" ht="14.25" hidden="1" customHeight="1" thickBo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258" t="s">
        <v>1012</v>
      </c>
      <c r="P465" s="40" t="s">
        <v>319</v>
      </c>
      <c r="Q465" s="252"/>
      <c r="R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S465" s="370"/>
      <c r="T465" s="386"/>
      <c r="U465" s="25" t="s">
        <v>1001</v>
      </c>
      <c r="V465" s="25"/>
      <c r="W465" s="206"/>
    </row>
    <row r="466" spans="1:23" customFormat="1" ht="14.25" hidden="1" customHeight="1" thickBo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258" t="s">
        <v>1012</v>
      </c>
      <c r="P466" s="40" t="s">
        <v>319</v>
      </c>
      <c r="Q466" s="252"/>
      <c r="R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S466" s="370"/>
      <c r="T466" s="386"/>
      <c r="U466" s="25" t="s">
        <v>1001</v>
      </c>
      <c r="V466" s="25"/>
      <c r="W466" s="206"/>
    </row>
    <row r="467" spans="1:23" customFormat="1" ht="14.25" hidden="1" customHeight="1" thickBo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258" t="s">
        <v>1012</v>
      </c>
      <c r="P467" s="40" t="s">
        <v>319</v>
      </c>
      <c r="Q467" s="252"/>
      <c r="R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S467" s="370"/>
      <c r="T467" s="386"/>
      <c r="U467" s="25" t="s">
        <v>1001</v>
      </c>
      <c r="V467" s="25"/>
      <c r="W467" s="206"/>
    </row>
    <row r="468" spans="1:23" customFormat="1" ht="14.25" hidden="1" customHeight="1" thickBo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258" t="s">
        <v>1012</v>
      </c>
      <c r="P468" s="40" t="s">
        <v>319</v>
      </c>
      <c r="Q468" s="252"/>
      <c r="R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S468" s="370"/>
      <c r="T468" s="386"/>
      <c r="U468" s="25" t="s">
        <v>1001</v>
      </c>
      <c r="V468" s="25"/>
      <c r="W468" s="206"/>
    </row>
    <row r="469" spans="1:23" customFormat="1" ht="14.25" hidden="1" customHeight="1" thickBo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258" t="s">
        <v>1012</v>
      </c>
      <c r="P469" s="40" t="s">
        <v>319</v>
      </c>
      <c r="Q469" s="252"/>
      <c r="R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S469" s="370"/>
      <c r="T469" s="386"/>
      <c r="U469" s="25" t="s">
        <v>1001</v>
      </c>
      <c r="V469" s="25"/>
      <c r="W469" s="206"/>
    </row>
    <row r="470" spans="1:23" customFormat="1" ht="14.25" hidden="1" customHeight="1" thickBo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258" t="s">
        <v>1012</v>
      </c>
      <c r="P470" s="40" t="s">
        <v>319</v>
      </c>
      <c r="Q470" s="252"/>
      <c r="R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S470" s="370"/>
      <c r="T470" s="386"/>
      <c r="U470" s="25" t="s">
        <v>1001</v>
      </c>
      <c r="V470" s="25"/>
      <c r="W470" s="206"/>
    </row>
    <row r="471" spans="1:23" customFormat="1" ht="14.25" hidden="1"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58" t="s">
        <v>1012</v>
      </c>
      <c r="P471" s="266" t="s">
        <v>319</v>
      </c>
      <c r="Q471" s="267"/>
      <c r="R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S471" s="371"/>
      <c r="T471" s="391"/>
      <c r="U471" s="25" t="s">
        <v>1001</v>
      </c>
      <c r="V471" s="25"/>
      <c r="W471" s="206"/>
    </row>
    <row r="472" spans="1:23" customFormat="1" ht="12" hidden="1" customHeight="1" thickBot="1" x14ac:dyDescent="0.3">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1012</v>
      </c>
      <c r="P472" s="258" t="s">
        <v>319</v>
      </c>
      <c r="Q472" s="259"/>
      <c r="R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72" s="454" t="s">
        <v>290</v>
      </c>
      <c r="T472" s="455">
        <v>0</v>
      </c>
      <c r="U472" s="25" t="s">
        <v>1001</v>
      </c>
      <c r="V472" s="25" t="s">
        <v>1001</v>
      </c>
      <c r="W472" s="206"/>
    </row>
    <row r="473" spans="1:23" customFormat="1" ht="12" hidden="1" customHeight="1" thickBot="1" x14ac:dyDescent="0.3">
      <c r="A473" s="21">
        <v>90050</v>
      </c>
      <c r="B473" s="64"/>
      <c r="C473" s="704"/>
      <c r="D473" s="707"/>
      <c r="E473" s="107">
        <v>2</v>
      </c>
      <c r="F473" s="107" t="s">
        <v>320</v>
      </c>
      <c r="G473" s="108">
        <v>0</v>
      </c>
      <c r="H473" s="318">
        <v>0</v>
      </c>
      <c r="I473" s="142"/>
      <c r="J473" s="22"/>
      <c r="K473" s="16">
        <v>0</v>
      </c>
      <c r="L473" s="26" t="s">
        <v>290</v>
      </c>
      <c r="M473" s="40">
        <v>0</v>
      </c>
      <c r="N473" s="40" t="s">
        <v>484</v>
      </c>
      <c r="O473" s="258" t="s">
        <v>1012</v>
      </c>
      <c r="P473" s="40" t="s">
        <v>319</v>
      </c>
      <c r="Q473" s="252"/>
      <c r="R473" s="32"/>
      <c r="S473" s="370"/>
      <c r="T473" s="386"/>
      <c r="U473" s="25" t="s">
        <v>1001</v>
      </c>
      <c r="V473" s="25"/>
      <c r="W473" s="206"/>
    </row>
    <row r="474" spans="1:23" customFormat="1" ht="12" hidden="1" customHeight="1" thickBot="1" x14ac:dyDescent="0.3">
      <c r="A474" s="21">
        <v>90051</v>
      </c>
      <c r="B474" s="64"/>
      <c r="C474" s="704"/>
      <c r="D474" s="707"/>
      <c r="E474" s="107">
        <v>3</v>
      </c>
      <c r="F474" s="107" t="s">
        <v>321</v>
      </c>
      <c r="G474" s="108">
        <v>0</v>
      </c>
      <c r="H474" s="318">
        <v>0</v>
      </c>
      <c r="I474" s="142"/>
      <c r="J474" s="22"/>
      <c r="K474" s="16">
        <v>0</v>
      </c>
      <c r="L474" s="26" t="s">
        <v>290</v>
      </c>
      <c r="M474" s="40">
        <v>0</v>
      </c>
      <c r="N474" s="40" t="s">
        <v>484</v>
      </c>
      <c r="O474" s="258" t="s">
        <v>1012</v>
      </c>
      <c r="P474" s="40" t="s">
        <v>319</v>
      </c>
      <c r="Q474" s="252"/>
      <c r="R474" s="32"/>
      <c r="S474" s="370"/>
      <c r="T474" s="386"/>
      <c r="U474" s="25" t="s">
        <v>1001</v>
      </c>
      <c r="V474" s="25"/>
      <c r="W474" s="206"/>
    </row>
    <row r="475" spans="1:23" customFormat="1" ht="12" hidden="1" customHeight="1" thickBot="1" x14ac:dyDescent="0.3">
      <c r="A475" s="21">
        <v>90052</v>
      </c>
      <c r="B475" s="64"/>
      <c r="C475" s="704"/>
      <c r="D475" s="707"/>
      <c r="E475" s="107">
        <v>4</v>
      </c>
      <c r="F475" s="107" t="s">
        <v>322</v>
      </c>
      <c r="G475" s="108">
        <v>0</v>
      </c>
      <c r="H475" s="318">
        <v>0</v>
      </c>
      <c r="I475" s="142"/>
      <c r="J475" s="22"/>
      <c r="K475" s="16">
        <v>0</v>
      </c>
      <c r="L475" s="26" t="s">
        <v>290</v>
      </c>
      <c r="M475" s="40">
        <v>0</v>
      </c>
      <c r="N475" s="40" t="s">
        <v>484</v>
      </c>
      <c r="O475" s="258" t="s">
        <v>1012</v>
      </c>
      <c r="P475" s="40" t="s">
        <v>319</v>
      </c>
      <c r="Q475" s="252"/>
      <c r="R475" s="32"/>
      <c r="S475" s="370"/>
      <c r="T475" s="386"/>
      <c r="U475" s="25" t="s">
        <v>1001</v>
      </c>
      <c r="V475" s="25"/>
      <c r="W475" s="206"/>
    </row>
    <row r="476" spans="1:23" customFormat="1" ht="12" hidden="1" customHeight="1" thickBot="1" x14ac:dyDescent="0.3">
      <c r="A476" s="21">
        <v>90053</v>
      </c>
      <c r="B476" s="64"/>
      <c r="C476" s="704"/>
      <c r="D476" s="707"/>
      <c r="E476" s="107">
        <v>5</v>
      </c>
      <c r="F476" s="107" t="s">
        <v>323</v>
      </c>
      <c r="G476" s="108">
        <v>0</v>
      </c>
      <c r="H476" s="318">
        <v>0</v>
      </c>
      <c r="I476" s="142"/>
      <c r="J476" s="22"/>
      <c r="K476" s="16">
        <v>0</v>
      </c>
      <c r="L476" s="26" t="s">
        <v>290</v>
      </c>
      <c r="M476" s="40">
        <v>0</v>
      </c>
      <c r="N476" s="40" t="s">
        <v>484</v>
      </c>
      <c r="O476" s="258" t="s">
        <v>1012</v>
      </c>
      <c r="P476" s="40" t="s">
        <v>319</v>
      </c>
      <c r="Q476" s="252"/>
      <c r="R476" s="32"/>
      <c r="S476" s="370"/>
      <c r="T476" s="386"/>
      <c r="U476" s="25" t="s">
        <v>1001</v>
      </c>
      <c r="V476" s="25"/>
      <c r="W476" s="206"/>
    </row>
    <row r="477" spans="1:23" customFormat="1" ht="12" hidden="1" customHeight="1" thickBot="1" x14ac:dyDescent="0.3">
      <c r="A477" s="21">
        <v>90054</v>
      </c>
      <c r="B477" s="64"/>
      <c r="C477" s="704"/>
      <c r="D477" s="707"/>
      <c r="E477" s="107">
        <v>6</v>
      </c>
      <c r="F477" s="107" t="s">
        <v>324</v>
      </c>
      <c r="G477" s="108">
        <v>0</v>
      </c>
      <c r="H477" s="318">
        <v>0</v>
      </c>
      <c r="I477" s="142"/>
      <c r="J477" s="22"/>
      <c r="K477" s="16">
        <v>0</v>
      </c>
      <c r="L477" s="26" t="s">
        <v>290</v>
      </c>
      <c r="M477" s="40">
        <v>0</v>
      </c>
      <c r="N477" s="40" t="s">
        <v>484</v>
      </c>
      <c r="O477" s="258" t="s">
        <v>1012</v>
      </c>
      <c r="P477" s="40" t="s">
        <v>319</v>
      </c>
      <c r="Q477" s="252"/>
      <c r="R477" s="32"/>
      <c r="S477" s="370"/>
      <c r="T477" s="386"/>
      <c r="U477" s="25" t="s">
        <v>1001</v>
      </c>
      <c r="V477" s="25"/>
      <c r="W477" s="206"/>
    </row>
    <row r="478" spans="1:23" customFormat="1" ht="12" hidden="1" customHeight="1" thickBot="1" x14ac:dyDescent="0.3">
      <c r="A478" s="21">
        <v>90055</v>
      </c>
      <c r="B478" s="64"/>
      <c r="C478" s="704"/>
      <c r="D478" s="707"/>
      <c r="E478" s="107">
        <v>7</v>
      </c>
      <c r="F478" s="107" t="s">
        <v>325</v>
      </c>
      <c r="G478" s="108">
        <v>0</v>
      </c>
      <c r="H478" s="318">
        <v>0</v>
      </c>
      <c r="I478" s="142"/>
      <c r="J478" s="22"/>
      <c r="K478" s="16">
        <v>0</v>
      </c>
      <c r="L478" s="26" t="s">
        <v>290</v>
      </c>
      <c r="M478" s="40">
        <v>0</v>
      </c>
      <c r="N478" s="40" t="s">
        <v>484</v>
      </c>
      <c r="O478" s="258" t="s">
        <v>1012</v>
      </c>
      <c r="P478" s="40" t="s">
        <v>319</v>
      </c>
      <c r="Q478" s="252"/>
      <c r="R478" s="32"/>
      <c r="S478" s="370"/>
      <c r="T478" s="386"/>
      <c r="U478" s="25" t="s">
        <v>1001</v>
      </c>
      <c r="V478" s="25"/>
      <c r="W478" s="206"/>
    </row>
    <row r="479" spans="1:23" customFormat="1" ht="12" hidden="1" customHeight="1" thickBot="1" x14ac:dyDescent="0.3">
      <c r="A479" s="21">
        <v>90056</v>
      </c>
      <c r="B479" s="64"/>
      <c r="C479" s="704"/>
      <c r="D479" s="707"/>
      <c r="E479" s="107">
        <v>8</v>
      </c>
      <c r="F479" s="107" t="s">
        <v>326</v>
      </c>
      <c r="G479" s="108">
        <v>0</v>
      </c>
      <c r="H479" s="318">
        <v>0</v>
      </c>
      <c r="I479" s="142"/>
      <c r="J479" s="22"/>
      <c r="K479" s="16">
        <v>0</v>
      </c>
      <c r="L479" s="26" t="s">
        <v>290</v>
      </c>
      <c r="M479" s="40">
        <v>0</v>
      </c>
      <c r="N479" s="40" t="s">
        <v>484</v>
      </c>
      <c r="O479" s="258" t="s">
        <v>1012</v>
      </c>
      <c r="P479" s="40" t="s">
        <v>319</v>
      </c>
      <c r="Q479" s="252"/>
      <c r="R479" s="32"/>
      <c r="S479" s="370"/>
      <c r="T479" s="386"/>
      <c r="U479" s="25" t="s">
        <v>1001</v>
      </c>
      <c r="V479" s="25"/>
      <c r="W479" s="206"/>
    </row>
    <row r="480" spans="1:23" customFormat="1" ht="12" hidden="1" customHeight="1" thickBot="1" x14ac:dyDescent="0.3">
      <c r="A480" s="21">
        <v>90057</v>
      </c>
      <c r="B480" s="64"/>
      <c r="C480" s="704"/>
      <c r="D480" s="707"/>
      <c r="E480" s="107">
        <v>9</v>
      </c>
      <c r="F480" s="107" t="s">
        <v>327</v>
      </c>
      <c r="G480" s="108">
        <v>0</v>
      </c>
      <c r="H480" s="318">
        <v>0</v>
      </c>
      <c r="I480" s="142"/>
      <c r="J480" s="22"/>
      <c r="K480" s="16">
        <v>0</v>
      </c>
      <c r="L480" s="26" t="s">
        <v>290</v>
      </c>
      <c r="M480" s="40">
        <v>0</v>
      </c>
      <c r="N480" s="40" t="s">
        <v>484</v>
      </c>
      <c r="O480" s="258" t="s">
        <v>1012</v>
      </c>
      <c r="P480" s="40" t="s">
        <v>319</v>
      </c>
      <c r="Q480" s="252"/>
      <c r="R480" s="32"/>
      <c r="S480" s="370"/>
      <c r="T480" s="386"/>
      <c r="U480" s="25" t="s">
        <v>1001</v>
      </c>
      <c r="V480" s="25"/>
      <c r="W480" s="206"/>
    </row>
    <row r="481" spans="1:23" customFormat="1" ht="12" hidden="1" customHeight="1" thickBot="1" x14ac:dyDescent="0.3">
      <c r="A481" s="21">
        <v>90058</v>
      </c>
      <c r="B481" s="64"/>
      <c r="C481" s="704"/>
      <c r="D481" s="707"/>
      <c r="E481" s="107">
        <v>10</v>
      </c>
      <c r="F481" s="107" t="s">
        <v>328</v>
      </c>
      <c r="G481" s="108">
        <v>0</v>
      </c>
      <c r="H481" s="318">
        <v>0</v>
      </c>
      <c r="I481" s="142"/>
      <c r="J481" s="22"/>
      <c r="K481" s="16">
        <v>0</v>
      </c>
      <c r="L481" s="26" t="s">
        <v>290</v>
      </c>
      <c r="M481" s="40">
        <v>0</v>
      </c>
      <c r="N481" s="40" t="s">
        <v>484</v>
      </c>
      <c r="O481" s="258" t="s">
        <v>1012</v>
      </c>
      <c r="P481" s="40" t="s">
        <v>319</v>
      </c>
      <c r="Q481" s="252"/>
      <c r="R481" s="32"/>
      <c r="S481" s="370"/>
      <c r="T481" s="386"/>
      <c r="U481" s="25" t="s">
        <v>1001</v>
      </c>
      <c r="V481" s="25"/>
      <c r="W481" s="206"/>
    </row>
    <row r="482" spans="1:23" customFormat="1" ht="12" hidden="1" customHeight="1" thickBot="1" x14ac:dyDescent="0.3">
      <c r="A482" s="21">
        <v>90059</v>
      </c>
      <c r="B482" s="64"/>
      <c r="C482" s="704"/>
      <c r="D482" s="707"/>
      <c r="E482" s="107">
        <v>11</v>
      </c>
      <c r="F482" s="107" t="s">
        <v>329</v>
      </c>
      <c r="G482" s="108">
        <v>0</v>
      </c>
      <c r="H482" s="318">
        <v>0</v>
      </c>
      <c r="I482" s="142"/>
      <c r="J482" s="22"/>
      <c r="K482" s="16">
        <v>0</v>
      </c>
      <c r="L482" s="26" t="s">
        <v>290</v>
      </c>
      <c r="M482" s="40">
        <v>0</v>
      </c>
      <c r="N482" s="40" t="s">
        <v>484</v>
      </c>
      <c r="O482" s="258" t="s">
        <v>1012</v>
      </c>
      <c r="P482" s="40" t="s">
        <v>319</v>
      </c>
      <c r="Q482" s="252"/>
      <c r="R482" s="32"/>
      <c r="S482" s="370"/>
      <c r="T482" s="386"/>
      <c r="U482" s="25" t="s">
        <v>1001</v>
      </c>
      <c r="V482" s="25"/>
      <c r="W482" s="206"/>
    </row>
    <row r="483" spans="1:23" customFormat="1" ht="12" hidden="1" customHeight="1" thickBot="1" x14ac:dyDescent="0.3">
      <c r="A483" s="21">
        <v>90060</v>
      </c>
      <c r="B483" s="64"/>
      <c r="C483" s="704"/>
      <c r="D483" s="707"/>
      <c r="E483" s="107">
        <v>12</v>
      </c>
      <c r="F483" s="107" t="s">
        <v>330</v>
      </c>
      <c r="G483" s="108">
        <v>0</v>
      </c>
      <c r="H483" s="318">
        <v>0</v>
      </c>
      <c r="I483" s="142"/>
      <c r="J483" s="22"/>
      <c r="K483" s="16">
        <v>0</v>
      </c>
      <c r="L483" s="26" t="s">
        <v>290</v>
      </c>
      <c r="M483" s="40">
        <v>0</v>
      </c>
      <c r="N483" s="40" t="s">
        <v>484</v>
      </c>
      <c r="O483" s="258" t="s">
        <v>1012</v>
      </c>
      <c r="P483" s="40" t="s">
        <v>319</v>
      </c>
      <c r="Q483" s="252"/>
      <c r="R483" s="32"/>
      <c r="S483" s="370"/>
      <c r="T483" s="386"/>
      <c r="U483" s="25" t="s">
        <v>1001</v>
      </c>
      <c r="V483" s="25"/>
      <c r="W483" s="206"/>
    </row>
    <row r="484" spans="1:23" customFormat="1" ht="12" hidden="1" customHeight="1" thickBot="1" x14ac:dyDescent="0.3">
      <c r="A484" s="21">
        <v>90061</v>
      </c>
      <c r="B484" s="64"/>
      <c r="C484" s="704"/>
      <c r="D484" s="707"/>
      <c r="E484" s="107">
        <v>13</v>
      </c>
      <c r="F484" s="107" t="s">
        <v>331</v>
      </c>
      <c r="G484" s="108">
        <v>0</v>
      </c>
      <c r="H484" s="318">
        <v>0</v>
      </c>
      <c r="I484" s="142"/>
      <c r="J484" s="22"/>
      <c r="K484" s="16">
        <v>0</v>
      </c>
      <c r="L484" s="26" t="s">
        <v>290</v>
      </c>
      <c r="M484" s="40">
        <v>0</v>
      </c>
      <c r="N484" s="40" t="s">
        <v>484</v>
      </c>
      <c r="O484" s="258" t="s">
        <v>1012</v>
      </c>
      <c r="P484" s="40" t="s">
        <v>319</v>
      </c>
      <c r="Q484" s="252"/>
      <c r="R484" s="32"/>
      <c r="S484" s="370"/>
      <c r="T484" s="386"/>
      <c r="U484" s="25" t="s">
        <v>1001</v>
      </c>
      <c r="V484" s="25"/>
      <c r="W484" s="206"/>
    </row>
    <row r="485" spans="1:23" customFormat="1" ht="12" hidden="1" customHeight="1" thickBot="1" x14ac:dyDescent="0.3">
      <c r="A485" s="21">
        <v>90062</v>
      </c>
      <c r="B485" s="64"/>
      <c r="C485" s="704"/>
      <c r="D485" s="707"/>
      <c r="E485" s="107">
        <v>14</v>
      </c>
      <c r="F485" s="107" t="s">
        <v>332</v>
      </c>
      <c r="G485" s="108">
        <v>0</v>
      </c>
      <c r="H485" s="318">
        <v>0</v>
      </c>
      <c r="I485" s="142"/>
      <c r="J485" s="22"/>
      <c r="K485" s="16">
        <v>0</v>
      </c>
      <c r="L485" s="26" t="s">
        <v>290</v>
      </c>
      <c r="M485" s="40">
        <v>0</v>
      </c>
      <c r="N485" s="40" t="s">
        <v>484</v>
      </c>
      <c r="O485" s="258" t="s">
        <v>1012</v>
      </c>
      <c r="P485" s="40" t="s">
        <v>319</v>
      </c>
      <c r="Q485" s="252"/>
      <c r="R485" s="32"/>
      <c r="S485" s="370"/>
      <c r="T485" s="386"/>
      <c r="U485" s="25" t="s">
        <v>1001</v>
      </c>
      <c r="V485" s="25"/>
      <c r="W485" s="206"/>
    </row>
    <row r="486" spans="1:23" customFormat="1" ht="12" hidden="1"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58" t="s">
        <v>1012</v>
      </c>
      <c r="P486" s="266" t="s">
        <v>319</v>
      </c>
      <c r="Q486" s="267"/>
      <c r="R486" s="268"/>
      <c r="S486" s="371"/>
      <c r="T486" s="391"/>
      <c r="U486" s="25" t="s">
        <v>1001</v>
      </c>
      <c r="V486" s="25"/>
      <c r="W486" s="206"/>
    </row>
    <row r="487" spans="1:23" customFormat="1" ht="12.75" hidden="1" customHeight="1" thickBot="1" x14ac:dyDescent="0.3">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1012</v>
      </c>
      <c r="P487" s="258" t="s">
        <v>319</v>
      </c>
      <c r="Q487" s="259"/>
      <c r="R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87" s="454" t="s">
        <v>290</v>
      </c>
      <c r="T487" s="455">
        <v>40</v>
      </c>
      <c r="U487" s="25" t="s">
        <v>1001</v>
      </c>
      <c r="V487" s="25" t="s">
        <v>1001</v>
      </c>
      <c r="W487" s="206"/>
    </row>
    <row r="488" spans="1:23" customFormat="1" ht="12.75" hidden="1" customHeight="1" thickBot="1" x14ac:dyDescent="0.3">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258" t="s">
        <v>1012</v>
      </c>
      <c r="P488" s="40" t="s">
        <v>319</v>
      </c>
      <c r="Q488" s="252"/>
      <c r="R488" s="32"/>
      <c r="S488" s="370"/>
      <c r="T488" s="386"/>
      <c r="U488" s="25" t="s">
        <v>1001</v>
      </c>
      <c r="V488" s="25"/>
      <c r="W488" s="206"/>
    </row>
    <row r="489" spans="1:23" customFormat="1" ht="12.75" hidden="1" customHeight="1" thickBot="1" x14ac:dyDescent="0.3">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258" t="s">
        <v>1012</v>
      </c>
      <c r="P489" s="40" t="s">
        <v>319</v>
      </c>
      <c r="Q489" s="252"/>
      <c r="R489" s="32"/>
      <c r="S489" s="370"/>
      <c r="T489" s="386"/>
      <c r="U489" s="25" t="s">
        <v>1001</v>
      </c>
      <c r="V489" s="25"/>
      <c r="W489" s="206"/>
    </row>
    <row r="490" spans="1:23" customFormat="1" ht="12.75" hidden="1" customHeight="1" thickBot="1" x14ac:dyDescent="0.3">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258" t="s">
        <v>1012</v>
      </c>
      <c r="P490" s="40" t="s">
        <v>319</v>
      </c>
      <c r="Q490" s="252"/>
      <c r="R490" s="32"/>
      <c r="S490" s="370"/>
      <c r="T490" s="386"/>
      <c r="U490" s="25" t="s">
        <v>1001</v>
      </c>
      <c r="V490" s="25"/>
      <c r="W490" s="206"/>
    </row>
    <row r="491" spans="1:23" customFormat="1" ht="12.75" hidden="1" customHeight="1" thickBot="1" x14ac:dyDescent="0.3">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258" t="s">
        <v>1012</v>
      </c>
      <c r="P491" s="40" t="s">
        <v>319</v>
      </c>
      <c r="Q491" s="252"/>
      <c r="R491" s="32"/>
      <c r="S491" s="370"/>
      <c r="T491" s="386"/>
      <c r="U491" s="25" t="s">
        <v>1001</v>
      </c>
      <c r="V491" s="25"/>
      <c r="W491" s="206"/>
    </row>
    <row r="492" spans="1:23" customFormat="1" ht="12.75" hidden="1" customHeight="1" thickBot="1" x14ac:dyDescent="0.3">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258" t="s">
        <v>1012</v>
      </c>
      <c r="P492" s="40" t="s">
        <v>319</v>
      </c>
      <c r="Q492" s="252"/>
      <c r="R492" s="32"/>
      <c r="S492" s="370"/>
      <c r="T492" s="386"/>
      <c r="U492" s="25" t="s">
        <v>1001</v>
      </c>
      <c r="V492" s="25"/>
      <c r="W492" s="206"/>
    </row>
    <row r="493" spans="1:23" customFormat="1" ht="12.75" hidden="1" customHeight="1" thickBot="1" x14ac:dyDescent="0.3">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258" t="s">
        <v>1012</v>
      </c>
      <c r="P493" s="40" t="s">
        <v>319</v>
      </c>
      <c r="Q493" s="252"/>
      <c r="R493" s="32"/>
      <c r="S493" s="370"/>
      <c r="T493" s="386"/>
      <c r="U493" s="25" t="s">
        <v>1001</v>
      </c>
      <c r="V493" s="25"/>
      <c r="W493" s="206"/>
    </row>
    <row r="494" spans="1:23" customFormat="1" ht="12.75" hidden="1" customHeight="1" thickBot="1" x14ac:dyDescent="0.3">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258" t="s">
        <v>1012</v>
      </c>
      <c r="P494" s="40" t="s">
        <v>319</v>
      </c>
      <c r="Q494" s="252"/>
      <c r="R494" s="32"/>
      <c r="S494" s="370"/>
      <c r="T494" s="386"/>
      <c r="U494" s="25" t="s">
        <v>1001</v>
      </c>
      <c r="V494" s="25"/>
      <c r="W494" s="206"/>
    </row>
    <row r="495" spans="1:23" customFormat="1" ht="12.75" hidden="1" customHeight="1" thickBot="1" x14ac:dyDescent="0.3">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258" t="s">
        <v>1012</v>
      </c>
      <c r="P495" s="40" t="s">
        <v>319</v>
      </c>
      <c r="Q495" s="252"/>
      <c r="R495" s="32"/>
      <c r="S495" s="370"/>
      <c r="T495" s="386"/>
      <c r="U495" s="25" t="s">
        <v>1001</v>
      </c>
      <c r="V495" s="25"/>
      <c r="W495" s="206"/>
    </row>
    <row r="496" spans="1:23" customFormat="1" ht="12.75" hidden="1" customHeight="1" thickBot="1" x14ac:dyDescent="0.3">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258" t="s">
        <v>1012</v>
      </c>
      <c r="P496" s="40" t="s">
        <v>319</v>
      </c>
      <c r="Q496" s="252"/>
      <c r="R496" s="32"/>
      <c r="S496" s="370"/>
      <c r="T496" s="386"/>
      <c r="U496" s="25" t="s">
        <v>1001</v>
      </c>
      <c r="V496" s="25"/>
      <c r="W496" s="206"/>
    </row>
    <row r="497" spans="1:23" customFormat="1" ht="12.75" hidden="1" customHeight="1" thickBot="1" x14ac:dyDescent="0.3">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258" t="s">
        <v>1012</v>
      </c>
      <c r="P497" s="40" t="s">
        <v>319</v>
      </c>
      <c r="Q497" s="252"/>
      <c r="R497" s="32"/>
      <c r="S497" s="370"/>
      <c r="T497" s="386"/>
      <c r="U497" s="25" t="s">
        <v>1001</v>
      </c>
      <c r="V497" s="25"/>
      <c r="W497" s="206"/>
    </row>
    <row r="498" spans="1:23" customFormat="1" ht="12.75" hidden="1" customHeight="1" thickBot="1" x14ac:dyDescent="0.3">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258" t="s">
        <v>1012</v>
      </c>
      <c r="P498" s="40" t="s">
        <v>319</v>
      </c>
      <c r="Q498" s="252"/>
      <c r="R498" s="32"/>
      <c r="S498" s="370"/>
      <c r="T498" s="386"/>
      <c r="U498" s="25" t="s">
        <v>1001</v>
      </c>
      <c r="V498" s="25"/>
      <c r="W498" s="206"/>
    </row>
    <row r="499" spans="1:23" customFormat="1" ht="12.75" hidden="1" customHeight="1" thickBot="1" x14ac:dyDescent="0.3">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258" t="s">
        <v>1012</v>
      </c>
      <c r="P499" s="40" t="s">
        <v>319</v>
      </c>
      <c r="Q499" s="252"/>
      <c r="R499" s="32"/>
      <c r="S499" s="370"/>
      <c r="T499" s="386"/>
      <c r="U499" s="25" t="s">
        <v>1001</v>
      </c>
      <c r="V499" s="25"/>
      <c r="W499" s="206"/>
    </row>
    <row r="500" spans="1:23" customFormat="1" ht="12.75" hidden="1" customHeight="1" thickBot="1" x14ac:dyDescent="0.3">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258" t="s">
        <v>1012</v>
      </c>
      <c r="P500" s="40" t="s">
        <v>319</v>
      </c>
      <c r="Q500" s="252"/>
      <c r="R500" s="32"/>
      <c r="S500" s="370"/>
      <c r="T500" s="386"/>
      <c r="U500" s="25" t="s">
        <v>1001</v>
      </c>
      <c r="V500" s="25"/>
      <c r="W500" s="206"/>
    </row>
    <row r="501" spans="1:23" customFormat="1" ht="18" hidden="1"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58" t="s">
        <v>1012</v>
      </c>
      <c r="P501" s="266" t="s">
        <v>319</v>
      </c>
      <c r="Q501" s="267"/>
      <c r="R501" s="268"/>
      <c r="S501" s="371"/>
      <c r="T501" s="391"/>
      <c r="U501" s="25" t="s">
        <v>1001</v>
      </c>
      <c r="V501" s="25"/>
      <c r="W501" s="206"/>
    </row>
    <row r="502" spans="1:23" customFormat="1" ht="14.25" hidden="1" customHeight="1" thickBot="1" x14ac:dyDescent="0.3">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1012</v>
      </c>
      <c r="P502" s="258" t="s">
        <v>319</v>
      </c>
      <c r="Q502" s="259"/>
      <c r="R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502" s="454" t="s">
        <v>290</v>
      </c>
      <c r="T502" s="455">
        <v>50</v>
      </c>
      <c r="U502" s="25" t="s">
        <v>1001</v>
      </c>
      <c r="V502" s="25" t="s">
        <v>1001</v>
      </c>
      <c r="W502" s="206"/>
    </row>
    <row r="503" spans="1:23" customFormat="1" ht="14.25" hidden="1" customHeight="1" thickBot="1" x14ac:dyDescent="0.3">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258" t="s">
        <v>1012</v>
      </c>
      <c r="P503" s="40" t="s">
        <v>319</v>
      </c>
      <c r="Q503" s="252"/>
      <c r="R503" s="32"/>
      <c r="S503" s="370"/>
      <c r="T503" s="386"/>
      <c r="U503" s="25" t="s">
        <v>1001</v>
      </c>
      <c r="V503" s="25"/>
      <c r="W503" s="206"/>
    </row>
    <row r="504" spans="1:23" customFormat="1" ht="14.25" hidden="1" customHeight="1" thickBot="1" x14ac:dyDescent="0.3">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258" t="s">
        <v>1012</v>
      </c>
      <c r="P504" s="40" t="s">
        <v>319</v>
      </c>
      <c r="Q504" s="252"/>
      <c r="R504" s="32"/>
      <c r="S504" s="370"/>
      <c r="T504" s="386"/>
      <c r="U504" s="25" t="s">
        <v>1001</v>
      </c>
      <c r="V504" s="25"/>
      <c r="W504" s="206"/>
    </row>
    <row r="505" spans="1:23" customFormat="1" ht="14.25" hidden="1" customHeight="1" thickBot="1" x14ac:dyDescent="0.3">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258" t="s">
        <v>1012</v>
      </c>
      <c r="P505" s="40" t="s">
        <v>319</v>
      </c>
      <c r="Q505" s="252"/>
      <c r="R505" s="32"/>
      <c r="S505" s="370"/>
      <c r="T505" s="386"/>
      <c r="U505" s="25" t="s">
        <v>1001</v>
      </c>
      <c r="V505" s="25"/>
      <c r="W505" s="206"/>
    </row>
    <row r="506" spans="1:23" customFormat="1" ht="14.25" hidden="1" customHeight="1" thickBot="1" x14ac:dyDescent="0.3">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258" t="s">
        <v>1012</v>
      </c>
      <c r="P506" s="40" t="s">
        <v>319</v>
      </c>
      <c r="Q506" s="252"/>
      <c r="R506" s="32"/>
      <c r="S506" s="370"/>
      <c r="T506" s="386"/>
      <c r="U506" s="25" t="s">
        <v>1001</v>
      </c>
      <c r="V506" s="25"/>
      <c r="W506" s="206"/>
    </row>
    <row r="507" spans="1:23" customFormat="1" ht="14.25" hidden="1" customHeight="1" thickBot="1" x14ac:dyDescent="0.3">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258" t="s">
        <v>1012</v>
      </c>
      <c r="P507" s="40" t="s">
        <v>319</v>
      </c>
      <c r="Q507" s="252"/>
      <c r="R507" s="32"/>
      <c r="S507" s="370"/>
      <c r="T507" s="386"/>
      <c r="U507" s="25" t="s">
        <v>1001</v>
      </c>
      <c r="V507" s="25"/>
      <c r="W507" s="206"/>
    </row>
    <row r="508" spans="1:23" customFormat="1" ht="14.25" hidden="1" customHeight="1" thickBot="1" x14ac:dyDescent="0.3">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258" t="s">
        <v>1012</v>
      </c>
      <c r="P508" s="40" t="s">
        <v>319</v>
      </c>
      <c r="Q508" s="252"/>
      <c r="R508" s="32"/>
      <c r="S508" s="370"/>
      <c r="T508" s="386"/>
      <c r="U508" s="25" t="s">
        <v>1001</v>
      </c>
      <c r="V508" s="25"/>
      <c r="W508" s="206"/>
    </row>
    <row r="509" spans="1:23" customFormat="1" ht="14.25" hidden="1" customHeight="1" thickBot="1" x14ac:dyDescent="0.3">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258" t="s">
        <v>1012</v>
      </c>
      <c r="P509" s="40" t="s">
        <v>319</v>
      </c>
      <c r="Q509" s="252"/>
      <c r="R509" s="32"/>
      <c r="S509" s="370"/>
      <c r="T509" s="386"/>
      <c r="U509" s="25" t="s">
        <v>1001</v>
      </c>
      <c r="V509" s="25"/>
      <c r="W509" s="206"/>
    </row>
    <row r="510" spans="1:23" customFormat="1" ht="14.25" hidden="1" customHeight="1" thickBot="1" x14ac:dyDescent="0.3">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258" t="s">
        <v>1012</v>
      </c>
      <c r="P510" s="40" t="s">
        <v>319</v>
      </c>
      <c r="Q510" s="252"/>
      <c r="R510" s="32"/>
      <c r="S510" s="370"/>
      <c r="T510" s="386"/>
      <c r="U510" s="25" t="s">
        <v>1001</v>
      </c>
      <c r="V510" s="25"/>
      <c r="W510" s="206"/>
    </row>
    <row r="511" spans="1:23" customFormat="1" ht="14.25" hidden="1" customHeight="1" thickBot="1" x14ac:dyDescent="0.3">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258" t="s">
        <v>1012</v>
      </c>
      <c r="P511" s="40" t="s">
        <v>319</v>
      </c>
      <c r="Q511" s="252"/>
      <c r="R511" s="32"/>
      <c r="S511" s="370"/>
      <c r="T511" s="386"/>
      <c r="U511" s="25" t="s">
        <v>1001</v>
      </c>
      <c r="V511" s="25"/>
      <c r="W511" s="206"/>
    </row>
    <row r="512" spans="1:23" customFormat="1" ht="14.25" hidden="1" customHeight="1" thickBot="1" x14ac:dyDescent="0.3">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258" t="s">
        <v>1012</v>
      </c>
      <c r="P512" s="40" t="s">
        <v>319</v>
      </c>
      <c r="Q512" s="252"/>
      <c r="R512" s="32"/>
      <c r="S512" s="370"/>
      <c r="T512" s="386"/>
      <c r="U512" s="25" t="s">
        <v>1001</v>
      </c>
      <c r="V512" s="25"/>
      <c r="W512" s="206"/>
    </row>
    <row r="513" spans="1:23" customFormat="1" ht="14.25" hidden="1" customHeight="1" thickBot="1" x14ac:dyDescent="0.3">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258" t="s">
        <v>1012</v>
      </c>
      <c r="P513" s="40" t="s">
        <v>319</v>
      </c>
      <c r="Q513" s="252"/>
      <c r="R513" s="32"/>
      <c r="S513" s="370"/>
      <c r="T513" s="386"/>
      <c r="U513" s="25" t="s">
        <v>1001</v>
      </c>
      <c r="V513" s="25"/>
      <c r="W513" s="206"/>
    </row>
    <row r="514" spans="1:23" customFormat="1" ht="14.25" hidden="1" customHeight="1" thickBot="1" x14ac:dyDescent="0.3">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258" t="s">
        <v>1012</v>
      </c>
      <c r="P514" s="40" t="s">
        <v>319</v>
      </c>
      <c r="Q514" s="252"/>
      <c r="R514" s="32"/>
      <c r="S514" s="370"/>
      <c r="T514" s="386"/>
      <c r="U514" s="25" t="s">
        <v>1001</v>
      </c>
      <c r="V514" s="25"/>
      <c r="W514" s="206"/>
    </row>
    <row r="515" spans="1:23" customFormat="1" ht="14.25" hidden="1" customHeight="1" thickBot="1" x14ac:dyDescent="0.3">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258" t="s">
        <v>1012</v>
      </c>
      <c r="P515" s="40" t="s">
        <v>319</v>
      </c>
      <c r="Q515" s="252"/>
      <c r="R515" s="32"/>
      <c r="S515" s="370"/>
      <c r="T515" s="386"/>
      <c r="U515" s="25" t="s">
        <v>1001</v>
      </c>
      <c r="V515" s="25"/>
      <c r="W515" s="206"/>
    </row>
    <row r="516" spans="1:23" customFormat="1" ht="14.25" hidden="1"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58" t="s">
        <v>1012</v>
      </c>
      <c r="P516" s="266" t="s">
        <v>319</v>
      </c>
      <c r="Q516" s="267"/>
      <c r="R516" s="268"/>
      <c r="S516" s="371"/>
      <c r="T516" s="391"/>
      <c r="U516" s="25" t="s">
        <v>1001</v>
      </c>
      <c r="V516" s="25"/>
      <c r="W516" s="206"/>
    </row>
    <row r="517" spans="1:23" customFormat="1" ht="14.25" hidden="1" customHeight="1" thickBot="1" x14ac:dyDescent="0.3">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1012</v>
      </c>
      <c r="P517" s="258" t="s">
        <v>319</v>
      </c>
      <c r="Q517" s="259"/>
      <c r="R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517" s="454" t="s">
        <v>290</v>
      </c>
      <c r="T517" s="455">
        <v>60</v>
      </c>
      <c r="U517" s="25" t="s">
        <v>1001</v>
      </c>
      <c r="V517" s="25" t="s">
        <v>1001</v>
      </c>
      <c r="W517" s="206"/>
    </row>
    <row r="518" spans="1:23" customFormat="1" ht="14.25" hidden="1" customHeight="1" thickBot="1" x14ac:dyDescent="0.3">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258" t="s">
        <v>1012</v>
      </c>
      <c r="P518" s="40" t="s">
        <v>319</v>
      </c>
      <c r="Q518" s="252"/>
      <c r="R518" s="32"/>
      <c r="S518" s="370"/>
      <c r="T518" s="386"/>
      <c r="U518" s="25" t="s">
        <v>1001</v>
      </c>
      <c r="V518" s="25"/>
      <c r="W518" s="206"/>
    </row>
    <row r="519" spans="1:23" customFormat="1" ht="14.25" hidden="1" customHeight="1" thickBot="1" x14ac:dyDescent="0.3">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258" t="s">
        <v>1012</v>
      </c>
      <c r="P519" s="40" t="s">
        <v>319</v>
      </c>
      <c r="Q519" s="252"/>
      <c r="R519" s="32"/>
      <c r="S519" s="370"/>
      <c r="T519" s="386"/>
      <c r="U519" s="25" t="s">
        <v>1001</v>
      </c>
      <c r="V519" s="25"/>
      <c r="W519" s="206"/>
    </row>
    <row r="520" spans="1:23" customFormat="1" ht="14.25" hidden="1" customHeight="1" thickBot="1" x14ac:dyDescent="0.3">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258" t="s">
        <v>1012</v>
      </c>
      <c r="P520" s="40" t="s">
        <v>319</v>
      </c>
      <c r="Q520" s="252"/>
      <c r="R520" s="32"/>
      <c r="S520" s="370"/>
      <c r="T520" s="386"/>
      <c r="U520" s="25" t="s">
        <v>1001</v>
      </c>
      <c r="V520" s="25"/>
      <c r="W520" s="206"/>
    </row>
    <row r="521" spans="1:23" customFormat="1" ht="14.25" hidden="1" customHeight="1" thickBot="1" x14ac:dyDescent="0.3">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258" t="s">
        <v>1012</v>
      </c>
      <c r="P521" s="40" t="s">
        <v>319</v>
      </c>
      <c r="Q521" s="252"/>
      <c r="R521" s="32"/>
      <c r="S521" s="370"/>
      <c r="T521" s="386"/>
      <c r="U521" s="25" t="s">
        <v>1001</v>
      </c>
      <c r="V521" s="25"/>
      <c r="W521" s="206"/>
    </row>
    <row r="522" spans="1:23" customFormat="1" ht="14.25" hidden="1" customHeight="1" thickBot="1" x14ac:dyDescent="0.3">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258" t="s">
        <v>1012</v>
      </c>
      <c r="P522" s="40" t="s">
        <v>319</v>
      </c>
      <c r="Q522" s="252"/>
      <c r="R522" s="32"/>
      <c r="S522" s="370"/>
      <c r="T522" s="386"/>
      <c r="U522" s="25" t="s">
        <v>1001</v>
      </c>
      <c r="V522" s="25"/>
      <c r="W522" s="206"/>
    </row>
    <row r="523" spans="1:23" customFormat="1" ht="14.25" hidden="1" customHeight="1" thickBot="1" x14ac:dyDescent="0.3">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258" t="s">
        <v>1012</v>
      </c>
      <c r="P523" s="40" t="s">
        <v>319</v>
      </c>
      <c r="Q523" s="252"/>
      <c r="R523" s="32"/>
      <c r="S523" s="370"/>
      <c r="T523" s="386"/>
      <c r="U523" s="25" t="s">
        <v>1001</v>
      </c>
      <c r="V523" s="25"/>
      <c r="W523" s="206"/>
    </row>
    <row r="524" spans="1:23" customFormat="1" ht="14.25" hidden="1" customHeight="1" thickBot="1" x14ac:dyDescent="0.3">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258" t="s">
        <v>1012</v>
      </c>
      <c r="P524" s="40" t="s">
        <v>319</v>
      </c>
      <c r="Q524" s="252"/>
      <c r="R524" s="32"/>
      <c r="S524" s="370"/>
      <c r="T524" s="386"/>
      <c r="U524" s="25" t="s">
        <v>1001</v>
      </c>
      <c r="V524" s="25"/>
      <c r="W524" s="206"/>
    </row>
    <row r="525" spans="1:23" customFormat="1" ht="14.25" hidden="1" customHeight="1" thickBot="1" x14ac:dyDescent="0.3">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258" t="s">
        <v>1012</v>
      </c>
      <c r="P525" s="40" t="s">
        <v>319</v>
      </c>
      <c r="Q525" s="252"/>
      <c r="R525" s="32"/>
      <c r="S525" s="370"/>
      <c r="T525" s="386"/>
      <c r="U525" s="25" t="s">
        <v>1001</v>
      </c>
      <c r="V525" s="25"/>
      <c r="W525" s="206"/>
    </row>
    <row r="526" spans="1:23" customFormat="1" ht="14.25" hidden="1" customHeight="1" thickBot="1" x14ac:dyDescent="0.3">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258" t="s">
        <v>1012</v>
      </c>
      <c r="P526" s="40" t="s">
        <v>319</v>
      </c>
      <c r="Q526" s="252"/>
      <c r="R526" s="32"/>
      <c r="S526" s="370"/>
      <c r="T526" s="386"/>
      <c r="U526" s="25" t="s">
        <v>1001</v>
      </c>
      <c r="V526" s="25"/>
      <c r="W526" s="206"/>
    </row>
    <row r="527" spans="1:23" customFormat="1" ht="14.25" hidden="1" customHeight="1" thickBot="1" x14ac:dyDescent="0.3">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258" t="s">
        <v>1012</v>
      </c>
      <c r="P527" s="40" t="s">
        <v>319</v>
      </c>
      <c r="Q527" s="252"/>
      <c r="R527" s="32"/>
      <c r="S527" s="370"/>
      <c r="T527" s="386"/>
      <c r="U527" s="25" t="s">
        <v>1001</v>
      </c>
      <c r="V527" s="25"/>
      <c r="W527" s="206"/>
    </row>
    <row r="528" spans="1:23" customFormat="1" ht="14.25" hidden="1" customHeight="1" thickBot="1" x14ac:dyDescent="0.3">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258" t="s">
        <v>1012</v>
      </c>
      <c r="P528" s="40" t="s">
        <v>319</v>
      </c>
      <c r="Q528" s="252"/>
      <c r="R528" s="32"/>
      <c r="S528" s="370"/>
      <c r="T528" s="386"/>
      <c r="U528" s="25" t="s">
        <v>1001</v>
      </c>
      <c r="V528" s="25"/>
      <c r="W528" s="206"/>
    </row>
    <row r="529" spans="1:23" customFormat="1" ht="14.25" hidden="1" customHeight="1" thickBot="1" x14ac:dyDescent="0.3">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258" t="s">
        <v>1012</v>
      </c>
      <c r="P529" s="40" t="s">
        <v>319</v>
      </c>
      <c r="Q529" s="252"/>
      <c r="R529" s="32"/>
      <c r="S529" s="370"/>
      <c r="T529" s="386"/>
      <c r="U529" s="25" t="s">
        <v>1001</v>
      </c>
      <c r="V529" s="25"/>
      <c r="W529" s="206"/>
    </row>
    <row r="530" spans="1:23" customFormat="1" ht="14.25" hidden="1" customHeight="1" thickBot="1" x14ac:dyDescent="0.3">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258" t="s">
        <v>1012</v>
      </c>
      <c r="P530" s="40" t="s">
        <v>319</v>
      </c>
      <c r="Q530" s="252"/>
      <c r="R530" s="32"/>
      <c r="S530" s="370"/>
      <c r="T530" s="386"/>
      <c r="U530" s="25" t="s">
        <v>1001</v>
      </c>
      <c r="V530" s="25"/>
      <c r="W530" s="206"/>
    </row>
    <row r="531" spans="1:23" customFormat="1" ht="14.25" hidden="1"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58" t="s">
        <v>1012</v>
      </c>
      <c r="P531" s="266" t="s">
        <v>319</v>
      </c>
      <c r="Q531" s="267"/>
      <c r="R531" s="268"/>
      <c r="S531" s="371"/>
      <c r="T531" s="391"/>
      <c r="U531" s="25" t="s">
        <v>1001</v>
      </c>
      <c r="V531" s="25"/>
      <c r="W531" s="206"/>
    </row>
    <row r="532" spans="1:23" customFormat="1" ht="14.25" hidden="1" customHeight="1" thickBot="1" x14ac:dyDescent="0.3">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1012</v>
      </c>
      <c r="P532" s="258" t="s">
        <v>340</v>
      </c>
      <c r="Q532" s="259"/>
      <c r="R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532" s="454" t="s">
        <v>290</v>
      </c>
      <c r="T532" s="455">
        <v>70</v>
      </c>
      <c r="U532" s="25" t="s">
        <v>1001</v>
      </c>
      <c r="V532" s="25" t="s">
        <v>1001</v>
      </c>
      <c r="W532" s="206"/>
    </row>
    <row r="533" spans="1:23" customFormat="1" ht="14.25" hidden="1" customHeight="1" thickBot="1" x14ac:dyDescent="0.3">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258" t="s">
        <v>1012</v>
      </c>
      <c r="P533" s="40" t="s">
        <v>341</v>
      </c>
      <c r="Q533" s="252"/>
      <c r="R533" s="32"/>
      <c r="S533" s="370"/>
      <c r="T533" s="386"/>
      <c r="U533" s="25" t="s">
        <v>1001</v>
      </c>
      <c r="V533" s="25"/>
      <c r="W533" s="206"/>
    </row>
    <row r="534" spans="1:23" customFormat="1" ht="14.25" hidden="1" customHeight="1" thickBot="1" x14ac:dyDescent="0.3">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258" t="s">
        <v>1012</v>
      </c>
      <c r="P534" s="40" t="s">
        <v>342</v>
      </c>
      <c r="Q534" s="252"/>
      <c r="R534" s="32"/>
      <c r="S534" s="370"/>
      <c r="T534" s="386"/>
      <c r="U534" s="25" t="s">
        <v>1001</v>
      </c>
      <c r="V534" s="25"/>
      <c r="W534" s="206"/>
    </row>
    <row r="535" spans="1:23" customFormat="1" ht="14.25" hidden="1" customHeight="1" thickBot="1" x14ac:dyDescent="0.3">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258" t="s">
        <v>1012</v>
      </c>
      <c r="P535" s="40" t="s">
        <v>343</v>
      </c>
      <c r="Q535" s="252"/>
      <c r="R535" s="32"/>
      <c r="S535" s="370"/>
      <c r="T535" s="386"/>
      <c r="U535" s="25" t="s">
        <v>1001</v>
      </c>
      <c r="V535" s="25"/>
      <c r="W535" s="206"/>
    </row>
    <row r="536" spans="1:23" customFormat="1" ht="14.25" hidden="1" customHeight="1" thickBot="1" x14ac:dyDescent="0.3">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258" t="s">
        <v>1012</v>
      </c>
      <c r="P536" s="40" t="s">
        <v>344</v>
      </c>
      <c r="Q536" s="252"/>
      <c r="R536" s="32"/>
      <c r="S536" s="370"/>
      <c r="T536" s="386"/>
      <c r="U536" s="25" t="s">
        <v>1001</v>
      </c>
      <c r="V536" s="25"/>
      <c r="W536" s="206"/>
    </row>
    <row r="537" spans="1:23" customFormat="1" ht="14.25" hidden="1" customHeight="1" thickBot="1" x14ac:dyDescent="0.3">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258" t="s">
        <v>1012</v>
      </c>
      <c r="P537" s="40" t="s">
        <v>345</v>
      </c>
      <c r="Q537" s="252"/>
      <c r="R537" s="32"/>
      <c r="S537" s="370"/>
      <c r="T537" s="386"/>
      <c r="U537" s="25" t="s">
        <v>1001</v>
      </c>
      <c r="V537" s="25"/>
      <c r="W537" s="206"/>
    </row>
    <row r="538" spans="1:23" customFormat="1" ht="14.25" hidden="1" customHeight="1" thickBot="1" x14ac:dyDescent="0.3">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258" t="s">
        <v>1012</v>
      </c>
      <c r="P538" s="40" t="s">
        <v>346</v>
      </c>
      <c r="Q538" s="252"/>
      <c r="R538" s="32"/>
      <c r="S538" s="370"/>
      <c r="T538" s="386"/>
      <c r="U538" s="25" t="s">
        <v>1001</v>
      </c>
      <c r="V538" s="25"/>
      <c r="W538" s="206"/>
    </row>
    <row r="539" spans="1:23" customFormat="1" ht="14.25" hidden="1" customHeight="1" thickBot="1" x14ac:dyDescent="0.3">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258" t="s">
        <v>1012</v>
      </c>
      <c r="P539" s="40" t="s">
        <v>347</v>
      </c>
      <c r="Q539" s="252"/>
      <c r="R539" s="32"/>
      <c r="S539" s="370"/>
      <c r="T539" s="386"/>
      <c r="U539" s="25" t="s">
        <v>1001</v>
      </c>
      <c r="V539" s="25"/>
      <c r="W539" s="206"/>
    </row>
    <row r="540" spans="1:23" customFormat="1" ht="14.25" hidden="1" customHeight="1" thickBot="1" x14ac:dyDescent="0.3">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258" t="s">
        <v>1012</v>
      </c>
      <c r="P540" s="40" t="s">
        <v>348</v>
      </c>
      <c r="Q540" s="252"/>
      <c r="R540" s="32"/>
      <c r="S540" s="370"/>
      <c r="T540" s="386"/>
      <c r="U540" s="25" t="s">
        <v>1001</v>
      </c>
      <c r="V540" s="25"/>
      <c r="W540" s="206"/>
    </row>
    <row r="541" spans="1:23" customFormat="1" ht="14.25" hidden="1" customHeight="1" thickBot="1" x14ac:dyDescent="0.3">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258" t="s">
        <v>1012</v>
      </c>
      <c r="P541" s="40" t="s">
        <v>349</v>
      </c>
      <c r="Q541" s="252"/>
      <c r="R541" s="32"/>
      <c r="S541" s="370"/>
      <c r="T541" s="386"/>
      <c r="U541" s="25" t="s">
        <v>1001</v>
      </c>
      <c r="V541" s="25"/>
      <c r="W541" s="206"/>
    </row>
    <row r="542" spans="1:23" customFormat="1" ht="14.25" hidden="1" customHeight="1" thickBot="1" x14ac:dyDescent="0.3">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258" t="s">
        <v>1012</v>
      </c>
      <c r="P542" s="40" t="s">
        <v>350</v>
      </c>
      <c r="Q542" s="252"/>
      <c r="R542" s="32"/>
      <c r="S542" s="370"/>
      <c r="T542" s="386"/>
      <c r="U542" s="25" t="s">
        <v>1001</v>
      </c>
      <c r="V542" s="25"/>
      <c r="W542" s="206"/>
    </row>
    <row r="543" spans="1:23" customFormat="1" ht="14.25" hidden="1" customHeight="1" thickBot="1" x14ac:dyDescent="0.3">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258" t="s">
        <v>1012</v>
      </c>
      <c r="P543" s="40" t="s">
        <v>351</v>
      </c>
      <c r="Q543" s="252"/>
      <c r="R543" s="32"/>
      <c r="S543" s="370"/>
      <c r="T543" s="386"/>
      <c r="U543" s="25" t="s">
        <v>1001</v>
      </c>
      <c r="V543" s="25"/>
      <c r="W543" s="206"/>
    </row>
    <row r="544" spans="1:23" customFormat="1" ht="14.25" hidden="1" customHeight="1" thickBot="1" x14ac:dyDescent="0.3">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258" t="s">
        <v>1012</v>
      </c>
      <c r="P544" s="40" t="s">
        <v>352</v>
      </c>
      <c r="Q544" s="252"/>
      <c r="R544" s="32"/>
      <c r="S544" s="370"/>
      <c r="T544" s="386"/>
      <c r="U544" s="25" t="s">
        <v>1001</v>
      </c>
      <c r="V544" s="25"/>
      <c r="W544" s="206"/>
    </row>
    <row r="545" spans="1:23" customFormat="1" ht="14.25" hidden="1" customHeight="1" thickBot="1" x14ac:dyDescent="0.3">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258" t="s">
        <v>1012</v>
      </c>
      <c r="P545" s="40" t="s">
        <v>353</v>
      </c>
      <c r="Q545" s="252"/>
      <c r="R545" s="32"/>
      <c r="S545" s="370"/>
      <c r="T545" s="386"/>
      <c r="U545" s="25" t="s">
        <v>1001</v>
      </c>
      <c r="V545" s="25"/>
      <c r="W545" s="206"/>
    </row>
    <row r="546" spans="1:23" customFormat="1" ht="14.25" hidden="1"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58" t="s">
        <v>1012</v>
      </c>
      <c r="P546" s="266" t="s">
        <v>355</v>
      </c>
      <c r="Q546" s="267"/>
      <c r="R546" s="268"/>
      <c r="S546" s="371"/>
      <c r="T546" s="391"/>
      <c r="U546" s="25" t="s">
        <v>1001</v>
      </c>
      <c r="V546" s="25"/>
      <c r="W546" s="206"/>
    </row>
    <row r="547" spans="1:23" customFormat="1" ht="14.25" hidden="1" customHeight="1" thickBot="1" x14ac:dyDescent="0.3">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1012</v>
      </c>
      <c r="P547" s="258" t="s">
        <v>357</v>
      </c>
      <c r="Q547" s="259"/>
      <c r="R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547" s="454" t="s">
        <v>290</v>
      </c>
      <c r="T547" s="455">
        <v>80</v>
      </c>
      <c r="U547" s="25" t="s">
        <v>1001</v>
      </c>
      <c r="V547" s="25" t="s">
        <v>1001</v>
      </c>
      <c r="W547" s="206"/>
    </row>
    <row r="548" spans="1:23" customFormat="1" ht="14.25" hidden="1" customHeight="1" thickBot="1" x14ac:dyDescent="0.3">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258" t="s">
        <v>1012</v>
      </c>
      <c r="P548" s="40" t="s">
        <v>358</v>
      </c>
      <c r="Q548" s="252"/>
      <c r="R548" s="32"/>
      <c r="S548" s="370"/>
      <c r="T548" s="386"/>
      <c r="U548" s="25" t="s">
        <v>1001</v>
      </c>
      <c r="V548" s="25"/>
      <c r="W548" s="206"/>
    </row>
    <row r="549" spans="1:23" customFormat="1" ht="14.25" hidden="1" customHeight="1" thickBot="1" x14ac:dyDescent="0.3">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258" t="s">
        <v>1012</v>
      </c>
      <c r="P549" s="40" t="s">
        <v>359</v>
      </c>
      <c r="Q549" s="252"/>
      <c r="R549" s="32"/>
      <c r="S549" s="370"/>
      <c r="T549" s="386"/>
      <c r="U549" s="25" t="s">
        <v>1001</v>
      </c>
      <c r="V549" s="25"/>
      <c r="W549" s="206"/>
    </row>
    <row r="550" spans="1:23" customFormat="1" ht="14.25" hidden="1" customHeight="1" thickBot="1" x14ac:dyDescent="0.3">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258" t="s">
        <v>1012</v>
      </c>
      <c r="P550" s="40" t="s">
        <v>360</v>
      </c>
      <c r="Q550" s="252"/>
      <c r="R550" s="32"/>
      <c r="S550" s="370"/>
      <c r="T550" s="386"/>
      <c r="U550" s="25" t="s">
        <v>1001</v>
      </c>
      <c r="V550" s="25"/>
      <c r="W550" s="206"/>
    </row>
    <row r="551" spans="1:23" customFormat="1" ht="14.25" hidden="1" customHeight="1" thickBot="1" x14ac:dyDescent="0.3">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258" t="s">
        <v>1012</v>
      </c>
      <c r="P551" s="40" t="s">
        <v>361</v>
      </c>
      <c r="Q551" s="252"/>
      <c r="R551" s="32"/>
      <c r="S551" s="370"/>
      <c r="T551" s="386"/>
      <c r="U551" s="25" t="s">
        <v>1001</v>
      </c>
      <c r="V551" s="25"/>
      <c r="W551" s="206"/>
    </row>
    <row r="552" spans="1:23" customFormat="1" ht="14.25" hidden="1" customHeight="1" thickBot="1" x14ac:dyDescent="0.3">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258" t="s">
        <v>1012</v>
      </c>
      <c r="P552" s="40" t="s">
        <v>362</v>
      </c>
      <c r="Q552" s="252"/>
      <c r="R552" s="32"/>
      <c r="S552" s="370"/>
      <c r="T552" s="386"/>
      <c r="U552" s="25" t="s">
        <v>1001</v>
      </c>
      <c r="V552" s="25"/>
      <c r="W552" s="206"/>
    </row>
    <row r="553" spans="1:23" customFormat="1" ht="14.25" hidden="1" customHeight="1" thickBot="1" x14ac:dyDescent="0.3">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258" t="s">
        <v>1012</v>
      </c>
      <c r="P553" s="40" t="s">
        <v>363</v>
      </c>
      <c r="Q553" s="252"/>
      <c r="R553" s="32"/>
      <c r="S553" s="370"/>
      <c r="T553" s="386"/>
      <c r="U553" s="25" t="s">
        <v>1001</v>
      </c>
      <c r="V553" s="25"/>
      <c r="W553" s="206"/>
    </row>
    <row r="554" spans="1:23" customFormat="1" ht="14.25" hidden="1" customHeight="1" thickBot="1" x14ac:dyDescent="0.3">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258" t="s">
        <v>1012</v>
      </c>
      <c r="P554" s="40" t="s">
        <v>364</v>
      </c>
      <c r="Q554" s="252"/>
      <c r="R554" s="32"/>
      <c r="S554" s="370"/>
      <c r="T554" s="386"/>
      <c r="U554" s="25" t="s">
        <v>1001</v>
      </c>
      <c r="V554" s="25"/>
      <c r="W554" s="206"/>
    </row>
    <row r="555" spans="1:23" customFormat="1" ht="14.25" hidden="1" customHeight="1" thickBot="1" x14ac:dyDescent="0.3">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258" t="s">
        <v>1012</v>
      </c>
      <c r="P555" s="40" t="s">
        <v>365</v>
      </c>
      <c r="Q555" s="252"/>
      <c r="R555" s="32"/>
      <c r="S555" s="370"/>
      <c r="T555" s="386"/>
      <c r="U555" s="25" t="s">
        <v>1001</v>
      </c>
      <c r="V555" s="25"/>
      <c r="W555" s="206"/>
    </row>
    <row r="556" spans="1:23" customFormat="1" ht="14.25" hidden="1" customHeight="1" thickBot="1" x14ac:dyDescent="0.3">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258" t="s">
        <v>1012</v>
      </c>
      <c r="P556" s="40" t="s">
        <v>366</v>
      </c>
      <c r="Q556" s="252"/>
      <c r="R556" s="32"/>
      <c r="S556" s="370"/>
      <c r="T556" s="386"/>
      <c r="U556" s="25" t="s">
        <v>1001</v>
      </c>
      <c r="V556" s="25"/>
      <c r="W556" s="206"/>
    </row>
    <row r="557" spans="1:23" customFormat="1" ht="14.25" hidden="1" customHeight="1" thickBot="1" x14ac:dyDescent="0.3">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258" t="s">
        <v>1012</v>
      </c>
      <c r="P557" s="40" t="s">
        <v>367</v>
      </c>
      <c r="Q557" s="252"/>
      <c r="R557" s="32"/>
      <c r="S557" s="370"/>
      <c r="T557" s="386"/>
      <c r="U557" s="25" t="s">
        <v>1001</v>
      </c>
      <c r="V557" s="25"/>
      <c r="W557" s="206"/>
    </row>
    <row r="558" spans="1:23" customFormat="1" ht="14.25" hidden="1" customHeight="1" thickBot="1" x14ac:dyDescent="0.3">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258" t="s">
        <v>1012</v>
      </c>
      <c r="P558" s="40" t="s">
        <v>368</v>
      </c>
      <c r="Q558" s="252"/>
      <c r="R558" s="32"/>
      <c r="S558" s="370"/>
      <c r="T558" s="386"/>
      <c r="U558" s="25" t="s">
        <v>1001</v>
      </c>
      <c r="V558" s="25"/>
      <c r="W558" s="206"/>
    </row>
    <row r="559" spans="1:23" customFormat="1" ht="14.25" hidden="1" customHeight="1" thickBot="1" x14ac:dyDescent="0.3">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258" t="s">
        <v>1012</v>
      </c>
      <c r="P559" s="40" t="s">
        <v>369</v>
      </c>
      <c r="Q559" s="252"/>
      <c r="R559" s="32"/>
      <c r="S559" s="370"/>
      <c r="T559" s="386"/>
      <c r="U559" s="25" t="s">
        <v>1001</v>
      </c>
      <c r="V559" s="25"/>
      <c r="W559" s="206"/>
    </row>
    <row r="560" spans="1:23" customFormat="1" ht="14.25" hidden="1" customHeight="1" thickBot="1" x14ac:dyDescent="0.3">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258" t="s">
        <v>1012</v>
      </c>
      <c r="P560" s="40" t="s">
        <v>370</v>
      </c>
      <c r="Q560" s="252"/>
      <c r="R560" s="32"/>
      <c r="S560" s="370"/>
      <c r="T560" s="386"/>
      <c r="U560" s="25" t="s">
        <v>1001</v>
      </c>
      <c r="V560" s="25"/>
      <c r="W560" s="206"/>
    </row>
    <row r="561" spans="1:23" customFormat="1" ht="14.25" hidden="1"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58" t="s">
        <v>1012</v>
      </c>
      <c r="P561" s="266" t="s">
        <v>371</v>
      </c>
      <c r="Q561" s="267"/>
      <c r="R561" s="268"/>
      <c r="S561" s="371"/>
      <c r="T561" s="391"/>
      <c r="U561" s="25" t="s">
        <v>1001</v>
      </c>
      <c r="V561" s="25"/>
      <c r="W561" s="206"/>
    </row>
    <row r="562" spans="1:23" customFormat="1" ht="12" hidden="1" customHeight="1" thickBot="1" x14ac:dyDescent="0.3">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1012</v>
      </c>
      <c r="P562" s="258" t="s">
        <v>373</v>
      </c>
      <c r="Q562" s="259"/>
      <c r="R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562" s="454" t="s">
        <v>290</v>
      </c>
      <c r="T562" s="455">
        <v>90</v>
      </c>
      <c r="U562" s="25" t="s">
        <v>1001</v>
      </c>
      <c r="V562" s="25" t="s">
        <v>1001</v>
      </c>
      <c r="W562" s="206"/>
    </row>
    <row r="563" spans="1:23" customFormat="1" ht="12" hidden="1" customHeight="1" thickBot="1" x14ac:dyDescent="0.3">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258" t="s">
        <v>1012</v>
      </c>
      <c r="P563" s="40" t="s">
        <v>374</v>
      </c>
      <c r="Q563" s="252"/>
      <c r="R563" s="32"/>
      <c r="S563" s="370"/>
      <c r="T563" s="386"/>
      <c r="U563" s="25" t="s">
        <v>1001</v>
      </c>
      <c r="V563" s="25"/>
      <c r="W563" s="206"/>
    </row>
    <row r="564" spans="1:23" customFormat="1" ht="12" hidden="1" customHeight="1" thickBot="1" x14ac:dyDescent="0.3">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258" t="s">
        <v>1012</v>
      </c>
      <c r="P564" s="40" t="s">
        <v>375</v>
      </c>
      <c r="Q564" s="252"/>
      <c r="R564" s="32"/>
      <c r="S564" s="370"/>
      <c r="T564" s="386"/>
      <c r="U564" s="25" t="s">
        <v>1001</v>
      </c>
      <c r="V564" s="25"/>
      <c r="W564" s="206"/>
    </row>
    <row r="565" spans="1:23" customFormat="1" ht="12" hidden="1" customHeight="1" thickBot="1" x14ac:dyDescent="0.3">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258" t="s">
        <v>1012</v>
      </c>
      <c r="P565" s="40" t="s">
        <v>376</v>
      </c>
      <c r="Q565" s="252"/>
      <c r="R565" s="32"/>
      <c r="S565" s="370"/>
      <c r="T565" s="386"/>
      <c r="U565" s="25" t="s">
        <v>1001</v>
      </c>
      <c r="V565" s="25"/>
      <c r="W565" s="206"/>
    </row>
    <row r="566" spans="1:23" customFormat="1" ht="12" hidden="1" customHeight="1" thickBot="1" x14ac:dyDescent="0.3">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258" t="s">
        <v>1012</v>
      </c>
      <c r="P566" s="40" t="s">
        <v>377</v>
      </c>
      <c r="Q566" s="252"/>
      <c r="R566" s="32"/>
      <c r="S566" s="370"/>
      <c r="T566" s="386"/>
      <c r="U566" s="25" t="s">
        <v>1001</v>
      </c>
      <c r="V566" s="25"/>
      <c r="W566" s="206"/>
    </row>
    <row r="567" spans="1:23" customFormat="1" ht="12" hidden="1" customHeight="1" thickBot="1" x14ac:dyDescent="0.3">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258" t="s">
        <v>1012</v>
      </c>
      <c r="P567" s="40" t="s">
        <v>378</v>
      </c>
      <c r="Q567" s="252"/>
      <c r="R567" s="32"/>
      <c r="S567" s="370"/>
      <c r="T567" s="386"/>
      <c r="U567" s="25" t="s">
        <v>1001</v>
      </c>
      <c r="V567" s="25"/>
      <c r="W567" s="206"/>
    </row>
    <row r="568" spans="1:23" customFormat="1" ht="12" hidden="1" customHeight="1" thickBot="1" x14ac:dyDescent="0.3">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258" t="s">
        <v>1012</v>
      </c>
      <c r="P568" s="40" t="s">
        <v>379</v>
      </c>
      <c r="Q568" s="252"/>
      <c r="R568" s="32"/>
      <c r="S568" s="370"/>
      <c r="T568" s="386"/>
      <c r="U568" s="25" t="s">
        <v>1001</v>
      </c>
      <c r="V568" s="25"/>
      <c r="W568" s="206"/>
    </row>
    <row r="569" spans="1:23" customFormat="1" ht="12" hidden="1" customHeight="1" thickBot="1" x14ac:dyDescent="0.3">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258" t="s">
        <v>1012</v>
      </c>
      <c r="P569" s="40" t="s">
        <v>380</v>
      </c>
      <c r="Q569" s="252"/>
      <c r="R569" s="32"/>
      <c r="S569" s="370"/>
      <c r="T569" s="386"/>
      <c r="U569" s="25" t="s">
        <v>1001</v>
      </c>
      <c r="V569" s="25"/>
      <c r="W569" s="206"/>
    </row>
    <row r="570" spans="1:23" customFormat="1" ht="12" hidden="1" customHeight="1" thickBot="1" x14ac:dyDescent="0.3">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258" t="s">
        <v>1012</v>
      </c>
      <c r="P570" s="40" t="s">
        <v>381</v>
      </c>
      <c r="Q570" s="252"/>
      <c r="R570" s="32"/>
      <c r="S570" s="370"/>
      <c r="T570" s="386"/>
      <c r="U570" s="25" t="s">
        <v>1001</v>
      </c>
      <c r="V570" s="25"/>
      <c r="W570" s="206"/>
    </row>
    <row r="571" spans="1:23" customFormat="1" ht="12" hidden="1" customHeight="1" thickBot="1" x14ac:dyDescent="0.3">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258" t="s">
        <v>1012</v>
      </c>
      <c r="P571" s="40" t="s">
        <v>382</v>
      </c>
      <c r="Q571" s="252"/>
      <c r="R571" s="32"/>
      <c r="S571" s="370"/>
      <c r="T571" s="386"/>
      <c r="U571" s="25" t="s">
        <v>1001</v>
      </c>
      <c r="V571" s="25"/>
      <c r="W571" s="206"/>
    </row>
    <row r="572" spans="1:23" customFormat="1" ht="12" hidden="1" customHeight="1" thickBot="1" x14ac:dyDescent="0.3">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258" t="s">
        <v>1012</v>
      </c>
      <c r="P572" s="40" t="s">
        <v>383</v>
      </c>
      <c r="Q572" s="252"/>
      <c r="R572" s="32"/>
      <c r="S572" s="370"/>
      <c r="T572" s="386"/>
      <c r="U572" s="25" t="s">
        <v>1001</v>
      </c>
      <c r="V572" s="25"/>
      <c r="W572" s="206"/>
    </row>
    <row r="573" spans="1:23" customFormat="1" ht="12" hidden="1" customHeight="1" thickBot="1" x14ac:dyDescent="0.3">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258" t="s">
        <v>1012</v>
      </c>
      <c r="P573" s="40" t="s">
        <v>384</v>
      </c>
      <c r="Q573" s="252"/>
      <c r="R573" s="32"/>
      <c r="S573" s="370"/>
      <c r="T573" s="386"/>
      <c r="U573" s="25" t="s">
        <v>1001</v>
      </c>
      <c r="V573" s="25"/>
      <c r="W573" s="206"/>
    </row>
    <row r="574" spans="1:23" customFormat="1" ht="12" hidden="1" customHeight="1" thickBot="1" x14ac:dyDescent="0.3">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258" t="s">
        <v>1012</v>
      </c>
      <c r="P574" s="40" t="s">
        <v>385</v>
      </c>
      <c r="Q574" s="252"/>
      <c r="R574" s="32"/>
      <c r="S574" s="370"/>
      <c r="T574" s="386"/>
      <c r="U574" s="25" t="s">
        <v>1001</v>
      </c>
      <c r="V574" s="25"/>
      <c r="W574" s="206"/>
    </row>
    <row r="575" spans="1:23" customFormat="1" ht="12" hidden="1" customHeight="1" thickBot="1" x14ac:dyDescent="0.3">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258" t="s">
        <v>1012</v>
      </c>
      <c r="P575" s="40" t="s">
        <v>386</v>
      </c>
      <c r="Q575" s="252"/>
      <c r="R575" s="32"/>
      <c r="S575" s="370"/>
      <c r="T575" s="386"/>
      <c r="U575" s="25" t="s">
        <v>1001</v>
      </c>
      <c r="V575" s="25"/>
      <c r="W575" s="206"/>
    </row>
    <row r="576" spans="1:23" customFormat="1" ht="12" hidden="1"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58" t="s">
        <v>1012</v>
      </c>
      <c r="P576" s="266" t="s">
        <v>387</v>
      </c>
      <c r="Q576" s="267"/>
      <c r="R576" s="268"/>
      <c r="S576" s="371"/>
      <c r="T576" s="391"/>
      <c r="U576" s="25" t="s">
        <v>1001</v>
      </c>
      <c r="V576" s="25"/>
      <c r="W576" s="206"/>
    </row>
    <row r="577" spans="1:23" customFormat="1" ht="19.5" hidden="1" customHeight="1" thickBot="1" x14ac:dyDescent="0.3">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258" t="s">
        <v>1012</v>
      </c>
      <c r="P577" s="344">
        <v>6560</v>
      </c>
      <c r="Q577" s="427"/>
      <c r="R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S577" s="452" t="s">
        <v>290</v>
      </c>
      <c r="T577" s="344">
        <v>100</v>
      </c>
      <c r="U577" s="25" t="s">
        <v>1001</v>
      </c>
      <c r="V577" s="25" t="s">
        <v>1001</v>
      </c>
      <c r="W577" s="206"/>
    </row>
    <row r="578" spans="1:23" customFormat="1" ht="43.5" hidden="1" thickBot="1" x14ac:dyDescent="0.3">
      <c r="A578" s="1"/>
      <c r="B578" s="64"/>
      <c r="C578" s="107">
        <v>90064</v>
      </c>
      <c r="D578" s="124" t="s">
        <v>389</v>
      </c>
      <c r="E578" s="107"/>
      <c r="F578" s="107" t="s">
        <v>19</v>
      </c>
      <c r="G578" s="108">
        <v>0</v>
      </c>
      <c r="H578" s="208">
        <v>0</v>
      </c>
      <c r="I578" s="137"/>
      <c r="J578" s="16"/>
      <c r="K578" s="16">
        <v>0</v>
      </c>
      <c r="L578" s="26" t="s">
        <v>290</v>
      </c>
      <c r="M578" s="40">
        <v>0</v>
      </c>
      <c r="N578" s="40" t="s">
        <v>484</v>
      </c>
      <c r="O578" s="258" t="s">
        <v>1012</v>
      </c>
      <c r="P578" s="24">
        <v>6560</v>
      </c>
      <c r="Q578" s="252"/>
      <c r="R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S578" s="20" t="s">
        <v>290</v>
      </c>
      <c r="T578" s="40">
        <v>0</v>
      </c>
      <c r="U578" s="25" t="s">
        <v>1001</v>
      </c>
      <c r="V578" s="25" t="s">
        <v>1001</v>
      </c>
      <c r="W578" s="206"/>
    </row>
    <row r="579" spans="1:23" customFormat="1" ht="120" hidden="1" customHeight="1" x14ac:dyDescent="0.3">
      <c r="A579" s="1"/>
      <c r="B579" s="64"/>
      <c r="C579" s="107">
        <v>91175</v>
      </c>
      <c r="D579" s="124" t="s">
        <v>390</v>
      </c>
      <c r="E579" s="107"/>
      <c r="F579" s="107" t="s">
        <v>19</v>
      </c>
      <c r="G579" s="108">
        <v>113.24</v>
      </c>
      <c r="H579" s="208">
        <v>1308148</v>
      </c>
      <c r="I579" s="137"/>
      <c r="J579" s="12"/>
      <c r="K579" s="16">
        <v>0</v>
      </c>
      <c r="L579" s="26" t="s">
        <v>290</v>
      </c>
      <c r="M579" s="40">
        <v>40</v>
      </c>
      <c r="N579" s="40" t="s">
        <v>484</v>
      </c>
      <c r="O579" s="40" t="s">
        <v>21</v>
      </c>
      <c r="P579" s="24">
        <v>6560</v>
      </c>
      <c r="Q579" s="252"/>
      <c r="R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S579" s="20" t="s">
        <v>290</v>
      </c>
      <c r="T579" s="40">
        <v>40</v>
      </c>
      <c r="U579" s="25" t="s">
        <v>1001</v>
      </c>
      <c r="V579" s="25" t="s">
        <v>1001</v>
      </c>
      <c r="W579" s="206"/>
    </row>
    <row r="580" spans="1:23" customFormat="1" ht="123" hidden="1" customHeight="1" x14ac:dyDescent="0.3">
      <c r="A580" s="1"/>
      <c r="B580" s="64"/>
      <c r="C580" s="107">
        <v>91176</v>
      </c>
      <c r="D580" s="124" t="s">
        <v>391</v>
      </c>
      <c r="E580" s="107"/>
      <c r="F580" s="107" t="s">
        <v>19</v>
      </c>
      <c r="G580" s="108">
        <v>141.53</v>
      </c>
      <c r="H580" s="208">
        <v>1634955</v>
      </c>
      <c r="I580" s="137"/>
      <c r="J580" s="12"/>
      <c r="K580" s="16">
        <v>0</v>
      </c>
      <c r="L580" s="26" t="s">
        <v>290</v>
      </c>
      <c r="M580" s="40">
        <v>50</v>
      </c>
      <c r="N580" s="40" t="s">
        <v>484</v>
      </c>
      <c r="O580" s="40" t="s">
        <v>21</v>
      </c>
      <c r="P580" s="24">
        <v>6560</v>
      </c>
      <c r="Q580" s="252"/>
      <c r="R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S580" s="20" t="s">
        <v>290</v>
      </c>
      <c r="T580" s="40">
        <v>50</v>
      </c>
      <c r="U580" s="25" t="s">
        <v>1001</v>
      </c>
      <c r="V580" s="25" t="s">
        <v>1001</v>
      </c>
      <c r="W580" s="206"/>
    </row>
    <row r="581" spans="1:23" customFormat="1" ht="124.5" hidden="1" customHeight="1" x14ac:dyDescent="0.3">
      <c r="A581" s="1"/>
      <c r="B581" s="64"/>
      <c r="C581" s="107">
        <v>91177</v>
      </c>
      <c r="D581" s="155" t="s">
        <v>392</v>
      </c>
      <c r="E581" s="107"/>
      <c r="F581" s="107" t="s">
        <v>19</v>
      </c>
      <c r="G581" s="108">
        <v>169.82</v>
      </c>
      <c r="H581" s="208">
        <v>1961761</v>
      </c>
      <c r="I581" s="137"/>
      <c r="J581" s="12"/>
      <c r="K581" s="16">
        <v>0</v>
      </c>
      <c r="L581" s="26" t="s">
        <v>290</v>
      </c>
      <c r="M581" s="40">
        <v>60</v>
      </c>
      <c r="N581" s="40" t="s">
        <v>484</v>
      </c>
      <c r="O581" s="40" t="s">
        <v>21</v>
      </c>
      <c r="P581" s="24">
        <v>6560</v>
      </c>
      <c r="Q581" s="252"/>
      <c r="R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S581" s="20" t="s">
        <v>290</v>
      </c>
      <c r="T581" s="40">
        <v>60</v>
      </c>
      <c r="U581" s="25" t="s">
        <v>1001</v>
      </c>
      <c r="V581" s="25" t="s">
        <v>1001</v>
      </c>
      <c r="W581" s="206"/>
    </row>
    <row r="582" spans="1:23" customFormat="1" ht="120.75" hidden="1" customHeight="1" x14ac:dyDescent="0.3">
      <c r="A582" s="1"/>
      <c r="B582" s="64"/>
      <c r="C582" s="115">
        <v>92175</v>
      </c>
      <c r="D582" s="124" t="s">
        <v>393</v>
      </c>
      <c r="E582" s="107"/>
      <c r="F582" s="107" t="s">
        <v>19</v>
      </c>
      <c r="G582" s="108">
        <v>198.15</v>
      </c>
      <c r="H582" s="208">
        <v>2289029</v>
      </c>
      <c r="I582" s="137"/>
      <c r="J582" s="16"/>
      <c r="K582" s="16">
        <v>0</v>
      </c>
      <c r="L582" s="26" t="s">
        <v>290</v>
      </c>
      <c r="M582" s="40">
        <v>70</v>
      </c>
      <c r="N582" s="40" t="s">
        <v>484</v>
      </c>
      <c r="O582" s="40" t="s">
        <v>21</v>
      </c>
      <c r="P582" s="24">
        <v>6560</v>
      </c>
      <c r="Q582" s="252"/>
      <c r="R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S582" s="20" t="s">
        <v>290</v>
      </c>
      <c r="T582" s="40">
        <v>70</v>
      </c>
      <c r="U582" s="25" t="s">
        <v>1001</v>
      </c>
      <c r="V582" s="25" t="s">
        <v>1001</v>
      </c>
      <c r="W582" s="206"/>
    </row>
    <row r="583" spans="1:23" customFormat="1" ht="120.75" hidden="1" customHeight="1" x14ac:dyDescent="0.3">
      <c r="A583" s="1"/>
      <c r="B583" s="64"/>
      <c r="C583" s="115">
        <v>92176</v>
      </c>
      <c r="D583" s="124" t="s">
        <v>394</v>
      </c>
      <c r="E583" s="107"/>
      <c r="F583" s="107" t="s">
        <v>19</v>
      </c>
      <c r="G583" s="108">
        <v>226.44</v>
      </c>
      <c r="H583" s="208">
        <v>2615835</v>
      </c>
      <c r="I583" s="137"/>
      <c r="J583" s="16"/>
      <c r="K583" s="16">
        <v>0</v>
      </c>
      <c r="L583" s="26" t="s">
        <v>290</v>
      </c>
      <c r="M583" s="40">
        <v>80</v>
      </c>
      <c r="N583" s="40" t="s">
        <v>484</v>
      </c>
      <c r="O583" s="40" t="s">
        <v>21</v>
      </c>
      <c r="P583" s="24">
        <v>6560</v>
      </c>
      <c r="Q583" s="252"/>
      <c r="R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S583" s="20" t="s">
        <v>290</v>
      </c>
      <c r="T583" s="40">
        <v>80</v>
      </c>
      <c r="U583" s="25" t="s">
        <v>1001</v>
      </c>
      <c r="V583" s="25" t="s">
        <v>1001</v>
      </c>
      <c r="W583" s="206"/>
    </row>
    <row r="584" spans="1:23" customFormat="1" ht="123.75" hidden="1" customHeight="1" x14ac:dyDescent="0.3">
      <c r="A584" s="1"/>
      <c r="B584" s="64"/>
      <c r="C584" s="115">
        <v>92177</v>
      </c>
      <c r="D584" s="124" t="s">
        <v>395</v>
      </c>
      <c r="E584" s="107"/>
      <c r="F584" s="107" t="s">
        <v>19</v>
      </c>
      <c r="G584" s="108">
        <v>254.73</v>
      </c>
      <c r="H584" s="208">
        <v>2942641</v>
      </c>
      <c r="I584" s="137"/>
      <c r="J584" s="16"/>
      <c r="K584" s="16">
        <v>0</v>
      </c>
      <c r="L584" s="26" t="s">
        <v>290</v>
      </c>
      <c r="M584" s="40">
        <v>90</v>
      </c>
      <c r="N584" s="40" t="s">
        <v>484</v>
      </c>
      <c r="O584" s="40" t="s">
        <v>21</v>
      </c>
      <c r="P584" s="24">
        <v>6560</v>
      </c>
      <c r="Q584" s="252"/>
      <c r="R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S584" s="20" t="s">
        <v>290</v>
      </c>
      <c r="T584" s="40">
        <v>90</v>
      </c>
      <c r="U584" s="25" t="s">
        <v>1001</v>
      </c>
      <c r="V584" s="25" t="s">
        <v>1001</v>
      </c>
      <c r="W584" s="206"/>
    </row>
    <row r="585" spans="1:23" customFormat="1" ht="29.25" hidden="1" thickBot="1" x14ac:dyDescent="0.3">
      <c r="A585" s="1"/>
      <c r="B585" s="82">
        <v>3056</v>
      </c>
      <c r="C585" s="122">
        <v>3056</v>
      </c>
      <c r="D585" s="124" t="s">
        <v>396</v>
      </c>
      <c r="E585" s="107"/>
      <c r="F585" s="107" t="s">
        <v>19</v>
      </c>
      <c r="G585" s="108">
        <v>62.35</v>
      </c>
      <c r="H585" s="208">
        <v>720267</v>
      </c>
      <c r="I585" s="137"/>
      <c r="J585" s="16"/>
      <c r="K585" s="16">
        <v>0</v>
      </c>
      <c r="L585" s="26" t="s">
        <v>290</v>
      </c>
      <c r="M585" s="24">
        <v>100</v>
      </c>
      <c r="N585" s="40" t="s">
        <v>484</v>
      </c>
      <c r="O585" s="40" t="s">
        <v>1012</v>
      </c>
      <c r="P585" s="24">
        <v>1875</v>
      </c>
      <c r="Q585" s="252"/>
      <c r="R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S585" s="20" t="s">
        <v>290</v>
      </c>
      <c r="T585" s="24">
        <v>100</v>
      </c>
      <c r="U585" s="25" t="s">
        <v>1001</v>
      </c>
      <c r="V585" s="25" t="s">
        <v>1001</v>
      </c>
      <c r="W585" s="206"/>
    </row>
    <row r="586" spans="1:23" customFormat="1" ht="57.75" hidden="1" thickBot="1" x14ac:dyDescent="0.3">
      <c r="A586" s="1"/>
      <c r="B586" s="82"/>
      <c r="C586" s="107">
        <v>90065</v>
      </c>
      <c r="D586" s="124" t="s">
        <v>397</v>
      </c>
      <c r="E586" s="107"/>
      <c r="F586" s="107" t="s">
        <v>19</v>
      </c>
      <c r="G586" s="108">
        <v>0</v>
      </c>
      <c r="H586" s="208">
        <v>0</v>
      </c>
      <c r="I586" s="137"/>
      <c r="J586" s="16"/>
      <c r="K586" s="16">
        <v>0</v>
      </c>
      <c r="L586" s="26" t="s">
        <v>290</v>
      </c>
      <c r="M586" s="40">
        <v>0</v>
      </c>
      <c r="N586" s="40" t="s">
        <v>484</v>
      </c>
      <c r="O586" s="40" t="s">
        <v>1012</v>
      </c>
      <c r="P586" s="24">
        <v>1875</v>
      </c>
      <c r="Q586" s="252"/>
      <c r="R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S586" s="20" t="s">
        <v>290</v>
      </c>
      <c r="T586" s="40">
        <v>0</v>
      </c>
      <c r="U586" s="25" t="s">
        <v>1001</v>
      </c>
      <c r="V586" s="25" t="s">
        <v>1001</v>
      </c>
      <c r="W586" s="206"/>
    </row>
    <row r="587" spans="1:23" customFormat="1" ht="114.75" hidden="1" thickBot="1" x14ac:dyDescent="0.3">
      <c r="A587" s="1"/>
      <c r="B587" s="82"/>
      <c r="C587" s="107">
        <v>91178</v>
      </c>
      <c r="D587" s="124" t="s">
        <v>398</v>
      </c>
      <c r="E587" s="107"/>
      <c r="F587" s="107" t="s">
        <v>19</v>
      </c>
      <c r="G587" s="108">
        <v>24.94</v>
      </c>
      <c r="H587" s="208">
        <v>288107</v>
      </c>
      <c r="I587" s="137"/>
      <c r="J587" s="16"/>
      <c r="K587" s="16">
        <v>0</v>
      </c>
      <c r="L587" s="26" t="s">
        <v>290</v>
      </c>
      <c r="M587" s="40">
        <v>40</v>
      </c>
      <c r="N587" s="40" t="s">
        <v>484</v>
      </c>
      <c r="O587" s="40" t="s">
        <v>21</v>
      </c>
      <c r="P587" s="24">
        <v>1875</v>
      </c>
      <c r="Q587" s="252"/>
      <c r="R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S587" s="20" t="s">
        <v>290</v>
      </c>
      <c r="T587" s="40">
        <v>40</v>
      </c>
      <c r="U587" s="25" t="s">
        <v>1001</v>
      </c>
      <c r="V587" s="25" t="s">
        <v>1001</v>
      </c>
      <c r="W587" s="206"/>
    </row>
    <row r="588" spans="1:23" customFormat="1" ht="114.75" hidden="1" thickBot="1" x14ac:dyDescent="0.3">
      <c r="A588" s="1"/>
      <c r="B588" s="82"/>
      <c r="C588" s="107">
        <v>91179</v>
      </c>
      <c r="D588" s="124" t="s">
        <v>399</v>
      </c>
      <c r="E588" s="107"/>
      <c r="F588" s="107" t="s">
        <v>19</v>
      </c>
      <c r="G588" s="108">
        <v>31.22</v>
      </c>
      <c r="H588" s="208">
        <v>360653</v>
      </c>
      <c r="I588" s="137"/>
      <c r="J588" s="16"/>
      <c r="K588" s="16">
        <v>0</v>
      </c>
      <c r="L588" s="26" t="s">
        <v>290</v>
      </c>
      <c r="M588" s="40">
        <v>50</v>
      </c>
      <c r="N588" s="40" t="s">
        <v>484</v>
      </c>
      <c r="O588" s="40" t="s">
        <v>21</v>
      </c>
      <c r="P588" s="24">
        <v>1875</v>
      </c>
      <c r="Q588" s="252"/>
      <c r="R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S588" s="20" t="s">
        <v>290</v>
      </c>
      <c r="T588" s="40">
        <v>50</v>
      </c>
      <c r="U588" s="25" t="s">
        <v>1001</v>
      </c>
      <c r="V588" s="25" t="s">
        <v>1001</v>
      </c>
      <c r="W588" s="206"/>
    </row>
    <row r="589" spans="1:23" customFormat="1" ht="124.5" hidden="1" customHeight="1" x14ac:dyDescent="0.3">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40" t="s">
        <v>21</v>
      </c>
      <c r="P589" s="24">
        <v>1875</v>
      </c>
      <c r="Q589" s="252"/>
      <c r="R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S589" s="20" t="s">
        <v>290</v>
      </c>
      <c r="T589" s="40">
        <v>60</v>
      </c>
      <c r="U589" s="25" t="s">
        <v>1001</v>
      </c>
      <c r="V589" s="25" t="s">
        <v>1001</v>
      </c>
      <c r="W589" s="206"/>
    </row>
    <row r="590" spans="1:23" customFormat="1" ht="114.75" hidden="1" thickBot="1" x14ac:dyDescent="0.3">
      <c r="A590" s="1"/>
      <c r="B590" s="82"/>
      <c r="C590" s="115">
        <v>92178</v>
      </c>
      <c r="D590" s="124" t="s">
        <v>401</v>
      </c>
      <c r="E590" s="107"/>
      <c r="F590" s="107" t="s">
        <v>19</v>
      </c>
      <c r="G590" s="108">
        <v>43.64</v>
      </c>
      <c r="H590" s="208">
        <v>504129</v>
      </c>
      <c r="I590" s="137"/>
      <c r="J590" s="16"/>
      <c r="K590" s="16">
        <v>0</v>
      </c>
      <c r="L590" s="26" t="s">
        <v>290</v>
      </c>
      <c r="M590" s="40">
        <v>70</v>
      </c>
      <c r="N590" s="40" t="s">
        <v>484</v>
      </c>
      <c r="O590" s="40" t="s">
        <v>21</v>
      </c>
      <c r="P590" s="24">
        <v>1875</v>
      </c>
      <c r="Q590" s="252"/>
      <c r="R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S590" s="20" t="s">
        <v>290</v>
      </c>
      <c r="T590" s="40">
        <v>70</v>
      </c>
      <c r="U590" s="25" t="s">
        <v>1001</v>
      </c>
      <c r="V590" s="25" t="s">
        <v>1001</v>
      </c>
      <c r="W590" s="206"/>
    </row>
    <row r="591" spans="1:23" customFormat="1" ht="114.75" hidden="1" thickBot="1" x14ac:dyDescent="0.3">
      <c r="A591" s="1"/>
      <c r="B591" s="82"/>
      <c r="C591" s="115">
        <v>92179</v>
      </c>
      <c r="D591" s="124" t="s">
        <v>402</v>
      </c>
      <c r="E591" s="107"/>
      <c r="F591" s="107" t="s">
        <v>19</v>
      </c>
      <c r="G591" s="108">
        <v>49.88</v>
      </c>
      <c r="H591" s="208">
        <v>576214</v>
      </c>
      <c r="I591" s="137"/>
      <c r="J591" s="16"/>
      <c r="K591" s="16">
        <v>0</v>
      </c>
      <c r="L591" s="26" t="s">
        <v>290</v>
      </c>
      <c r="M591" s="40">
        <v>80</v>
      </c>
      <c r="N591" s="40" t="s">
        <v>484</v>
      </c>
      <c r="O591" s="40" t="s">
        <v>21</v>
      </c>
      <c r="P591" s="24">
        <v>1875</v>
      </c>
      <c r="Q591" s="252"/>
      <c r="R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S591" s="20" t="s">
        <v>290</v>
      </c>
      <c r="T591" s="40">
        <v>80</v>
      </c>
      <c r="U591" s="25" t="s">
        <v>1001</v>
      </c>
      <c r="V591" s="25" t="s">
        <v>1001</v>
      </c>
      <c r="W591" s="206"/>
    </row>
    <row r="592" spans="1:23" customFormat="1" ht="114.75" hidden="1"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40" t="s">
        <v>21</v>
      </c>
      <c r="P592" s="378">
        <v>1875</v>
      </c>
      <c r="Q592" s="424"/>
      <c r="R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S592" s="475" t="s">
        <v>290</v>
      </c>
      <c r="T592" s="250">
        <v>90</v>
      </c>
      <c r="U592" s="25" t="s">
        <v>1001</v>
      </c>
      <c r="V592" s="25" t="s">
        <v>1001</v>
      </c>
      <c r="W592" s="206"/>
    </row>
    <row r="593" spans="1:23" customFormat="1" ht="15" hidden="1" customHeight="1" thickBo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8" t="s">
        <v>1012</v>
      </c>
      <c r="P593" s="257">
        <v>1875</v>
      </c>
      <c r="Q593" s="471"/>
      <c r="R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S593" s="454" t="s">
        <v>290</v>
      </c>
      <c r="T593" s="385">
        <v>100</v>
      </c>
      <c r="U593" s="25" t="s">
        <v>1001</v>
      </c>
      <c r="V593" s="25" t="s">
        <v>1001</v>
      </c>
      <c r="W593" s="206"/>
    </row>
    <row r="594" spans="1:23" customFormat="1" ht="15" hidden="1" customHeight="1" thickBo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58" t="s">
        <v>1012</v>
      </c>
      <c r="P594" s="24">
        <v>1875</v>
      </c>
      <c r="Q594" s="407"/>
      <c r="R594" s="407"/>
      <c r="S594" s="18"/>
      <c r="T594" s="386"/>
      <c r="U594" s="25" t="s">
        <v>1001</v>
      </c>
      <c r="V594" s="25"/>
      <c r="W594" s="206"/>
    </row>
    <row r="595" spans="1:23" customFormat="1" ht="15" hidden="1" customHeight="1" thickBo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58" t="s">
        <v>1012</v>
      </c>
      <c r="P595" s="24">
        <v>1875</v>
      </c>
      <c r="Q595" s="407"/>
      <c r="R595" s="407"/>
      <c r="S595" s="18"/>
      <c r="T595" s="386"/>
      <c r="U595" s="25" t="s">
        <v>1001</v>
      </c>
      <c r="V595" s="25"/>
      <c r="W595" s="206"/>
    </row>
    <row r="596" spans="1:23" customFormat="1" ht="27.75" hidden="1" customHeight="1" thickBo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58" t="s">
        <v>1012</v>
      </c>
      <c r="P596" s="24">
        <v>1875</v>
      </c>
      <c r="Q596" s="407"/>
      <c r="R596" s="407"/>
      <c r="S596" s="18"/>
      <c r="T596" s="386"/>
      <c r="U596" s="25" t="s">
        <v>1001</v>
      </c>
      <c r="V596" s="25"/>
      <c r="W596" s="206"/>
    </row>
    <row r="597" spans="1:23" customFormat="1" ht="28.5" hidden="1"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58" t="s">
        <v>1012</v>
      </c>
      <c r="P597" s="265">
        <v>1875</v>
      </c>
      <c r="Q597" s="472"/>
      <c r="R597" s="472"/>
      <c r="S597" s="477"/>
      <c r="T597" s="391"/>
      <c r="U597" s="25" t="s">
        <v>1001</v>
      </c>
      <c r="V597" s="25"/>
      <c r="W597" s="206"/>
    </row>
    <row r="598" spans="1:23" customFormat="1" ht="15" hidden="1" customHeight="1" thickBot="1" x14ac:dyDescent="0.3">
      <c r="A598" s="1"/>
      <c r="B598" s="82"/>
      <c r="C598" s="703">
        <v>90066</v>
      </c>
      <c r="D598" s="706" t="s">
        <v>410</v>
      </c>
      <c r="E598" s="127">
        <v>1</v>
      </c>
      <c r="F598" s="127" t="s">
        <v>405</v>
      </c>
      <c r="G598" s="128">
        <v>0</v>
      </c>
      <c r="H598" s="317">
        <v>0</v>
      </c>
      <c r="I598" s="189"/>
      <c r="J598" s="382"/>
      <c r="K598" s="383">
        <v>0</v>
      </c>
      <c r="L598" s="384" t="s">
        <v>290</v>
      </c>
      <c r="M598" s="258">
        <v>0</v>
      </c>
      <c r="N598" s="258" t="s">
        <v>484</v>
      </c>
      <c r="O598" s="258" t="s">
        <v>1010</v>
      </c>
      <c r="P598" s="257">
        <v>1875</v>
      </c>
      <c r="Q598" s="259"/>
      <c r="R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S598" s="454" t="s">
        <v>290</v>
      </c>
      <c r="T598" s="455">
        <v>0</v>
      </c>
      <c r="U598" s="25" t="s">
        <v>1001</v>
      </c>
      <c r="V598" s="25" t="s">
        <v>1001</v>
      </c>
      <c r="W598" s="206"/>
    </row>
    <row r="599" spans="1:23" customFormat="1" ht="15" hidden="1" customHeight="1" thickBot="1" x14ac:dyDescent="0.3">
      <c r="A599" s="15">
        <v>90067</v>
      </c>
      <c r="B599" s="82"/>
      <c r="C599" s="704"/>
      <c r="D599" s="707"/>
      <c r="E599" s="107">
        <v>2</v>
      </c>
      <c r="F599" s="107" t="s">
        <v>406</v>
      </c>
      <c r="G599" s="108">
        <v>0</v>
      </c>
      <c r="H599" s="318">
        <v>0</v>
      </c>
      <c r="I599" s="142"/>
      <c r="J599" s="12"/>
      <c r="K599" s="16">
        <v>0</v>
      </c>
      <c r="L599" s="26" t="s">
        <v>290</v>
      </c>
      <c r="M599" s="40">
        <v>0</v>
      </c>
      <c r="N599" s="40" t="s">
        <v>484</v>
      </c>
      <c r="O599" s="258" t="s">
        <v>1010</v>
      </c>
      <c r="P599" s="24">
        <v>1875</v>
      </c>
      <c r="Q599" s="252"/>
      <c r="R599" s="407"/>
      <c r="S599" s="370"/>
      <c r="T599" s="386"/>
      <c r="U599" s="25" t="s">
        <v>1001</v>
      </c>
      <c r="V599" s="25"/>
      <c r="W599" s="206"/>
    </row>
    <row r="600" spans="1:23" customFormat="1" ht="15" hidden="1" customHeight="1" thickBot="1" x14ac:dyDescent="0.3">
      <c r="A600" s="15">
        <v>90068</v>
      </c>
      <c r="B600" s="82"/>
      <c r="C600" s="704"/>
      <c r="D600" s="707"/>
      <c r="E600" s="107">
        <v>3</v>
      </c>
      <c r="F600" s="107" t="s">
        <v>407</v>
      </c>
      <c r="G600" s="108">
        <v>0</v>
      </c>
      <c r="H600" s="318">
        <v>0</v>
      </c>
      <c r="I600" s="142"/>
      <c r="J600" s="74"/>
      <c r="K600" s="16">
        <v>0</v>
      </c>
      <c r="L600" s="26" t="s">
        <v>290</v>
      </c>
      <c r="M600" s="40">
        <v>0</v>
      </c>
      <c r="N600" s="40" t="s">
        <v>484</v>
      </c>
      <c r="O600" s="258" t="s">
        <v>1010</v>
      </c>
      <c r="P600" s="24">
        <v>1875</v>
      </c>
      <c r="Q600" s="252"/>
      <c r="R600" s="407"/>
      <c r="S600" s="370"/>
      <c r="T600" s="386"/>
      <c r="U600" s="25" t="s">
        <v>1001</v>
      </c>
      <c r="V600" s="25"/>
      <c r="W600" s="206"/>
    </row>
    <row r="601" spans="1:23" customFormat="1" ht="29.25" hidden="1" customHeight="1" thickBot="1" x14ac:dyDescent="0.3">
      <c r="A601" s="15">
        <v>90069</v>
      </c>
      <c r="B601" s="82"/>
      <c r="C601" s="704"/>
      <c r="D601" s="707"/>
      <c r="E601" s="107">
        <v>4</v>
      </c>
      <c r="F601" s="107" t="s">
        <v>408</v>
      </c>
      <c r="G601" s="108">
        <v>0</v>
      </c>
      <c r="H601" s="318">
        <v>0</v>
      </c>
      <c r="I601" s="142"/>
      <c r="J601" s="12"/>
      <c r="K601" s="16">
        <v>0</v>
      </c>
      <c r="L601" s="26" t="s">
        <v>290</v>
      </c>
      <c r="M601" s="40">
        <v>0</v>
      </c>
      <c r="N601" s="40" t="s">
        <v>484</v>
      </c>
      <c r="O601" s="258" t="s">
        <v>1010</v>
      </c>
      <c r="P601" s="24">
        <v>1875</v>
      </c>
      <c r="Q601" s="252"/>
      <c r="R601" s="407"/>
      <c r="S601" s="370"/>
      <c r="T601" s="386"/>
      <c r="U601" s="25" t="s">
        <v>1001</v>
      </c>
      <c r="V601" s="25"/>
      <c r="W601" s="206"/>
    </row>
    <row r="602" spans="1:23" customFormat="1" ht="28.5" hidden="1"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58" t="s">
        <v>1010</v>
      </c>
      <c r="P602" s="265">
        <v>1875</v>
      </c>
      <c r="Q602" s="267"/>
      <c r="R602" s="472"/>
      <c r="S602" s="371"/>
      <c r="T602" s="391"/>
      <c r="U602" s="25" t="s">
        <v>1001</v>
      </c>
      <c r="V602" s="25"/>
      <c r="W602" s="206"/>
    </row>
    <row r="603" spans="1:23" customFormat="1" ht="29.25" hidden="1" customHeight="1" thickBot="1" x14ac:dyDescent="0.3">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8" t="s">
        <v>1010</v>
      </c>
      <c r="P603" s="257">
        <v>1875</v>
      </c>
      <c r="Q603" s="259"/>
      <c r="R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S603" s="454" t="s">
        <v>290</v>
      </c>
      <c r="T603" s="455">
        <v>40</v>
      </c>
      <c r="U603" s="25" t="s">
        <v>1001</v>
      </c>
      <c r="V603" s="25" t="s">
        <v>1001</v>
      </c>
      <c r="W603" s="206"/>
    </row>
    <row r="604" spans="1:23" customFormat="1" ht="29.25" hidden="1" customHeight="1" thickBot="1" x14ac:dyDescent="0.3">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58" t="s">
        <v>1010</v>
      </c>
      <c r="P604" s="24">
        <v>1875</v>
      </c>
      <c r="Q604" s="252"/>
      <c r="R604" s="407"/>
      <c r="S604" s="370"/>
      <c r="T604" s="386"/>
      <c r="U604" s="25" t="s">
        <v>1001</v>
      </c>
      <c r="V604" s="25"/>
      <c r="W604" s="206"/>
    </row>
    <row r="605" spans="1:23" customFormat="1" ht="29.25" hidden="1" customHeight="1" thickBot="1" x14ac:dyDescent="0.3">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58" t="s">
        <v>1010</v>
      </c>
      <c r="P605" s="24">
        <v>1875</v>
      </c>
      <c r="Q605" s="252"/>
      <c r="R605" s="407"/>
      <c r="S605" s="370"/>
      <c r="T605" s="386"/>
      <c r="U605" s="25" t="s">
        <v>1001</v>
      </c>
      <c r="V605" s="25"/>
      <c r="W605" s="206"/>
    </row>
    <row r="606" spans="1:23" customFormat="1" ht="29.25" hidden="1" customHeight="1" thickBot="1" x14ac:dyDescent="0.3">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58" t="s">
        <v>1010</v>
      </c>
      <c r="P606" s="24">
        <v>1875</v>
      </c>
      <c r="Q606" s="252"/>
      <c r="R606" s="407"/>
      <c r="S606" s="370"/>
      <c r="T606" s="386"/>
      <c r="U606" s="25" t="s">
        <v>1001</v>
      </c>
      <c r="V606" s="25"/>
      <c r="W606" s="206"/>
    </row>
    <row r="607" spans="1:23" customFormat="1" ht="29.25" hidden="1"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58" t="s">
        <v>1010</v>
      </c>
      <c r="P607" s="265">
        <v>1875</v>
      </c>
      <c r="Q607" s="267"/>
      <c r="R607" s="472"/>
      <c r="S607" s="371"/>
      <c r="T607" s="391"/>
      <c r="U607" s="25" t="s">
        <v>1001</v>
      </c>
      <c r="V607" s="25"/>
      <c r="W607" s="206"/>
    </row>
    <row r="608" spans="1:23" customFormat="1" ht="27.75" hidden="1" customHeight="1" thickBot="1" x14ac:dyDescent="0.3">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8" t="s">
        <v>1010</v>
      </c>
      <c r="P608" s="257">
        <v>1875</v>
      </c>
      <c r="Q608" s="259"/>
      <c r="R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S608" s="564" t="s">
        <v>290</v>
      </c>
      <c r="T608" s="483">
        <v>50</v>
      </c>
      <c r="U608" s="25" t="s">
        <v>1001</v>
      </c>
      <c r="V608" s="25" t="s">
        <v>1001</v>
      </c>
      <c r="W608" s="206"/>
    </row>
    <row r="609" spans="1:23" customFormat="1" ht="32.25" hidden="1" customHeight="1" thickBot="1" x14ac:dyDescent="0.3">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58" t="s">
        <v>1010</v>
      </c>
      <c r="P609" s="24">
        <v>1875</v>
      </c>
      <c r="Q609" s="252"/>
      <c r="R609" s="32"/>
      <c r="S609" s="565"/>
      <c r="T609" s="23"/>
      <c r="U609" s="25" t="s">
        <v>1001</v>
      </c>
      <c r="V609" s="25"/>
      <c r="W609" s="206"/>
    </row>
    <row r="610" spans="1:23" customFormat="1" ht="32.25" hidden="1" customHeight="1" thickBot="1" x14ac:dyDescent="0.3">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58" t="s">
        <v>1010</v>
      </c>
      <c r="P610" s="24">
        <v>1875</v>
      </c>
      <c r="Q610" s="252"/>
      <c r="R610" s="32"/>
      <c r="S610" s="565"/>
      <c r="T610" s="23"/>
      <c r="U610" s="25" t="s">
        <v>1001</v>
      </c>
      <c r="V610" s="25"/>
      <c r="W610" s="206"/>
    </row>
    <row r="611" spans="1:23" customFormat="1" ht="32.25" hidden="1" customHeight="1" thickBot="1" x14ac:dyDescent="0.3">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58" t="s">
        <v>1010</v>
      </c>
      <c r="P611" s="24">
        <v>1875</v>
      </c>
      <c r="Q611" s="252"/>
      <c r="R611" s="32"/>
      <c r="S611" s="565"/>
      <c r="T611" s="23"/>
      <c r="U611" s="25" t="s">
        <v>1001</v>
      </c>
      <c r="V611" s="25"/>
      <c r="W611" s="206"/>
    </row>
    <row r="612" spans="1:23" customFormat="1" ht="32.25" hidden="1"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258" t="s">
        <v>1010</v>
      </c>
      <c r="P612" s="378">
        <v>1875</v>
      </c>
      <c r="Q612" s="424"/>
      <c r="R612" s="425"/>
      <c r="S612" s="567"/>
      <c r="T612" s="568"/>
      <c r="U612" s="25" t="s">
        <v>1001</v>
      </c>
      <c r="V612" s="25"/>
      <c r="W612" s="206"/>
    </row>
    <row r="613" spans="1:23" customFormat="1" ht="30.75" hidden="1" customHeight="1" thickBot="1" x14ac:dyDescent="0.3">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8" t="s">
        <v>1010</v>
      </c>
      <c r="P613" s="257">
        <v>1875</v>
      </c>
      <c r="Q613" s="259"/>
      <c r="R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S613" s="454" t="s">
        <v>290</v>
      </c>
      <c r="T613" s="455">
        <v>60</v>
      </c>
      <c r="U613" s="25" t="s">
        <v>1001</v>
      </c>
      <c r="V613" s="25" t="s">
        <v>1001</v>
      </c>
      <c r="W613" s="206"/>
    </row>
    <row r="614" spans="1:23" customFormat="1" ht="30.75" hidden="1" customHeight="1" thickBot="1" x14ac:dyDescent="0.3">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58" t="s">
        <v>1010</v>
      </c>
      <c r="P614" s="24">
        <v>1875</v>
      </c>
      <c r="Q614" s="252"/>
      <c r="R614" s="32"/>
      <c r="S614" s="370"/>
      <c r="T614" s="386"/>
      <c r="U614" s="25" t="s">
        <v>1001</v>
      </c>
      <c r="V614" s="25"/>
      <c r="W614" s="206"/>
    </row>
    <row r="615" spans="1:23" customFormat="1" ht="30.75" hidden="1" customHeight="1" thickBot="1" x14ac:dyDescent="0.3">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58" t="s">
        <v>1010</v>
      </c>
      <c r="P615" s="24">
        <v>1875</v>
      </c>
      <c r="Q615" s="252"/>
      <c r="R615" s="32"/>
      <c r="S615" s="370"/>
      <c r="T615" s="386"/>
      <c r="U615" s="25" t="s">
        <v>1001</v>
      </c>
      <c r="V615" s="25"/>
      <c r="W615" s="206"/>
    </row>
    <row r="616" spans="1:23" customFormat="1" ht="30.75" hidden="1" customHeight="1" thickBot="1" x14ac:dyDescent="0.3">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58" t="s">
        <v>1010</v>
      </c>
      <c r="P616" s="24">
        <v>1875</v>
      </c>
      <c r="Q616" s="252"/>
      <c r="R616" s="32"/>
      <c r="S616" s="370"/>
      <c r="T616" s="386"/>
      <c r="U616" s="25" t="s">
        <v>1001</v>
      </c>
      <c r="V616" s="25"/>
      <c r="W616" s="206"/>
    </row>
    <row r="617" spans="1:23" customFormat="1" ht="30.75" hidden="1"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58" t="s">
        <v>1010</v>
      </c>
      <c r="P617" s="265">
        <v>1875</v>
      </c>
      <c r="Q617" s="267"/>
      <c r="R617" s="268"/>
      <c r="S617" s="371"/>
      <c r="T617" s="391"/>
      <c r="U617" s="25" t="s">
        <v>1001</v>
      </c>
      <c r="V617" s="25"/>
      <c r="W617" s="206"/>
    </row>
    <row r="618" spans="1:23" customFormat="1" ht="33" hidden="1" customHeight="1" thickBot="1" x14ac:dyDescent="0.3">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8" t="s">
        <v>1010</v>
      </c>
      <c r="P618" s="257">
        <v>1875</v>
      </c>
      <c r="Q618" s="259"/>
      <c r="R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S618" s="454" t="s">
        <v>290</v>
      </c>
      <c r="T618" s="455">
        <v>70</v>
      </c>
      <c r="U618" s="25" t="s">
        <v>1001</v>
      </c>
      <c r="V618" s="25" t="s">
        <v>1001</v>
      </c>
      <c r="W618" s="206"/>
    </row>
    <row r="619" spans="1:23" customFormat="1" ht="33" hidden="1" customHeight="1" thickBot="1" x14ac:dyDescent="0.3">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58" t="s">
        <v>1010</v>
      </c>
      <c r="P619" s="24">
        <v>1875</v>
      </c>
      <c r="Q619" s="252"/>
      <c r="R619" s="32"/>
      <c r="S619" s="370"/>
      <c r="T619" s="386"/>
      <c r="U619" s="25" t="s">
        <v>1001</v>
      </c>
      <c r="V619" s="25"/>
      <c r="W619" s="206"/>
    </row>
    <row r="620" spans="1:23" customFormat="1" ht="33" hidden="1" customHeight="1" thickBot="1" x14ac:dyDescent="0.3">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58" t="s">
        <v>1010</v>
      </c>
      <c r="P620" s="24">
        <v>1875</v>
      </c>
      <c r="Q620" s="252"/>
      <c r="R620" s="32"/>
      <c r="S620" s="370"/>
      <c r="T620" s="386"/>
      <c r="U620" s="25" t="s">
        <v>1001</v>
      </c>
      <c r="V620" s="25"/>
      <c r="W620" s="206"/>
    </row>
    <row r="621" spans="1:23" customFormat="1" ht="33" hidden="1" customHeight="1" thickBot="1" x14ac:dyDescent="0.3">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58" t="s">
        <v>1010</v>
      </c>
      <c r="P621" s="24">
        <v>1875</v>
      </c>
      <c r="Q621" s="252"/>
      <c r="R621" s="32"/>
      <c r="S621" s="370"/>
      <c r="T621" s="386"/>
      <c r="U621" s="25" t="s">
        <v>1001</v>
      </c>
      <c r="V621" s="25"/>
      <c r="W621" s="206"/>
    </row>
    <row r="622" spans="1:23" customFormat="1" ht="33" hidden="1"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58" t="s">
        <v>1010</v>
      </c>
      <c r="P622" s="265">
        <v>1875</v>
      </c>
      <c r="Q622" s="267"/>
      <c r="R622" s="268"/>
      <c r="S622" s="371"/>
      <c r="T622" s="391"/>
      <c r="U622" s="25" t="s">
        <v>1001</v>
      </c>
      <c r="V622" s="25"/>
      <c r="W622" s="206"/>
    </row>
    <row r="623" spans="1:23" customFormat="1" ht="30.75" hidden="1" customHeight="1" thickBot="1" x14ac:dyDescent="0.3">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8" t="s">
        <v>1010</v>
      </c>
      <c r="P623" s="257">
        <v>1875</v>
      </c>
      <c r="Q623" s="259"/>
      <c r="R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S623" s="454" t="s">
        <v>290</v>
      </c>
      <c r="T623" s="455">
        <v>80</v>
      </c>
      <c r="U623" s="25" t="s">
        <v>1001</v>
      </c>
      <c r="V623" s="25" t="s">
        <v>1001</v>
      </c>
      <c r="W623" s="206"/>
    </row>
    <row r="624" spans="1:23" customFormat="1" ht="30.75" hidden="1" customHeight="1" thickBot="1" x14ac:dyDescent="0.3">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58" t="s">
        <v>1010</v>
      </c>
      <c r="P624" s="24">
        <v>1875</v>
      </c>
      <c r="Q624" s="252"/>
      <c r="R624" s="32"/>
      <c r="S624" s="370"/>
      <c r="T624" s="386"/>
      <c r="U624" s="25" t="s">
        <v>1001</v>
      </c>
      <c r="V624" s="25"/>
      <c r="W624" s="206"/>
    </row>
    <row r="625" spans="1:23" customFormat="1" ht="30.75" hidden="1" customHeight="1" thickBot="1" x14ac:dyDescent="0.3">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58" t="s">
        <v>1010</v>
      </c>
      <c r="P625" s="24">
        <v>1875</v>
      </c>
      <c r="Q625" s="252"/>
      <c r="R625" s="32"/>
      <c r="S625" s="370"/>
      <c r="T625" s="386"/>
      <c r="U625" s="25" t="s">
        <v>1001</v>
      </c>
      <c r="V625" s="25"/>
      <c r="W625" s="206"/>
    </row>
    <row r="626" spans="1:23" customFormat="1" ht="30.75" hidden="1" customHeight="1" thickBot="1" x14ac:dyDescent="0.3">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58" t="s">
        <v>1010</v>
      </c>
      <c r="P626" s="24">
        <v>1875</v>
      </c>
      <c r="Q626" s="252"/>
      <c r="R626" s="32"/>
      <c r="S626" s="370"/>
      <c r="T626" s="386"/>
      <c r="U626" s="25" t="s">
        <v>1001</v>
      </c>
      <c r="V626" s="25"/>
      <c r="W626" s="206"/>
    </row>
    <row r="627" spans="1:23" customFormat="1" ht="30.75" hidden="1"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58" t="s">
        <v>1010</v>
      </c>
      <c r="P627" s="265">
        <v>1875</v>
      </c>
      <c r="Q627" s="267"/>
      <c r="R627" s="268"/>
      <c r="S627" s="371"/>
      <c r="T627" s="391"/>
      <c r="U627" s="25" t="s">
        <v>1001</v>
      </c>
      <c r="V627" s="25"/>
      <c r="W627" s="206"/>
    </row>
    <row r="628" spans="1:23" customFormat="1" ht="30.75" hidden="1" customHeight="1" thickBot="1" x14ac:dyDescent="0.3">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258" t="s">
        <v>1010</v>
      </c>
      <c r="P628" s="344">
        <v>1875</v>
      </c>
      <c r="Q628" s="427"/>
      <c r="R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S628" s="452" t="s">
        <v>290</v>
      </c>
      <c r="T628" s="569">
        <v>90</v>
      </c>
      <c r="U628" s="25" t="s">
        <v>1001</v>
      </c>
      <c r="V628" s="25" t="s">
        <v>1001</v>
      </c>
      <c r="W628" s="206"/>
    </row>
    <row r="629" spans="1:23" customFormat="1" ht="30.75" hidden="1" customHeight="1" thickBot="1" x14ac:dyDescent="0.3">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58" t="s">
        <v>1010</v>
      </c>
      <c r="P629" s="24">
        <v>1875</v>
      </c>
      <c r="Q629" s="252"/>
      <c r="R629" s="32"/>
      <c r="S629" s="370"/>
      <c r="T629" s="386"/>
      <c r="U629" s="25" t="s">
        <v>1001</v>
      </c>
      <c r="V629" s="25"/>
      <c r="W629" s="206"/>
    </row>
    <row r="630" spans="1:23" customFormat="1" ht="30.75" hidden="1" customHeight="1" thickBot="1" x14ac:dyDescent="0.3">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58" t="s">
        <v>1010</v>
      </c>
      <c r="P630" s="24">
        <v>1875</v>
      </c>
      <c r="Q630" s="252"/>
      <c r="R630" s="32"/>
      <c r="S630" s="370"/>
      <c r="T630" s="386"/>
      <c r="U630" s="25" t="s">
        <v>1001</v>
      </c>
      <c r="V630" s="25"/>
      <c r="W630" s="206"/>
    </row>
    <row r="631" spans="1:23" customFormat="1" ht="30.75" hidden="1" customHeight="1" thickBot="1" x14ac:dyDescent="0.3">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58" t="s">
        <v>1010</v>
      </c>
      <c r="P631" s="24">
        <v>1875</v>
      </c>
      <c r="Q631" s="252"/>
      <c r="R631" s="32"/>
      <c r="S631" s="370"/>
      <c r="T631" s="386"/>
      <c r="U631" s="25" t="s">
        <v>1001</v>
      </c>
      <c r="V631" s="25"/>
      <c r="W631" s="206"/>
    </row>
    <row r="632" spans="1:23" customFormat="1" ht="30.75" hidden="1"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58" t="s">
        <v>1010</v>
      </c>
      <c r="P632" s="265">
        <v>1875</v>
      </c>
      <c r="Q632" s="267"/>
      <c r="R632" s="268"/>
      <c r="S632" s="371"/>
      <c r="T632" s="391"/>
      <c r="U632" s="25" t="s">
        <v>1001</v>
      </c>
      <c r="V632" s="25"/>
      <c r="W632" s="206"/>
    </row>
    <row r="633" spans="1:23" customFormat="1" ht="15" hidden="1"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49" t="s">
        <v>42</v>
      </c>
      <c r="Q633" s="427"/>
      <c r="R633" s="428"/>
      <c r="S633" s="449" t="s">
        <v>42</v>
      </c>
      <c r="T633" s="449" t="s">
        <v>42</v>
      </c>
      <c r="U633" s="449" t="s">
        <v>42</v>
      </c>
      <c r="V633" s="378" t="s">
        <v>41</v>
      </c>
      <c r="W633" s="206"/>
    </row>
    <row r="634" spans="1:23" customFormat="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1" t="s">
        <v>42</v>
      </c>
      <c r="Q634" s="252"/>
      <c r="R634" s="32"/>
      <c r="S634" s="251" t="s">
        <v>42</v>
      </c>
      <c r="T634" s="251" t="s">
        <v>42</v>
      </c>
      <c r="U634" s="251" t="s">
        <v>42</v>
      </c>
      <c r="V634" s="378" t="s">
        <v>41</v>
      </c>
      <c r="W634" s="206"/>
    </row>
    <row r="635" spans="1:23" customFormat="1" ht="28.5" hidden="1"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339" t="s">
        <v>1008</v>
      </c>
      <c r="P635" s="13">
        <v>926</v>
      </c>
      <c r="Q635" s="254"/>
      <c r="R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S635" s="18" t="s">
        <v>420</v>
      </c>
      <c r="T635" s="13">
        <v>100</v>
      </c>
      <c r="U635" s="25" t="s">
        <v>1001</v>
      </c>
      <c r="V635" s="25" t="s">
        <v>1001</v>
      </c>
      <c r="W635" s="206"/>
    </row>
    <row r="636" spans="1:23" customFormat="1" ht="66" hidden="1" customHeight="1" thickBot="1" x14ac:dyDescent="0.25">
      <c r="A636" s="1"/>
      <c r="B636" s="64"/>
      <c r="C636" s="212">
        <v>90094</v>
      </c>
      <c r="D636" s="213" t="s">
        <v>421</v>
      </c>
      <c r="E636" s="214"/>
      <c r="F636" s="214" t="s">
        <v>19</v>
      </c>
      <c r="G636" s="215">
        <v>0</v>
      </c>
      <c r="H636" s="311">
        <v>0</v>
      </c>
      <c r="I636" s="138"/>
      <c r="J636" s="571"/>
      <c r="K636" s="572">
        <v>0</v>
      </c>
      <c r="L636" s="544" t="s">
        <v>420</v>
      </c>
      <c r="M636" s="402">
        <v>0</v>
      </c>
      <c r="N636" s="543" t="s">
        <v>484</v>
      </c>
      <c r="O636" s="339" t="s">
        <v>1008</v>
      </c>
      <c r="P636" s="402">
        <v>926</v>
      </c>
      <c r="Q636" s="403"/>
      <c r="R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S636" s="573" t="s">
        <v>420</v>
      </c>
      <c r="T636" s="402">
        <v>0</v>
      </c>
      <c r="U636" s="25" t="s">
        <v>1001</v>
      </c>
      <c r="V636" s="25" t="s">
        <v>1001</v>
      </c>
      <c r="W636" s="206"/>
    </row>
    <row r="637" spans="1:23" customFormat="1" ht="36" hidden="1" customHeight="1" x14ac:dyDescent="0.25">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339" t="s">
        <v>1008</v>
      </c>
      <c r="P637" s="257">
        <v>926</v>
      </c>
      <c r="Q637" s="259"/>
      <c r="R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S637" s="261" t="s">
        <v>419</v>
      </c>
      <c r="T637" s="385">
        <v>100</v>
      </c>
      <c r="U637" s="25" t="s">
        <v>1001</v>
      </c>
      <c r="V637" s="25" t="s">
        <v>1001</v>
      </c>
      <c r="W637" s="206"/>
    </row>
    <row r="638" spans="1:23" customFormat="1" ht="36" hidden="1" customHeight="1" x14ac:dyDescent="0.25">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339" t="s">
        <v>1008</v>
      </c>
      <c r="P638" s="24">
        <v>926</v>
      </c>
      <c r="Q638" s="252"/>
      <c r="R638" s="32"/>
      <c r="S638" s="370"/>
      <c r="T638" s="386"/>
      <c r="U638" s="25" t="s">
        <v>1001</v>
      </c>
      <c r="V638" s="25"/>
      <c r="W638" s="206"/>
    </row>
    <row r="639" spans="1:23" customFormat="1" ht="36" hidden="1" customHeight="1" x14ac:dyDescent="0.25">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339" t="s">
        <v>1008</v>
      </c>
      <c r="P639" s="24">
        <v>926</v>
      </c>
      <c r="Q639" s="252"/>
      <c r="R639" s="32"/>
      <c r="S639" s="370"/>
      <c r="T639" s="386"/>
      <c r="U639" s="25" t="s">
        <v>1001</v>
      </c>
      <c r="V639" s="25"/>
      <c r="W639" s="206"/>
    </row>
    <row r="640" spans="1:23" customFormat="1" ht="36" hidden="1"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339" t="s">
        <v>1008</v>
      </c>
      <c r="P640" s="265">
        <v>926</v>
      </c>
      <c r="Q640" s="267"/>
      <c r="R640" s="268"/>
      <c r="S640" s="371"/>
      <c r="T640" s="391"/>
      <c r="U640" s="25" t="s">
        <v>1001</v>
      </c>
      <c r="V640" s="25"/>
      <c r="W640" s="206"/>
    </row>
    <row r="641" spans="1:23" customFormat="1" ht="58.5" hidden="1"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339" t="s">
        <v>1008</v>
      </c>
      <c r="P641" s="257">
        <v>926</v>
      </c>
      <c r="Q641" s="259"/>
      <c r="R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S641" s="261" t="s">
        <v>419</v>
      </c>
      <c r="T641" s="385">
        <v>0</v>
      </c>
      <c r="U641" s="25" t="s">
        <v>1001</v>
      </c>
      <c r="V641" s="25" t="s">
        <v>1001</v>
      </c>
      <c r="W641" s="206"/>
    </row>
    <row r="642" spans="1:23" customFormat="1" ht="63" hidden="1"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339" t="s">
        <v>1008</v>
      </c>
      <c r="P642" s="24">
        <v>926</v>
      </c>
      <c r="Q642" s="252"/>
      <c r="R642" s="32"/>
      <c r="S642" s="370"/>
      <c r="T642" s="386"/>
      <c r="U642" s="25" t="s">
        <v>1001</v>
      </c>
      <c r="V642" s="25"/>
      <c r="W642" s="206"/>
    </row>
    <row r="643" spans="1:23" customFormat="1" ht="61.5" hidden="1"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339" t="s">
        <v>1008</v>
      </c>
      <c r="P643" s="24">
        <v>926</v>
      </c>
      <c r="Q643" s="252"/>
      <c r="R643" s="32"/>
      <c r="S643" s="370"/>
      <c r="T643" s="386"/>
      <c r="U643" s="25" t="s">
        <v>1001</v>
      </c>
      <c r="V643" s="25"/>
      <c r="W643" s="206"/>
    </row>
    <row r="644" spans="1:23" customFormat="1" ht="48.75" hidden="1"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339" t="s">
        <v>1008</v>
      </c>
      <c r="P644" s="265">
        <v>926</v>
      </c>
      <c r="Q644" s="267"/>
      <c r="R644" s="268"/>
      <c r="S644" s="371"/>
      <c r="T644" s="391"/>
      <c r="U644" s="25" t="s">
        <v>1001</v>
      </c>
      <c r="V644" s="25"/>
      <c r="W644" s="206"/>
    </row>
    <row r="645" spans="1:23" customFormat="1" ht="42.75" hidden="1"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39" t="s">
        <v>1008</v>
      </c>
      <c r="P645" s="344">
        <v>426</v>
      </c>
      <c r="Q645" s="427"/>
      <c r="R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S645" s="429" t="s">
        <v>176</v>
      </c>
      <c r="T645" s="344">
        <v>100</v>
      </c>
      <c r="U645" s="25" t="s">
        <v>1001</v>
      </c>
      <c r="V645" s="25" t="s">
        <v>1001</v>
      </c>
      <c r="W645" s="206"/>
    </row>
    <row r="646" spans="1:23" customFormat="1" ht="28.5" hidden="1"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339" t="s">
        <v>1008</v>
      </c>
      <c r="P646" s="24">
        <v>426</v>
      </c>
      <c r="Q646" s="252"/>
      <c r="R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S646" s="18" t="s">
        <v>176</v>
      </c>
      <c r="T646" s="24">
        <v>100</v>
      </c>
      <c r="U646" s="25" t="s">
        <v>1001</v>
      </c>
      <c r="V646" s="25" t="s">
        <v>1001</v>
      </c>
      <c r="W646" s="206"/>
    </row>
    <row r="647" spans="1:23" customFormat="1" ht="28.5" hidden="1"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339" t="s">
        <v>1008</v>
      </c>
      <c r="P647" s="24">
        <v>426</v>
      </c>
      <c r="Q647" s="252"/>
      <c r="R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S647" s="18" t="s">
        <v>176</v>
      </c>
      <c r="T647" s="24">
        <v>100</v>
      </c>
      <c r="U647" s="25" t="s">
        <v>1001</v>
      </c>
      <c r="V647" s="25" t="s">
        <v>1001</v>
      </c>
      <c r="W647" s="206"/>
    </row>
    <row r="648" spans="1:23" customFormat="1" ht="28.5" hidden="1"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339" t="s">
        <v>1008</v>
      </c>
      <c r="P648" s="24">
        <v>426</v>
      </c>
      <c r="Q648" s="416"/>
      <c r="R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S648" s="18" t="s">
        <v>20</v>
      </c>
      <c r="T648" s="24">
        <v>100</v>
      </c>
      <c r="U648" s="25" t="s">
        <v>1001</v>
      </c>
      <c r="V648" s="25" t="s">
        <v>1001</v>
      </c>
      <c r="W648" s="206"/>
    </row>
    <row r="649" spans="1:23" customFormat="1" ht="57" hidden="1" x14ac:dyDescent="0.25">
      <c r="A649" s="1"/>
      <c r="B649" s="64"/>
      <c r="C649" s="107">
        <v>90104</v>
      </c>
      <c r="D649" s="124" t="s">
        <v>440</v>
      </c>
      <c r="E649" s="107"/>
      <c r="F649" s="107" t="s">
        <v>19</v>
      </c>
      <c r="G649" s="108">
        <v>0</v>
      </c>
      <c r="H649" s="208">
        <v>0</v>
      </c>
      <c r="I649" s="137"/>
      <c r="J649" s="16"/>
      <c r="K649" s="16">
        <v>0</v>
      </c>
      <c r="L649" s="17" t="s">
        <v>20</v>
      </c>
      <c r="M649" s="24">
        <v>0</v>
      </c>
      <c r="N649" s="339" t="s">
        <v>484</v>
      </c>
      <c r="O649" s="339" t="s">
        <v>1008</v>
      </c>
      <c r="P649" s="24">
        <v>426</v>
      </c>
      <c r="Q649" s="252"/>
      <c r="R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S649" s="18" t="s">
        <v>20</v>
      </c>
      <c r="T649" s="24">
        <v>0</v>
      </c>
      <c r="U649" s="25" t="s">
        <v>1001</v>
      </c>
      <c r="V649" s="25" t="s">
        <v>1001</v>
      </c>
      <c r="W649" s="206"/>
    </row>
    <row r="650" spans="1:23" customFormat="1" ht="28.5" hidden="1"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339" t="s">
        <v>1008</v>
      </c>
      <c r="P650" s="24">
        <v>426</v>
      </c>
      <c r="Q650" s="252"/>
      <c r="R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S650" s="18" t="s">
        <v>20</v>
      </c>
      <c r="T650" s="24">
        <v>100</v>
      </c>
      <c r="U650" s="25" t="s">
        <v>1001</v>
      </c>
      <c r="V650" s="25" t="s">
        <v>1001</v>
      </c>
      <c r="W650" s="206"/>
    </row>
    <row r="651" spans="1:23" customFormat="1" ht="57" hidden="1"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339" t="s">
        <v>1008</v>
      </c>
      <c r="P651" s="24">
        <v>426</v>
      </c>
      <c r="Q651" s="252"/>
      <c r="R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S651" s="18" t="s">
        <v>20</v>
      </c>
      <c r="T651" s="24">
        <v>0</v>
      </c>
      <c r="U651" s="25" t="s">
        <v>1001</v>
      </c>
      <c r="V651" s="25" t="s">
        <v>1001</v>
      </c>
      <c r="W651" s="206"/>
    </row>
    <row r="652" spans="1:23" customFormat="1" ht="57" hidden="1"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339" t="s">
        <v>1008</v>
      </c>
      <c r="P652" s="24">
        <v>426</v>
      </c>
      <c r="Q652" s="252"/>
      <c r="R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S652" s="18" t="s">
        <v>20</v>
      </c>
      <c r="T652" s="24">
        <v>100</v>
      </c>
      <c r="U652" s="25" t="s">
        <v>1001</v>
      </c>
      <c r="V652" s="25" t="s">
        <v>1001</v>
      </c>
      <c r="W652" s="206"/>
    </row>
    <row r="653" spans="1:23" customFormat="1" ht="85.5" hidden="1" x14ac:dyDescent="0.25">
      <c r="A653" s="1"/>
      <c r="B653" s="64"/>
      <c r="C653" s="107">
        <v>90106</v>
      </c>
      <c r="D653" s="124" t="s">
        <v>446</v>
      </c>
      <c r="E653" s="107"/>
      <c r="F653" s="107" t="s">
        <v>19</v>
      </c>
      <c r="G653" s="108">
        <v>0</v>
      </c>
      <c r="H653" s="208">
        <v>0</v>
      </c>
      <c r="I653" s="137"/>
      <c r="J653" s="16"/>
      <c r="K653" s="16">
        <v>0</v>
      </c>
      <c r="L653" s="17" t="s">
        <v>20</v>
      </c>
      <c r="M653" s="24">
        <v>0</v>
      </c>
      <c r="N653" s="339" t="s">
        <v>484</v>
      </c>
      <c r="O653" s="339" t="s">
        <v>1008</v>
      </c>
      <c r="P653" s="24">
        <v>426</v>
      </c>
      <c r="Q653" s="252"/>
      <c r="R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S653" s="18" t="s">
        <v>20</v>
      </c>
      <c r="T653" s="24">
        <v>0</v>
      </c>
      <c r="U653" s="25" t="s">
        <v>1001</v>
      </c>
      <c r="V653" s="25" t="s">
        <v>1001</v>
      </c>
      <c r="W653" s="206"/>
    </row>
    <row r="654" spans="1:23" s="177" customFormat="1" ht="30" hidden="1"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339" t="s">
        <v>1008</v>
      </c>
      <c r="P654" s="24">
        <v>426</v>
      </c>
      <c r="Q654" s="252"/>
      <c r="R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S654" s="26" t="s">
        <v>181</v>
      </c>
      <c r="T654" s="24">
        <v>100</v>
      </c>
      <c r="U654" s="25" t="s">
        <v>1000</v>
      </c>
      <c r="V654" s="25" t="s">
        <v>1000</v>
      </c>
      <c r="W654" s="289"/>
    </row>
    <row r="655" spans="1:23" s="177" customFormat="1" ht="100.9" hidden="1"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339" t="s">
        <v>1008</v>
      </c>
      <c r="P655" s="24">
        <v>426</v>
      </c>
      <c r="Q655" s="252"/>
      <c r="R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S655" s="26" t="s">
        <v>181</v>
      </c>
      <c r="T655" s="24">
        <v>0</v>
      </c>
      <c r="U655" s="25" t="s">
        <v>1000</v>
      </c>
      <c r="V655" s="25" t="s">
        <v>1000</v>
      </c>
      <c r="W655" s="289"/>
    </row>
    <row r="656" spans="1:23" customFormat="1" ht="57" hidden="1"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39" t="s">
        <v>1008</v>
      </c>
      <c r="P656" s="344">
        <v>426</v>
      </c>
      <c r="Q656" s="427"/>
      <c r="R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S656" s="429" t="s">
        <v>290</v>
      </c>
      <c r="T656" s="344">
        <v>100</v>
      </c>
      <c r="U656" s="25" t="s">
        <v>1001</v>
      </c>
      <c r="V656" s="25" t="s">
        <v>1001</v>
      </c>
      <c r="W656" s="206"/>
    </row>
    <row r="657" spans="1:23" customFormat="1" ht="85.5" hidden="1"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339" t="s">
        <v>1008</v>
      </c>
      <c r="P657" s="24">
        <v>426</v>
      </c>
      <c r="Q657" s="252"/>
      <c r="R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S657" s="18" t="s">
        <v>290</v>
      </c>
      <c r="T657" s="24">
        <v>0</v>
      </c>
      <c r="U657" s="25" t="s">
        <v>1001</v>
      </c>
      <c r="V657" s="25" t="s">
        <v>1001</v>
      </c>
      <c r="W657" s="206"/>
    </row>
    <row r="658" spans="1:23" customFormat="1" ht="57" hidden="1"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339" t="s">
        <v>1008</v>
      </c>
      <c r="P658" s="24">
        <v>426</v>
      </c>
      <c r="Q658" s="252"/>
      <c r="R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S658" s="18" t="s">
        <v>290</v>
      </c>
      <c r="T658" s="24">
        <v>100</v>
      </c>
      <c r="U658" s="25" t="s">
        <v>1001</v>
      </c>
      <c r="V658" s="25" t="s">
        <v>1001</v>
      </c>
      <c r="W658" s="206"/>
    </row>
    <row r="659" spans="1:23" customFormat="1" ht="85.5" hidden="1"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339" t="s">
        <v>1008</v>
      </c>
      <c r="P659" s="24">
        <v>426</v>
      </c>
      <c r="Q659" s="252"/>
      <c r="R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S659" s="18" t="s">
        <v>290</v>
      </c>
      <c r="T659" s="24">
        <v>0</v>
      </c>
      <c r="U659" s="25" t="s">
        <v>1001</v>
      </c>
      <c r="V659" s="25" t="s">
        <v>1001</v>
      </c>
      <c r="W659" s="206"/>
    </row>
    <row r="660" spans="1:23" customFormat="1" ht="57" hidden="1"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339" t="s">
        <v>1008</v>
      </c>
      <c r="P660" s="24">
        <v>426</v>
      </c>
      <c r="Q660" s="252"/>
      <c r="R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S660" s="18" t="s">
        <v>290</v>
      </c>
      <c r="T660" s="24">
        <v>100</v>
      </c>
      <c r="U660" s="25" t="s">
        <v>1001</v>
      </c>
      <c r="V660" s="25" t="s">
        <v>1001</v>
      </c>
      <c r="W660" s="206"/>
    </row>
    <row r="661" spans="1:23" customFormat="1" ht="85.5" hidden="1"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339" t="s">
        <v>1008</v>
      </c>
      <c r="P661" s="24">
        <v>426</v>
      </c>
      <c r="Q661" s="252"/>
      <c r="R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S661" s="18" t="s">
        <v>290</v>
      </c>
      <c r="T661" s="24">
        <v>0</v>
      </c>
      <c r="U661" s="25" t="s">
        <v>1001</v>
      </c>
      <c r="V661" s="25" t="s">
        <v>1001</v>
      </c>
      <c r="W661" s="206"/>
    </row>
    <row r="662" spans="1:23" customFormat="1" ht="28.5" hidden="1"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339" t="s">
        <v>1008</v>
      </c>
      <c r="P662" s="24">
        <v>426</v>
      </c>
      <c r="Q662" s="252"/>
      <c r="R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S662" s="18" t="s">
        <v>20</v>
      </c>
      <c r="T662" s="24">
        <v>100</v>
      </c>
      <c r="U662" s="25" t="s">
        <v>1001</v>
      </c>
      <c r="V662" s="25" t="s">
        <v>1001</v>
      </c>
      <c r="W662" s="206"/>
    </row>
    <row r="663" spans="1:23" customFormat="1" ht="57" hidden="1" x14ac:dyDescent="0.25">
      <c r="A663" s="1"/>
      <c r="B663" s="88"/>
      <c r="C663" s="107">
        <v>90119</v>
      </c>
      <c r="D663" s="124" t="s">
        <v>458</v>
      </c>
      <c r="E663" s="107"/>
      <c r="F663" s="107" t="s">
        <v>19</v>
      </c>
      <c r="G663" s="108">
        <v>0</v>
      </c>
      <c r="H663" s="208">
        <v>0</v>
      </c>
      <c r="I663" s="137"/>
      <c r="J663" s="16"/>
      <c r="K663" s="16">
        <v>0</v>
      </c>
      <c r="L663" s="26" t="s">
        <v>20</v>
      </c>
      <c r="M663" s="24">
        <v>0</v>
      </c>
      <c r="N663" s="339" t="s">
        <v>484</v>
      </c>
      <c r="O663" s="339" t="s">
        <v>1008</v>
      </c>
      <c r="P663" s="24">
        <v>426</v>
      </c>
      <c r="Q663" s="252"/>
      <c r="R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S663" s="18" t="s">
        <v>20</v>
      </c>
      <c r="T663" s="24">
        <v>0</v>
      </c>
      <c r="U663" s="25" t="s">
        <v>1001</v>
      </c>
      <c r="V663" s="25" t="s">
        <v>1001</v>
      </c>
      <c r="W663" s="206"/>
    </row>
    <row r="664" spans="1:23" customFormat="1" ht="33" hidden="1"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339" t="s">
        <v>1008</v>
      </c>
      <c r="P664" s="24">
        <v>426</v>
      </c>
      <c r="Q664" s="252"/>
      <c r="R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S664" s="18" t="s">
        <v>20</v>
      </c>
      <c r="T664" s="24">
        <v>100</v>
      </c>
      <c r="U664" s="25" t="s">
        <v>1001</v>
      </c>
      <c r="V664" s="25" t="s">
        <v>1001</v>
      </c>
      <c r="W664" s="206"/>
    </row>
    <row r="665" spans="1:23" customFormat="1" ht="66.75" hidden="1"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339" t="s">
        <v>1008</v>
      </c>
      <c r="P665" s="24">
        <v>426</v>
      </c>
      <c r="Q665" s="252"/>
      <c r="R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S665" s="18" t="s">
        <v>20</v>
      </c>
      <c r="T665" s="24">
        <v>0</v>
      </c>
      <c r="U665" s="25" t="s">
        <v>1001</v>
      </c>
      <c r="V665" s="25" t="s">
        <v>1001</v>
      </c>
      <c r="W665" s="206"/>
    </row>
    <row r="666" spans="1:23" customFormat="1" ht="49.5" hidden="1"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339" t="s">
        <v>1008</v>
      </c>
      <c r="P666" s="24">
        <v>454</v>
      </c>
      <c r="Q666" s="252"/>
      <c r="R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S666" s="18" t="s">
        <v>181</v>
      </c>
      <c r="T666" s="24">
        <v>100</v>
      </c>
      <c r="U666" s="25" t="s">
        <v>1001</v>
      </c>
      <c r="V666" s="25" t="s">
        <v>1001</v>
      </c>
      <c r="W666" s="206"/>
    </row>
    <row r="667" spans="1:23" customFormat="1" ht="48.75" hidden="1"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339" t="s">
        <v>1008</v>
      </c>
      <c r="P667" s="24">
        <v>426</v>
      </c>
      <c r="Q667" s="252"/>
      <c r="R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S667" s="18" t="s">
        <v>20</v>
      </c>
      <c r="T667" s="24">
        <v>100</v>
      </c>
      <c r="U667" s="25" t="s">
        <v>1001</v>
      </c>
      <c r="V667" s="25" t="s">
        <v>1001</v>
      </c>
      <c r="W667" s="206"/>
    </row>
    <row r="668" spans="1:23" customFormat="1" ht="71.25" hidden="1" x14ac:dyDescent="0.25">
      <c r="A668" s="1"/>
      <c r="B668" s="89"/>
      <c r="C668" s="122">
        <v>90122</v>
      </c>
      <c r="D668" s="124" t="s">
        <v>466</v>
      </c>
      <c r="E668" s="107"/>
      <c r="F668" s="107" t="s">
        <v>19</v>
      </c>
      <c r="G668" s="108">
        <v>0</v>
      </c>
      <c r="H668" s="208">
        <v>0</v>
      </c>
      <c r="I668" s="137"/>
      <c r="J668" s="16"/>
      <c r="K668" s="16">
        <v>0</v>
      </c>
      <c r="L668" s="26" t="s">
        <v>20</v>
      </c>
      <c r="M668" s="24">
        <v>0</v>
      </c>
      <c r="N668" s="339" t="s">
        <v>484</v>
      </c>
      <c r="O668" s="339" t="s">
        <v>1008</v>
      </c>
      <c r="P668" s="24">
        <v>426</v>
      </c>
      <c r="Q668" s="252"/>
      <c r="R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S668" s="18" t="s">
        <v>20</v>
      </c>
      <c r="T668" s="24">
        <v>0</v>
      </c>
      <c r="U668" s="25" t="s">
        <v>1001</v>
      </c>
      <c r="V668" s="25" t="s">
        <v>1001</v>
      </c>
      <c r="W668" s="206"/>
    </row>
    <row r="669" spans="1:23" customFormat="1" ht="42.75" hidden="1"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339" t="s">
        <v>1008</v>
      </c>
      <c r="P669" s="24">
        <v>426</v>
      </c>
      <c r="Q669" s="252"/>
      <c r="R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S669" s="18" t="s">
        <v>20</v>
      </c>
      <c r="T669" s="24">
        <v>100</v>
      </c>
      <c r="U669" s="25" t="s">
        <v>1001</v>
      </c>
      <c r="V669" s="25" t="s">
        <v>1001</v>
      </c>
      <c r="W669" s="206"/>
    </row>
    <row r="670" spans="1:23" customFormat="1" ht="92.25" hidden="1"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339" t="s">
        <v>1008</v>
      </c>
      <c r="P670" s="24">
        <v>426</v>
      </c>
      <c r="Q670" s="252"/>
      <c r="R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S670" s="18" t="s">
        <v>20</v>
      </c>
      <c r="T670" s="24">
        <v>0</v>
      </c>
      <c r="U670" s="25" t="s">
        <v>1001</v>
      </c>
      <c r="V670" s="25" t="s">
        <v>1001</v>
      </c>
      <c r="W670" s="206"/>
    </row>
    <row r="671" spans="1:23" customFormat="1" ht="42.75" hidden="1"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339" t="s">
        <v>1008</v>
      </c>
      <c r="P671" s="24">
        <v>426</v>
      </c>
      <c r="Q671" s="252"/>
      <c r="R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S671" s="18" t="s">
        <v>20</v>
      </c>
      <c r="T671" s="24">
        <v>100</v>
      </c>
      <c r="U671" s="25" t="s">
        <v>1001</v>
      </c>
      <c r="V671" s="25" t="s">
        <v>1001</v>
      </c>
      <c r="W671" s="206"/>
    </row>
    <row r="672" spans="1:23" customFormat="1" ht="71.25" hidden="1" x14ac:dyDescent="0.25">
      <c r="A672" s="1"/>
      <c r="B672" s="88"/>
      <c r="C672" s="107">
        <v>90124</v>
      </c>
      <c r="D672" s="124" t="s">
        <v>472</v>
      </c>
      <c r="E672" s="107"/>
      <c r="F672" s="107" t="s">
        <v>19</v>
      </c>
      <c r="G672" s="108">
        <v>0</v>
      </c>
      <c r="H672" s="208">
        <v>0</v>
      </c>
      <c r="I672" s="137"/>
      <c r="J672" s="16"/>
      <c r="K672" s="16">
        <v>0</v>
      </c>
      <c r="L672" s="26" t="s">
        <v>20</v>
      </c>
      <c r="M672" s="24">
        <v>0</v>
      </c>
      <c r="N672" s="339" t="s">
        <v>484</v>
      </c>
      <c r="O672" s="339" t="s">
        <v>1008</v>
      </c>
      <c r="P672" s="24">
        <v>426</v>
      </c>
      <c r="Q672" s="252"/>
      <c r="R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S672" s="18" t="s">
        <v>20</v>
      </c>
      <c r="T672" s="24">
        <v>0</v>
      </c>
      <c r="U672" s="25" t="s">
        <v>1001</v>
      </c>
      <c r="V672" s="25" t="s">
        <v>1001</v>
      </c>
      <c r="W672" s="206"/>
    </row>
    <row r="673" spans="1:23" customFormat="1" ht="71.25" hidden="1"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339" t="s">
        <v>1008</v>
      </c>
      <c r="P673" s="24">
        <v>426</v>
      </c>
      <c r="Q673" s="252"/>
      <c r="R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S673" s="18" t="s">
        <v>20</v>
      </c>
      <c r="T673" s="24">
        <v>100</v>
      </c>
      <c r="U673" s="25" t="s">
        <v>1001</v>
      </c>
      <c r="V673" s="25" t="s">
        <v>1001</v>
      </c>
      <c r="W673" s="206"/>
    </row>
    <row r="674" spans="1:23" customFormat="1" ht="99.75" hidden="1" x14ac:dyDescent="0.25">
      <c r="A674" s="1"/>
      <c r="B674" s="88"/>
      <c r="C674" s="107">
        <v>90125</v>
      </c>
      <c r="D674" s="124" t="s">
        <v>475</v>
      </c>
      <c r="E674" s="107"/>
      <c r="F674" s="107" t="s">
        <v>19</v>
      </c>
      <c r="G674" s="108">
        <v>0</v>
      </c>
      <c r="H674" s="208">
        <v>0</v>
      </c>
      <c r="I674" s="137"/>
      <c r="J674" s="16"/>
      <c r="K674" s="16">
        <v>0</v>
      </c>
      <c r="L674" s="26" t="s">
        <v>20</v>
      </c>
      <c r="M674" s="24">
        <v>0</v>
      </c>
      <c r="N674" s="339" t="s">
        <v>484</v>
      </c>
      <c r="O674" s="339" t="s">
        <v>1008</v>
      </c>
      <c r="P674" s="24">
        <v>426</v>
      </c>
      <c r="Q674" s="252"/>
      <c r="R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S674" s="18" t="s">
        <v>20</v>
      </c>
      <c r="T674" s="24">
        <v>0</v>
      </c>
      <c r="U674" s="25" t="s">
        <v>1001</v>
      </c>
      <c r="V674" s="25" t="s">
        <v>1001</v>
      </c>
      <c r="W674" s="206"/>
    </row>
    <row r="675" spans="1:23" customFormat="1" ht="42.75" hidden="1"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339" t="s">
        <v>1008</v>
      </c>
      <c r="P675" s="24">
        <v>426</v>
      </c>
      <c r="Q675" s="252"/>
      <c r="R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S675" s="18" t="s">
        <v>20</v>
      </c>
      <c r="T675" s="24">
        <v>100</v>
      </c>
      <c r="U675" s="25" t="s">
        <v>1001</v>
      </c>
      <c r="V675" s="25" t="s">
        <v>1001</v>
      </c>
      <c r="W675" s="206"/>
    </row>
    <row r="676" spans="1:23" customFormat="1" ht="71.25" hidden="1" x14ac:dyDescent="0.25">
      <c r="A676" s="1"/>
      <c r="B676" s="88"/>
      <c r="C676" s="150">
        <v>90131</v>
      </c>
      <c r="D676" s="124" t="s">
        <v>478</v>
      </c>
      <c r="E676" s="107"/>
      <c r="F676" s="107" t="s">
        <v>19</v>
      </c>
      <c r="G676" s="108">
        <v>0</v>
      </c>
      <c r="H676" s="208">
        <v>0</v>
      </c>
      <c r="I676" s="137"/>
      <c r="J676" s="16"/>
      <c r="K676" s="16">
        <v>0</v>
      </c>
      <c r="L676" s="26" t="s">
        <v>20</v>
      </c>
      <c r="M676" s="24">
        <v>0</v>
      </c>
      <c r="N676" s="339" t="s">
        <v>484</v>
      </c>
      <c r="O676" s="339" t="s">
        <v>1008</v>
      </c>
      <c r="P676" s="24">
        <v>426</v>
      </c>
      <c r="Q676" s="252"/>
      <c r="R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S676" s="18" t="s">
        <v>20</v>
      </c>
      <c r="T676" s="24">
        <v>0</v>
      </c>
      <c r="U676" s="25" t="s">
        <v>1001</v>
      </c>
      <c r="V676" s="25" t="s">
        <v>1001</v>
      </c>
      <c r="W676" s="206"/>
    </row>
    <row r="677" spans="1:23" customFormat="1" ht="29.25" thickBot="1" x14ac:dyDescent="0.3">
      <c r="A677" s="1"/>
      <c r="B677" s="88"/>
      <c r="C677" s="168" t="s">
        <v>479</v>
      </c>
      <c r="D677" s="131" t="s">
        <v>480</v>
      </c>
      <c r="E677" s="117"/>
      <c r="F677" s="117" t="s">
        <v>19</v>
      </c>
      <c r="G677" s="125">
        <v>255.91</v>
      </c>
      <c r="H677" s="311">
        <v>2956272</v>
      </c>
      <c r="I677" s="138"/>
      <c r="J677" s="249"/>
      <c r="K677" s="249">
        <v>0</v>
      </c>
      <c r="L677" s="544" t="s">
        <v>20</v>
      </c>
      <c r="M677" s="378">
        <v>100</v>
      </c>
      <c r="N677" s="543" t="s">
        <v>484</v>
      </c>
      <c r="O677" s="543" t="s">
        <v>523</v>
      </c>
      <c r="P677" s="378">
        <v>426</v>
      </c>
      <c r="Q677" s="424"/>
      <c r="R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S677" s="551" t="s">
        <v>20</v>
      </c>
      <c r="T677" s="378">
        <v>100</v>
      </c>
      <c r="U677" s="25" t="s">
        <v>1001</v>
      </c>
      <c r="V677" s="25" t="s">
        <v>1001</v>
      </c>
      <c r="W677" s="206"/>
    </row>
    <row r="678" spans="1:23" customFormat="1" ht="22.15" hidden="1" customHeight="1" x14ac:dyDescent="0.25">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339" t="s">
        <v>1008</v>
      </c>
      <c r="P678" s="532">
        <v>426</v>
      </c>
      <c r="Q678" s="577"/>
      <c r="R678" s="260" t="s">
        <v>484</v>
      </c>
      <c r="S678" s="261" t="s">
        <v>20</v>
      </c>
      <c r="T678" s="578">
        <v>100</v>
      </c>
      <c r="U678" s="25" t="s">
        <v>1001</v>
      </c>
      <c r="V678" s="25" t="s">
        <v>1001</v>
      </c>
      <c r="W678" s="206"/>
    </row>
    <row r="679" spans="1:23" customFormat="1" ht="22.15" hidden="1" customHeight="1" x14ac:dyDescent="0.25">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339" t="s">
        <v>1008</v>
      </c>
      <c r="P679" s="13">
        <v>426</v>
      </c>
      <c r="Q679" s="254"/>
      <c r="R679" s="32" t="s">
        <v>484</v>
      </c>
      <c r="S679" s="18"/>
      <c r="T679" s="579"/>
      <c r="U679" s="25" t="s">
        <v>1001</v>
      </c>
      <c r="V679" s="25"/>
      <c r="W679" s="206"/>
    </row>
    <row r="680" spans="1:23" customFormat="1" ht="24" hidden="1" customHeight="1" x14ac:dyDescent="0.25">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339" t="s">
        <v>1008</v>
      </c>
      <c r="P680" s="13">
        <v>426</v>
      </c>
      <c r="Q680" s="254"/>
      <c r="R680" s="32" t="s">
        <v>484</v>
      </c>
      <c r="S680" s="18"/>
      <c r="T680" s="579"/>
      <c r="U680" s="25" t="s">
        <v>1001</v>
      </c>
      <c r="V680" s="25"/>
      <c r="W680" s="206"/>
    </row>
    <row r="681" spans="1:23" customFormat="1" ht="22.15" hidden="1" customHeight="1" x14ac:dyDescent="0.25">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339" t="s">
        <v>1008</v>
      </c>
      <c r="P681" s="13">
        <v>426</v>
      </c>
      <c r="Q681" s="254"/>
      <c r="R681" s="32" t="s">
        <v>484</v>
      </c>
      <c r="S681" s="18"/>
      <c r="T681" s="579"/>
      <c r="U681" s="25" t="s">
        <v>1001</v>
      </c>
      <c r="V681" s="25"/>
      <c r="W681" s="206"/>
    </row>
    <row r="682" spans="1:23" customFormat="1" ht="36" hidden="1"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339" t="s">
        <v>1008</v>
      </c>
      <c r="P682" s="582">
        <v>426</v>
      </c>
      <c r="Q682" s="269"/>
      <c r="R682" s="268" t="s">
        <v>484</v>
      </c>
      <c r="S682" s="477"/>
      <c r="T682" s="583"/>
      <c r="U682" s="25" t="s">
        <v>1001</v>
      </c>
      <c r="V682" s="25"/>
      <c r="W682" s="206"/>
    </row>
    <row r="683" spans="1:23" customFormat="1" ht="35.25" hidden="1"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339" t="s">
        <v>1008</v>
      </c>
      <c r="P683" s="532">
        <v>426</v>
      </c>
      <c r="Q683" s="577"/>
      <c r="R683" s="260" t="s">
        <v>484</v>
      </c>
      <c r="S683" s="261" t="s">
        <v>20</v>
      </c>
      <c r="T683" s="578">
        <v>0</v>
      </c>
      <c r="U683" s="25" t="s">
        <v>1001</v>
      </c>
      <c r="V683" s="25" t="s">
        <v>1001</v>
      </c>
      <c r="W683" s="206"/>
    </row>
    <row r="684" spans="1:23" customFormat="1" ht="33.75" hidden="1"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339" t="s">
        <v>1008</v>
      </c>
      <c r="P684" s="13">
        <v>426</v>
      </c>
      <c r="Q684" s="254"/>
      <c r="R684" s="32" t="s">
        <v>484</v>
      </c>
      <c r="S684" s="18"/>
      <c r="T684" s="579"/>
      <c r="U684" s="25" t="s">
        <v>1001</v>
      </c>
      <c r="V684" s="25"/>
      <c r="W684" s="206"/>
    </row>
    <row r="685" spans="1:23" customFormat="1" ht="33.75" hidden="1"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339" t="s">
        <v>1008</v>
      </c>
      <c r="P685" s="13">
        <v>426</v>
      </c>
      <c r="Q685" s="254"/>
      <c r="R685" s="32" t="s">
        <v>484</v>
      </c>
      <c r="S685" s="18"/>
      <c r="T685" s="579"/>
      <c r="U685" s="25" t="s">
        <v>1001</v>
      </c>
      <c r="V685" s="25"/>
      <c r="W685" s="206"/>
    </row>
    <row r="686" spans="1:23" customFormat="1" ht="36" hidden="1"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339" t="s">
        <v>1008</v>
      </c>
      <c r="P686" s="13">
        <v>426</v>
      </c>
      <c r="Q686" s="254"/>
      <c r="R686" s="32" t="s">
        <v>484</v>
      </c>
      <c r="S686" s="18"/>
      <c r="T686" s="579"/>
      <c r="U686" s="25" t="s">
        <v>1001</v>
      </c>
      <c r="V686" s="25"/>
      <c r="W686" s="206"/>
    </row>
    <row r="687" spans="1:23" customFormat="1" ht="34.5" hidden="1"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339" t="s">
        <v>1008</v>
      </c>
      <c r="P687" s="582">
        <v>426</v>
      </c>
      <c r="Q687" s="269"/>
      <c r="R687" s="268" t="s">
        <v>484</v>
      </c>
      <c r="S687" s="477"/>
      <c r="T687" s="583"/>
      <c r="U687" s="25" t="s">
        <v>1001</v>
      </c>
      <c r="V687" s="25"/>
      <c r="W687" s="206"/>
    </row>
    <row r="688" spans="1:23" customFormat="1" ht="18.75" hidden="1" customHeight="1" x14ac:dyDescent="0.25">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339" t="s">
        <v>1008</v>
      </c>
      <c r="P688" s="532">
        <v>426</v>
      </c>
      <c r="Q688" s="577"/>
      <c r="R688" s="260" t="s">
        <v>484</v>
      </c>
      <c r="S688" s="261" t="s">
        <v>20</v>
      </c>
      <c r="T688" s="578">
        <v>100</v>
      </c>
      <c r="U688" s="25" t="s">
        <v>1001</v>
      </c>
      <c r="V688" s="25" t="s">
        <v>1001</v>
      </c>
      <c r="W688" s="206"/>
    </row>
    <row r="689" spans="1:23" customFormat="1" ht="24" hidden="1" customHeight="1" x14ac:dyDescent="0.25">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339" t="s">
        <v>1008</v>
      </c>
      <c r="P689" s="13">
        <v>426</v>
      </c>
      <c r="Q689" s="254"/>
      <c r="R689" s="32" t="s">
        <v>484</v>
      </c>
      <c r="S689" s="18"/>
      <c r="T689" s="579"/>
      <c r="U689" s="25" t="s">
        <v>1001</v>
      </c>
      <c r="V689" s="25"/>
      <c r="W689" s="206"/>
    </row>
    <row r="690" spans="1:23" customFormat="1" ht="18.75" hidden="1" customHeight="1" x14ac:dyDescent="0.25">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339" t="s">
        <v>1008</v>
      </c>
      <c r="P690" s="13">
        <v>426</v>
      </c>
      <c r="Q690" s="254"/>
      <c r="R690" s="32" t="s">
        <v>484</v>
      </c>
      <c r="S690" s="18"/>
      <c r="T690" s="579"/>
      <c r="U690" s="25" t="s">
        <v>1001</v>
      </c>
      <c r="V690" s="25"/>
      <c r="W690" s="206"/>
    </row>
    <row r="691" spans="1:23" customFormat="1" ht="18.75" hidden="1" customHeight="1" x14ac:dyDescent="0.25">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339" t="s">
        <v>1008</v>
      </c>
      <c r="P691" s="13">
        <v>426</v>
      </c>
      <c r="Q691" s="254"/>
      <c r="R691" s="32" t="s">
        <v>484</v>
      </c>
      <c r="S691" s="18"/>
      <c r="T691" s="579"/>
      <c r="U691" s="25" t="s">
        <v>1001</v>
      </c>
      <c r="V691" s="25"/>
      <c r="W691" s="206"/>
    </row>
    <row r="692" spans="1:23" customFormat="1" ht="26.25" hidden="1"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339" t="s">
        <v>1008</v>
      </c>
      <c r="P692" s="582">
        <v>426</v>
      </c>
      <c r="Q692" s="269"/>
      <c r="R692" s="268" t="s">
        <v>484</v>
      </c>
      <c r="S692" s="477"/>
      <c r="T692" s="583"/>
      <c r="U692" s="25" t="s">
        <v>1001</v>
      </c>
      <c r="V692" s="25"/>
      <c r="W692" s="206"/>
    </row>
    <row r="693" spans="1:23" customFormat="1" ht="32.25" hidden="1"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339" t="s">
        <v>1008</v>
      </c>
      <c r="P693" s="532">
        <v>426</v>
      </c>
      <c r="Q693" s="577"/>
      <c r="R693" s="260" t="s">
        <v>484</v>
      </c>
      <c r="S693" s="261" t="s">
        <v>20</v>
      </c>
      <c r="T693" s="578">
        <v>0</v>
      </c>
      <c r="U693" s="25" t="s">
        <v>1001</v>
      </c>
      <c r="V693" s="25" t="s">
        <v>1001</v>
      </c>
      <c r="W693" s="206"/>
    </row>
    <row r="694" spans="1:23" customFormat="1" ht="32.25" hidden="1"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339" t="s">
        <v>1008</v>
      </c>
      <c r="P694" s="13">
        <v>426</v>
      </c>
      <c r="Q694" s="254"/>
      <c r="R694" s="32" t="s">
        <v>484</v>
      </c>
      <c r="S694" s="18"/>
      <c r="T694" s="579"/>
      <c r="U694" s="25" t="s">
        <v>1001</v>
      </c>
      <c r="V694" s="25"/>
      <c r="W694" s="206"/>
    </row>
    <row r="695" spans="1:23" customFormat="1" ht="27.75" hidden="1"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339" t="s">
        <v>1008</v>
      </c>
      <c r="P695" s="13">
        <v>426</v>
      </c>
      <c r="Q695" s="254"/>
      <c r="R695" s="32" t="s">
        <v>484</v>
      </c>
      <c r="S695" s="18"/>
      <c r="T695" s="579"/>
      <c r="U695" s="25" t="s">
        <v>1001</v>
      </c>
      <c r="V695" s="25"/>
      <c r="W695" s="206"/>
    </row>
    <row r="696" spans="1:23" customFormat="1" ht="32.25" hidden="1"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339" t="s">
        <v>1008</v>
      </c>
      <c r="P696" s="13">
        <v>426</v>
      </c>
      <c r="Q696" s="254"/>
      <c r="R696" s="32" t="s">
        <v>484</v>
      </c>
      <c r="S696" s="18"/>
      <c r="T696" s="579"/>
      <c r="U696" s="25" t="s">
        <v>1001</v>
      </c>
      <c r="V696" s="25"/>
      <c r="W696" s="206"/>
    </row>
    <row r="697" spans="1:23" customFormat="1" ht="32.25" hidden="1"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339" t="s">
        <v>1008</v>
      </c>
      <c r="P697" s="582">
        <v>426</v>
      </c>
      <c r="Q697" s="269"/>
      <c r="R697" s="268" t="s">
        <v>484</v>
      </c>
      <c r="S697" s="477"/>
      <c r="T697" s="583"/>
      <c r="U697" s="25" t="s">
        <v>1001</v>
      </c>
      <c r="V697" s="25"/>
      <c r="W697" s="206"/>
    </row>
    <row r="698" spans="1:23" customFormat="1" ht="19.5" hidden="1" customHeight="1" x14ac:dyDescent="0.25">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339" t="s">
        <v>1008</v>
      </c>
      <c r="P698" s="532">
        <v>426</v>
      </c>
      <c r="Q698" s="577"/>
      <c r="R698" s="260" t="s">
        <v>484</v>
      </c>
      <c r="S698" s="261" t="s">
        <v>20</v>
      </c>
      <c r="T698" s="578">
        <v>100</v>
      </c>
      <c r="U698" s="25" t="s">
        <v>1001</v>
      </c>
      <c r="V698" s="25" t="s">
        <v>1001</v>
      </c>
      <c r="W698" s="206"/>
    </row>
    <row r="699" spans="1:23" customFormat="1" ht="19.5" hidden="1" customHeight="1" x14ac:dyDescent="0.25">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339" t="s">
        <v>1008</v>
      </c>
      <c r="P699" s="13">
        <v>426</v>
      </c>
      <c r="Q699" s="254"/>
      <c r="R699" s="32" t="s">
        <v>484</v>
      </c>
      <c r="S699" s="18"/>
      <c r="T699" s="579"/>
      <c r="U699" s="25" t="s">
        <v>1001</v>
      </c>
      <c r="V699" s="25"/>
      <c r="W699" s="206"/>
    </row>
    <row r="700" spans="1:23" customFormat="1" ht="19.5" hidden="1" customHeight="1" x14ac:dyDescent="0.25">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339" t="s">
        <v>1008</v>
      </c>
      <c r="P700" s="13">
        <v>426</v>
      </c>
      <c r="Q700" s="254"/>
      <c r="R700" s="32" t="s">
        <v>484</v>
      </c>
      <c r="S700" s="18"/>
      <c r="T700" s="579"/>
      <c r="U700" s="25" t="s">
        <v>1001</v>
      </c>
      <c r="V700" s="25"/>
      <c r="W700" s="206"/>
    </row>
    <row r="701" spans="1:23" customFormat="1" ht="19.5" hidden="1" customHeight="1" x14ac:dyDescent="0.25">
      <c r="A701" s="1"/>
      <c r="B701" s="742"/>
      <c r="C701" s="728"/>
      <c r="D701" s="725"/>
      <c r="E701" s="15">
        <v>4</v>
      </c>
      <c r="F701" s="219" t="s">
        <v>487</v>
      </c>
      <c r="G701" s="11">
        <v>362.5</v>
      </c>
      <c r="H701" s="318">
        <v>4187600</v>
      </c>
      <c r="I701" s="142">
        <f>+G701-G698</f>
        <v>302.7</v>
      </c>
      <c r="J701" s="220"/>
      <c r="K701" s="211">
        <v>0</v>
      </c>
      <c r="L701" s="26" t="s">
        <v>20</v>
      </c>
      <c r="M701" s="13">
        <v>100</v>
      </c>
      <c r="N701" s="339" t="s">
        <v>484</v>
      </c>
      <c r="O701" s="339" t="s">
        <v>1008</v>
      </c>
      <c r="P701" s="13">
        <v>426</v>
      </c>
      <c r="Q701" s="254"/>
      <c r="R701" s="32" t="s">
        <v>484</v>
      </c>
      <c r="S701" s="18"/>
      <c r="T701" s="579"/>
      <c r="U701" s="25" t="s">
        <v>1001</v>
      </c>
      <c r="V701" s="25"/>
      <c r="W701" s="206"/>
    </row>
    <row r="702" spans="1:23" customFormat="1" ht="27.75" hidden="1"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339" t="s">
        <v>1008</v>
      </c>
      <c r="P702" s="582">
        <v>426</v>
      </c>
      <c r="Q702" s="269"/>
      <c r="R702" s="268" t="s">
        <v>484</v>
      </c>
      <c r="S702" s="477"/>
      <c r="T702" s="583"/>
      <c r="U702" s="25" t="s">
        <v>1001</v>
      </c>
      <c r="V702" s="25"/>
      <c r="W702" s="206"/>
    </row>
    <row r="703" spans="1:23" customFormat="1" ht="33.75" hidden="1"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339" t="s">
        <v>1008</v>
      </c>
      <c r="P703" s="532">
        <v>426</v>
      </c>
      <c r="Q703" s="577"/>
      <c r="R703" s="260" t="s">
        <v>484</v>
      </c>
      <c r="S703" s="261" t="s">
        <v>20</v>
      </c>
      <c r="T703" s="578">
        <v>0</v>
      </c>
      <c r="U703" s="25" t="s">
        <v>1001</v>
      </c>
      <c r="V703" s="25" t="s">
        <v>1001</v>
      </c>
      <c r="W703" s="206"/>
    </row>
    <row r="704" spans="1:23" customFormat="1" ht="33.75" hidden="1"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339" t="s">
        <v>1008</v>
      </c>
      <c r="P704" s="13">
        <v>426</v>
      </c>
      <c r="Q704" s="254"/>
      <c r="R704" s="32" t="s">
        <v>484</v>
      </c>
      <c r="S704" s="18"/>
      <c r="T704" s="579"/>
      <c r="U704" s="25" t="s">
        <v>1001</v>
      </c>
      <c r="V704" s="25"/>
      <c r="W704" s="206"/>
    </row>
    <row r="705" spans="1:23" customFormat="1" ht="33.75" hidden="1"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339" t="s">
        <v>1008</v>
      </c>
      <c r="P705" s="13">
        <v>426</v>
      </c>
      <c r="Q705" s="254"/>
      <c r="R705" s="32" t="s">
        <v>484</v>
      </c>
      <c r="S705" s="18"/>
      <c r="T705" s="579"/>
      <c r="U705" s="25" t="s">
        <v>1001</v>
      </c>
      <c r="V705" s="25"/>
      <c r="W705" s="206"/>
    </row>
    <row r="706" spans="1:23" customFormat="1" ht="33.75" hidden="1"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339" t="s">
        <v>1008</v>
      </c>
      <c r="P706" s="13">
        <v>426</v>
      </c>
      <c r="Q706" s="254"/>
      <c r="R706" s="32" t="s">
        <v>484</v>
      </c>
      <c r="S706" s="18"/>
      <c r="T706" s="579"/>
      <c r="U706" s="25" t="s">
        <v>1001</v>
      </c>
      <c r="V706" s="25"/>
      <c r="W706" s="206"/>
    </row>
    <row r="707" spans="1:23" customFormat="1" ht="33.75" hidden="1"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339" t="s">
        <v>1008</v>
      </c>
      <c r="P707" s="582">
        <v>426</v>
      </c>
      <c r="Q707" s="269"/>
      <c r="R707" s="268" t="s">
        <v>484</v>
      </c>
      <c r="S707" s="477"/>
      <c r="T707" s="583"/>
      <c r="U707" s="25" t="s">
        <v>1001</v>
      </c>
      <c r="V707" s="25"/>
      <c r="W707" s="206"/>
    </row>
    <row r="708" spans="1:23" customFormat="1" ht="41.25" hidden="1" customHeight="1" x14ac:dyDescent="0.25">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339" t="s">
        <v>1008</v>
      </c>
      <c r="P708" s="532">
        <v>426</v>
      </c>
      <c r="Q708" s="577"/>
      <c r="R708" s="260" t="s">
        <v>484</v>
      </c>
      <c r="S708" s="261" t="s">
        <v>20</v>
      </c>
      <c r="T708" s="578">
        <v>100</v>
      </c>
      <c r="U708" s="25" t="s">
        <v>1001</v>
      </c>
      <c r="V708" s="25" t="s">
        <v>1001</v>
      </c>
      <c r="W708" s="206"/>
    </row>
    <row r="709" spans="1:23" customFormat="1" ht="32.25" hidden="1" customHeight="1" x14ac:dyDescent="0.25">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339" t="s">
        <v>1008</v>
      </c>
      <c r="P709" s="13">
        <v>426</v>
      </c>
      <c r="Q709" s="254"/>
      <c r="R709" s="32" t="s">
        <v>484</v>
      </c>
      <c r="S709" s="18"/>
      <c r="T709" s="579"/>
      <c r="U709" s="25" t="s">
        <v>1001</v>
      </c>
      <c r="V709" s="25"/>
      <c r="W709" s="206"/>
    </row>
    <row r="710" spans="1:23" customFormat="1" ht="18" hidden="1" customHeight="1" x14ac:dyDescent="0.25">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339" t="s">
        <v>1008</v>
      </c>
      <c r="P710" s="13">
        <v>426</v>
      </c>
      <c r="Q710" s="254"/>
      <c r="R710" s="32" t="s">
        <v>484</v>
      </c>
      <c r="S710" s="18"/>
      <c r="T710" s="579"/>
      <c r="U710" s="25" t="s">
        <v>1001</v>
      </c>
      <c r="V710" s="25"/>
      <c r="W710" s="206"/>
    </row>
    <row r="711" spans="1:23" customFormat="1" ht="48" hidden="1" customHeight="1" x14ac:dyDescent="0.25">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339" t="s">
        <v>1008</v>
      </c>
      <c r="P711" s="13">
        <v>426</v>
      </c>
      <c r="Q711" s="254"/>
      <c r="R711" s="32" t="s">
        <v>484</v>
      </c>
      <c r="S711" s="18"/>
      <c r="T711" s="579"/>
      <c r="U711" s="25" t="s">
        <v>1001</v>
      </c>
      <c r="V711" s="25"/>
      <c r="W711" s="206"/>
    </row>
    <row r="712" spans="1:23" customFormat="1" ht="32.25" hidden="1" customHeight="1" x14ac:dyDescent="0.25">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339" t="s">
        <v>1008</v>
      </c>
      <c r="P712" s="13">
        <v>426</v>
      </c>
      <c r="Q712" s="254"/>
      <c r="R712" s="32" t="s">
        <v>484</v>
      </c>
      <c r="S712" s="18"/>
      <c r="T712" s="579"/>
      <c r="U712" s="25" t="s">
        <v>1001</v>
      </c>
      <c r="V712" s="25"/>
      <c r="W712" s="206"/>
    </row>
    <row r="713" spans="1:23" customFormat="1" ht="41.25" hidden="1"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339" t="s">
        <v>1008</v>
      </c>
      <c r="P713" s="582">
        <v>426</v>
      </c>
      <c r="Q713" s="269"/>
      <c r="R713" s="268" t="s">
        <v>484</v>
      </c>
      <c r="S713" s="477"/>
      <c r="T713" s="583"/>
      <c r="U713" s="25" t="s">
        <v>1001</v>
      </c>
      <c r="V713" s="25"/>
      <c r="W713" s="206"/>
    </row>
    <row r="714" spans="1:23" customFormat="1" ht="38.25" hidden="1"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339" t="s">
        <v>1008</v>
      </c>
      <c r="P714" s="532">
        <v>426</v>
      </c>
      <c r="Q714" s="577"/>
      <c r="R714" s="260" t="s">
        <v>484</v>
      </c>
      <c r="S714" s="261" t="s">
        <v>20</v>
      </c>
      <c r="T714" s="578">
        <v>0</v>
      </c>
      <c r="U714" s="25" t="s">
        <v>1001</v>
      </c>
      <c r="V714" s="25" t="s">
        <v>1001</v>
      </c>
      <c r="W714" s="206"/>
    </row>
    <row r="715" spans="1:23" customFormat="1" ht="38.25" hidden="1"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339" t="s">
        <v>1008</v>
      </c>
      <c r="P715" s="13">
        <v>426</v>
      </c>
      <c r="Q715" s="254"/>
      <c r="R715" s="32" t="s">
        <v>484</v>
      </c>
      <c r="S715" s="18"/>
      <c r="T715" s="579"/>
      <c r="U715" s="25" t="s">
        <v>1001</v>
      </c>
      <c r="V715" s="25"/>
      <c r="W715" s="206"/>
    </row>
    <row r="716" spans="1:23" customFormat="1" ht="38.25" hidden="1"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339" t="s">
        <v>1008</v>
      </c>
      <c r="P716" s="13">
        <v>426</v>
      </c>
      <c r="Q716" s="254"/>
      <c r="R716" s="32" t="s">
        <v>484</v>
      </c>
      <c r="S716" s="18"/>
      <c r="T716" s="579"/>
      <c r="U716" s="25" t="s">
        <v>1001</v>
      </c>
      <c r="V716" s="25"/>
      <c r="W716" s="206"/>
    </row>
    <row r="717" spans="1:23" customFormat="1" ht="48.75" hidden="1"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339" t="s">
        <v>1008</v>
      </c>
      <c r="P717" s="13">
        <v>426</v>
      </c>
      <c r="Q717" s="254"/>
      <c r="R717" s="32" t="s">
        <v>484</v>
      </c>
      <c r="S717" s="18"/>
      <c r="T717" s="579"/>
      <c r="U717" s="25" t="s">
        <v>1001</v>
      </c>
      <c r="V717" s="25"/>
      <c r="W717" s="206"/>
    </row>
    <row r="718" spans="1:23" customFormat="1" ht="38.25" hidden="1"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339" t="s">
        <v>1008</v>
      </c>
      <c r="P718" s="13">
        <v>426</v>
      </c>
      <c r="Q718" s="254"/>
      <c r="R718" s="32" t="s">
        <v>484</v>
      </c>
      <c r="S718" s="18"/>
      <c r="T718" s="579"/>
      <c r="U718" s="25" t="s">
        <v>1001</v>
      </c>
      <c r="V718" s="25"/>
      <c r="W718" s="206"/>
    </row>
    <row r="719" spans="1:23" customFormat="1" ht="32.25" hidden="1"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339" t="s">
        <v>1008</v>
      </c>
      <c r="P719" s="582">
        <v>426</v>
      </c>
      <c r="Q719" s="269"/>
      <c r="R719" s="268" t="s">
        <v>484</v>
      </c>
      <c r="S719" s="477"/>
      <c r="T719" s="583"/>
      <c r="U719" s="25" t="s">
        <v>1001</v>
      </c>
      <c r="V719" s="25"/>
      <c r="W719" s="206"/>
    </row>
    <row r="720" spans="1:23" customFormat="1" ht="40.5" hidden="1" customHeight="1" x14ac:dyDescent="0.25">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339" t="s">
        <v>1008</v>
      </c>
      <c r="P720" s="532">
        <v>426</v>
      </c>
      <c r="Q720" s="577"/>
      <c r="R720" s="260" t="s">
        <v>484</v>
      </c>
      <c r="S720" s="261" t="s">
        <v>20</v>
      </c>
      <c r="T720" s="578">
        <v>100</v>
      </c>
      <c r="U720" s="25" t="s">
        <v>1001</v>
      </c>
      <c r="V720" s="25" t="s">
        <v>1001</v>
      </c>
      <c r="W720" s="206"/>
    </row>
    <row r="721" spans="1:23" customFormat="1" ht="40.5" hidden="1" customHeight="1" x14ac:dyDescent="0.25">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339" t="s">
        <v>1008</v>
      </c>
      <c r="P721" s="13">
        <v>426</v>
      </c>
      <c r="Q721" s="254"/>
      <c r="R721" s="32" t="s">
        <v>484</v>
      </c>
      <c r="S721" s="18"/>
      <c r="T721" s="579"/>
      <c r="U721" s="25" t="s">
        <v>1001</v>
      </c>
      <c r="V721" s="25"/>
      <c r="W721" s="206"/>
    </row>
    <row r="722" spans="1:23" customFormat="1" ht="25.9" hidden="1" customHeight="1" x14ac:dyDescent="0.25">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339" t="s">
        <v>1008</v>
      </c>
      <c r="P722" s="13">
        <v>426</v>
      </c>
      <c r="Q722" s="254"/>
      <c r="R722" s="32" t="s">
        <v>484</v>
      </c>
      <c r="S722" s="18"/>
      <c r="T722" s="579"/>
      <c r="U722" s="25" t="s">
        <v>1001</v>
      </c>
      <c r="V722" s="25"/>
      <c r="W722" s="206"/>
    </row>
    <row r="723" spans="1:23" customFormat="1" ht="58.9" hidden="1" customHeight="1" x14ac:dyDescent="0.25">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339" t="s">
        <v>1008</v>
      </c>
      <c r="P723" s="13">
        <v>426</v>
      </c>
      <c r="Q723" s="254"/>
      <c r="R723" s="32" t="s">
        <v>484</v>
      </c>
      <c r="S723" s="18"/>
      <c r="T723" s="579"/>
      <c r="U723" s="25" t="s">
        <v>1001</v>
      </c>
      <c r="V723" s="25"/>
      <c r="W723" s="206"/>
    </row>
    <row r="724" spans="1:23" customFormat="1" ht="47.25" hidden="1"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339" t="s">
        <v>1008</v>
      </c>
      <c r="P724" s="582">
        <v>426</v>
      </c>
      <c r="Q724" s="269"/>
      <c r="R724" s="268" t="s">
        <v>484</v>
      </c>
      <c r="S724" s="477"/>
      <c r="T724" s="583"/>
      <c r="U724" s="25" t="s">
        <v>1001</v>
      </c>
      <c r="V724" s="25"/>
      <c r="W724" s="206"/>
    </row>
    <row r="725" spans="1:23" customFormat="1" ht="40.5" hidden="1"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339" t="s">
        <v>1008</v>
      </c>
      <c r="P725" s="532">
        <v>426</v>
      </c>
      <c r="Q725" s="577"/>
      <c r="R725" s="260" t="s">
        <v>484</v>
      </c>
      <c r="S725" s="261" t="s">
        <v>20</v>
      </c>
      <c r="T725" s="578">
        <v>0</v>
      </c>
      <c r="U725" s="25" t="s">
        <v>1001</v>
      </c>
      <c r="V725" s="25" t="s">
        <v>1001</v>
      </c>
      <c r="W725" s="206"/>
    </row>
    <row r="726" spans="1:23" customFormat="1" ht="40.5" hidden="1"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339" t="s">
        <v>1008</v>
      </c>
      <c r="P726" s="13">
        <v>426</v>
      </c>
      <c r="Q726" s="254"/>
      <c r="R726" s="32" t="s">
        <v>484</v>
      </c>
      <c r="S726" s="18"/>
      <c r="T726" s="579"/>
      <c r="U726" s="25" t="s">
        <v>1001</v>
      </c>
      <c r="V726" s="25"/>
      <c r="W726" s="206"/>
    </row>
    <row r="727" spans="1:23" customFormat="1" ht="26.25" hidden="1"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339" t="s">
        <v>1008</v>
      </c>
      <c r="P727" s="13">
        <v>426</v>
      </c>
      <c r="Q727" s="254"/>
      <c r="R727" s="32" t="s">
        <v>484</v>
      </c>
      <c r="S727" s="18"/>
      <c r="T727" s="579"/>
      <c r="U727" s="25" t="s">
        <v>1001</v>
      </c>
      <c r="V727" s="25"/>
      <c r="W727" s="206"/>
    </row>
    <row r="728" spans="1:23" customFormat="1" ht="51.6" hidden="1"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339" t="s">
        <v>1008</v>
      </c>
      <c r="P728" s="13">
        <v>426</v>
      </c>
      <c r="Q728" s="254"/>
      <c r="R728" s="32" t="s">
        <v>484</v>
      </c>
      <c r="S728" s="18"/>
      <c r="T728" s="579"/>
      <c r="U728" s="25" t="s">
        <v>1001</v>
      </c>
      <c r="V728" s="25"/>
      <c r="W728" s="206"/>
    </row>
    <row r="729" spans="1:23" customFormat="1" ht="43.5" hidden="1"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339" t="s">
        <v>1008</v>
      </c>
      <c r="P729" s="582">
        <v>426</v>
      </c>
      <c r="Q729" s="269"/>
      <c r="R729" s="268" t="s">
        <v>484</v>
      </c>
      <c r="S729" s="477"/>
      <c r="T729" s="583"/>
      <c r="U729" s="25" t="s">
        <v>1001</v>
      </c>
      <c r="V729" s="25"/>
      <c r="W729" s="206"/>
    </row>
    <row r="730" spans="1:23" customFormat="1" ht="32.25" hidden="1" customHeight="1" x14ac:dyDescent="0.25">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339" t="s">
        <v>1008</v>
      </c>
      <c r="P730" s="532">
        <v>426</v>
      </c>
      <c r="Q730" s="577"/>
      <c r="R730" s="260" t="s">
        <v>484</v>
      </c>
      <c r="S730" s="261" t="s">
        <v>20</v>
      </c>
      <c r="T730" s="578">
        <v>100</v>
      </c>
      <c r="U730" s="25" t="s">
        <v>1001</v>
      </c>
      <c r="V730" s="25" t="s">
        <v>1001</v>
      </c>
      <c r="W730" s="206"/>
    </row>
    <row r="731" spans="1:23" customFormat="1" ht="32.25" hidden="1" customHeight="1" x14ac:dyDescent="0.25">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339" t="s">
        <v>1008</v>
      </c>
      <c r="P731" s="13">
        <v>426</v>
      </c>
      <c r="Q731" s="254"/>
      <c r="R731" s="32" t="s">
        <v>484</v>
      </c>
      <c r="S731" s="18"/>
      <c r="T731" s="579"/>
      <c r="U731" s="25" t="s">
        <v>1001</v>
      </c>
      <c r="V731" s="25"/>
      <c r="W731" s="206"/>
    </row>
    <row r="732" spans="1:23" customFormat="1" ht="32.25" hidden="1" customHeight="1" x14ac:dyDescent="0.25">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339" t="s">
        <v>1008</v>
      </c>
      <c r="P732" s="13">
        <v>426</v>
      </c>
      <c r="Q732" s="254"/>
      <c r="R732" s="32" t="s">
        <v>484</v>
      </c>
      <c r="S732" s="18"/>
      <c r="T732" s="579"/>
      <c r="U732" s="25" t="s">
        <v>1001</v>
      </c>
      <c r="V732" s="25"/>
      <c r="W732" s="206"/>
    </row>
    <row r="733" spans="1:23" customFormat="1" ht="32.25" hidden="1"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339" t="s">
        <v>1008</v>
      </c>
      <c r="P733" s="582">
        <v>426</v>
      </c>
      <c r="Q733" s="269"/>
      <c r="R733" s="268" t="s">
        <v>484</v>
      </c>
      <c r="S733" s="477"/>
      <c r="T733" s="583"/>
      <c r="U733" s="25" t="s">
        <v>1001</v>
      </c>
      <c r="V733" s="25"/>
      <c r="W733" s="206"/>
    </row>
    <row r="734" spans="1:23" customFormat="1" ht="32.25" hidden="1"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339" t="s">
        <v>1008</v>
      </c>
      <c r="P734" s="532">
        <v>426</v>
      </c>
      <c r="Q734" s="577"/>
      <c r="R734" s="260" t="s">
        <v>484</v>
      </c>
      <c r="S734" s="261" t="s">
        <v>20</v>
      </c>
      <c r="T734" s="578">
        <v>0</v>
      </c>
      <c r="U734" s="25" t="s">
        <v>1001</v>
      </c>
      <c r="V734" s="25" t="s">
        <v>1001</v>
      </c>
      <c r="W734" s="206"/>
    </row>
    <row r="735" spans="1:23" customFormat="1" ht="32.25" hidden="1"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339" t="s">
        <v>1008</v>
      </c>
      <c r="P735" s="13">
        <v>426</v>
      </c>
      <c r="Q735" s="254"/>
      <c r="R735" s="32" t="s">
        <v>484</v>
      </c>
      <c r="S735" s="18"/>
      <c r="T735" s="579"/>
      <c r="U735" s="25" t="s">
        <v>1001</v>
      </c>
      <c r="V735" s="25"/>
      <c r="W735" s="206"/>
    </row>
    <row r="736" spans="1:23" customFormat="1" ht="32.25" hidden="1"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339" t="s">
        <v>1008</v>
      </c>
      <c r="P736" s="13">
        <v>426</v>
      </c>
      <c r="Q736" s="254"/>
      <c r="R736" s="32" t="s">
        <v>484</v>
      </c>
      <c r="S736" s="18"/>
      <c r="T736" s="579"/>
      <c r="U736" s="25" t="s">
        <v>1001</v>
      </c>
      <c r="V736" s="25"/>
      <c r="W736" s="206"/>
    </row>
    <row r="737" spans="1:23" customFormat="1" ht="32.25" hidden="1"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339" t="s">
        <v>1008</v>
      </c>
      <c r="P737" s="582">
        <v>426</v>
      </c>
      <c r="Q737" s="269"/>
      <c r="R737" s="268" t="s">
        <v>484</v>
      </c>
      <c r="S737" s="477"/>
      <c r="T737" s="583"/>
      <c r="U737" s="25" t="s">
        <v>1001</v>
      </c>
      <c r="V737" s="25"/>
      <c r="W737" s="206"/>
    </row>
    <row r="738" spans="1:23" customFormat="1" x14ac:dyDescent="0.25">
      <c r="A738" s="1"/>
      <c r="B738" s="70">
        <v>4002</v>
      </c>
      <c r="C738" s="843">
        <v>4002</v>
      </c>
      <c r="D738" s="844" t="s">
        <v>520</v>
      </c>
      <c r="E738" s="688"/>
      <c r="F738" s="849"/>
      <c r="G738" s="850"/>
      <c r="H738" s="851"/>
      <c r="I738" s="140"/>
      <c r="J738" s="584"/>
      <c r="K738" s="574">
        <v>0</v>
      </c>
      <c r="L738" s="585" t="s">
        <v>42</v>
      </c>
      <c r="M738" s="585" t="s">
        <v>42</v>
      </c>
      <c r="N738" s="585" t="s">
        <v>42</v>
      </c>
      <c r="O738" s="585" t="s">
        <v>42</v>
      </c>
      <c r="P738" s="585" t="s">
        <v>42</v>
      </c>
      <c r="Q738" s="575"/>
      <c r="R738" s="428"/>
      <c r="S738" s="585" t="s">
        <v>42</v>
      </c>
      <c r="T738" s="585" t="s">
        <v>42</v>
      </c>
      <c r="U738" s="585" t="s">
        <v>42</v>
      </c>
      <c r="V738" s="378" t="s">
        <v>41</v>
      </c>
      <c r="W738" s="206"/>
    </row>
    <row r="739" spans="1:23" customFormat="1" ht="42.75" x14ac:dyDescent="0.25">
      <c r="A739" s="1"/>
      <c r="B739" s="70">
        <v>40022</v>
      </c>
      <c r="C739" s="845" t="s">
        <v>521</v>
      </c>
      <c r="D739" s="846" t="s">
        <v>522</v>
      </c>
      <c r="E739" s="842"/>
      <c r="F739" s="852" t="s">
        <v>19</v>
      </c>
      <c r="G739" s="11">
        <v>12.68</v>
      </c>
      <c r="H739" s="318">
        <v>146479</v>
      </c>
      <c r="I739" s="137"/>
      <c r="J739" s="211"/>
      <c r="K739" s="211">
        <v>0</v>
      </c>
      <c r="L739" s="26" t="s">
        <v>181</v>
      </c>
      <c r="M739" s="13">
        <v>100</v>
      </c>
      <c r="N739" s="40" t="s">
        <v>523</v>
      </c>
      <c r="O739" s="543" t="s">
        <v>523</v>
      </c>
      <c r="P739" s="13">
        <v>454</v>
      </c>
      <c r="Q739" s="254"/>
      <c r="R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S739" s="18" t="s">
        <v>181</v>
      </c>
      <c r="T739" s="13">
        <v>100</v>
      </c>
      <c r="U739" s="25" t="s">
        <v>1001</v>
      </c>
      <c r="V739" s="25" t="s">
        <v>1001</v>
      </c>
      <c r="W739" s="206"/>
    </row>
    <row r="740" spans="1:23" customFormat="1" ht="49.9" customHeight="1" x14ac:dyDescent="0.25">
      <c r="A740" s="1"/>
      <c r="B740" s="64">
        <v>40023</v>
      </c>
      <c r="C740" s="694" t="s">
        <v>524</v>
      </c>
      <c r="D740" s="847" t="s">
        <v>525</v>
      </c>
      <c r="E740" s="298"/>
      <c r="F740" s="853" t="s">
        <v>19</v>
      </c>
      <c r="G740" s="108">
        <v>28.54</v>
      </c>
      <c r="H740" s="336">
        <v>329694</v>
      </c>
      <c r="I740" s="137"/>
      <c r="J740" s="16"/>
      <c r="K740" s="16">
        <v>0</v>
      </c>
      <c r="L740" s="251" t="s">
        <v>420</v>
      </c>
      <c r="M740" s="24">
        <v>100</v>
      </c>
      <c r="N740" s="40" t="s">
        <v>523</v>
      </c>
      <c r="O740" s="543" t="s">
        <v>523</v>
      </c>
      <c r="P740" s="24">
        <v>454</v>
      </c>
      <c r="Q740" s="254"/>
      <c r="R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S740" s="18" t="s">
        <v>420</v>
      </c>
      <c r="T740" s="13">
        <v>100</v>
      </c>
      <c r="U740" s="25" t="s">
        <v>1001</v>
      </c>
      <c r="V740" s="25" t="s">
        <v>1001</v>
      </c>
      <c r="W740" s="206"/>
    </row>
    <row r="741" spans="1:23" customFormat="1" ht="28.5" x14ac:dyDescent="0.25">
      <c r="A741" s="1"/>
      <c r="B741" s="64">
        <v>40024</v>
      </c>
      <c r="C741" s="694" t="s">
        <v>526</v>
      </c>
      <c r="D741" s="847" t="s">
        <v>527</v>
      </c>
      <c r="E741" s="298"/>
      <c r="F741" s="853" t="s">
        <v>19</v>
      </c>
      <c r="G741" s="108">
        <v>2.19</v>
      </c>
      <c r="H741" s="318">
        <v>25299</v>
      </c>
      <c r="I741" s="137"/>
      <c r="J741" s="16"/>
      <c r="K741" s="16">
        <v>0</v>
      </c>
      <c r="L741" s="368" t="s">
        <v>420</v>
      </c>
      <c r="M741" s="24">
        <v>100</v>
      </c>
      <c r="N741" s="40" t="s">
        <v>523</v>
      </c>
      <c r="O741" s="543" t="s">
        <v>523</v>
      </c>
      <c r="P741" s="24">
        <v>454</v>
      </c>
      <c r="Q741" s="252"/>
      <c r="R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S741" s="18" t="s">
        <v>420</v>
      </c>
      <c r="T741" s="24">
        <v>100</v>
      </c>
      <c r="U741" s="25" t="s">
        <v>1001</v>
      </c>
      <c r="V741" s="25" t="s">
        <v>1001</v>
      </c>
      <c r="W741" s="206"/>
    </row>
    <row r="742" spans="1:23" customFormat="1" ht="29.25" thickBot="1" x14ac:dyDescent="0.3">
      <c r="A742" s="1"/>
      <c r="B742" s="64">
        <v>40025</v>
      </c>
      <c r="C742" s="695" t="s">
        <v>528</v>
      </c>
      <c r="D742" s="848" t="s">
        <v>529</v>
      </c>
      <c r="E742" s="309"/>
      <c r="F742" s="854" t="s">
        <v>19</v>
      </c>
      <c r="G742" s="130">
        <v>13.91</v>
      </c>
      <c r="H742" s="319">
        <v>160688</v>
      </c>
      <c r="I742" s="138"/>
      <c r="J742" s="249"/>
      <c r="K742" s="249">
        <v>0</v>
      </c>
      <c r="L742" s="586" t="s">
        <v>420</v>
      </c>
      <c r="M742" s="378">
        <v>100</v>
      </c>
      <c r="N742" s="250" t="s">
        <v>523</v>
      </c>
      <c r="O742" s="543" t="s">
        <v>523</v>
      </c>
      <c r="P742" s="378">
        <v>454</v>
      </c>
      <c r="Q742" s="424"/>
      <c r="R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S742" s="551" t="s">
        <v>420</v>
      </c>
      <c r="T742" s="378">
        <v>100</v>
      </c>
      <c r="U742" s="25" t="s">
        <v>1001</v>
      </c>
      <c r="V742" s="25" t="s">
        <v>1001</v>
      </c>
      <c r="W742" s="206"/>
    </row>
    <row r="743" spans="1:23" customFormat="1" ht="23.25"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543" t="s">
        <v>523</v>
      </c>
      <c r="P743" s="257">
        <v>454</v>
      </c>
      <c r="Q743" s="259"/>
      <c r="R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S743" s="261" t="s">
        <v>20</v>
      </c>
      <c r="T743" s="385">
        <v>100</v>
      </c>
      <c r="U743" s="25" t="s">
        <v>1001</v>
      </c>
      <c r="V743" s="25" t="s">
        <v>1001</v>
      </c>
      <c r="W743" s="206"/>
    </row>
    <row r="744" spans="1:23" customFormat="1" ht="23.25"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543" t="s">
        <v>523</v>
      </c>
      <c r="P744" s="24">
        <v>454</v>
      </c>
      <c r="Q744" s="252"/>
      <c r="R744" s="32"/>
      <c r="S744" s="370"/>
      <c r="T744" s="386"/>
      <c r="U744" s="25" t="s">
        <v>1001</v>
      </c>
      <c r="V744" s="25"/>
      <c r="W744" s="206"/>
    </row>
    <row r="745" spans="1:23" customFormat="1" ht="23.25"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543" t="s">
        <v>523</v>
      </c>
      <c r="P745" s="24">
        <v>454</v>
      </c>
      <c r="Q745" s="252"/>
      <c r="R745" s="32"/>
      <c r="S745" s="370"/>
      <c r="T745" s="386"/>
      <c r="U745" s="25" t="s">
        <v>1001</v>
      </c>
      <c r="V745" s="25"/>
      <c r="W745" s="206"/>
    </row>
    <row r="746" spans="1:23" customFormat="1" ht="23.25"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543" t="s">
        <v>523</v>
      </c>
      <c r="P746" s="265">
        <v>454</v>
      </c>
      <c r="Q746" s="267"/>
      <c r="R746" s="268"/>
      <c r="S746" s="371"/>
      <c r="T746" s="391"/>
      <c r="U746" s="25" t="s">
        <v>1001</v>
      </c>
      <c r="V746" s="25"/>
      <c r="W746" s="206"/>
    </row>
    <row r="747" spans="1:23" customFormat="1" ht="19.5"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543" t="s">
        <v>523</v>
      </c>
      <c r="P747" s="257">
        <v>454</v>
      </c>
      <c r="Q747" s="259"/>
      <c r="R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S747" s="261" t="s">
        <v>181</v>
      </c>
      <c r="T747" s="385">
        <v>100</v>
      </c>
      <c r="U747" s="25" t="s">
        <v>1001</v>
      </c>
      <c r="V747" s="25" t="s">
        <v>1001</v>
      </c>
      <c r="W747" s="206"/>
    </row>
    <row r="748" spans="1:23" ht="19.5"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543" t="s">
        <v>523</v>
      </c>
      <c r="P748" s="24"/>
      <c r="Q748" s="252"/>
      <c r="R748" s="407"/>
      <c r="S748" s="370"/>
      <c r="T748" s="386"/>
      <c r="U748" s="25" t="s">
        <v>1001</v>
      </c>
      <c r="V748" s="25"/>
      <c r="W748" s="626"/>
    </row>
    <row r="749" spans="1:23" ht="19.5"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543" t="s">
        <v>523</v>
      </c>
      <c r="P749" s="24"/>
      <c r="Q749" s="252"/>
      <c r="R749" s="407"/>
      <c r="S749" s="370"/>
      <c r="T749" s="386"/>
      <c r="U749" s="25" t="s">
        <v>1001</v>
      </c>
      <c r="V749" s="25"/>
      <c r="W749" s="626"/>
    </row>
    <row r="750" spans="1:23" ht="19.5"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543" t="s">
        <v>523</v>
      </c>
      <c r="P750" s="24"/>
      <c r="Q750" s="252"/>
      <c r="R750" s="407"/>
      <c r="S750" s="370"/>
      <c r="T750" s="386"/>
      <c r="U750" s="25" t="s">
        <v>1001</v>
      </c>
      <c r="V750" s="25"/>
      <c r="W750" s="626"/>
    </row>
    <row r="751" spans="1:23" ht="19.5"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543" t="s">
        <v>523</v>
      </c>
      <c r="P751" s="265"/>
      <c r="Q751" s="267"/>
      <c r="R751" s="472"/>
      <c r="S751" s="371"/>
      <c r="T751" s="391"/>
      <c r="U751" s="25" t="s">
        <v>1001</v>
      </c>
      <c r="V751" s="25"/>
      <c r="W751" s="626"/>
    </row>
    <row r="752" spans="1:23" customFormat="1" ht="2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543" t="s">
        <v>523</v>
      </c>
      <c r="P752" s="257">
        <v>454</v>
      </c>
      <c r="Q752" s="259"/>
      <c r="R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S752" s="261" t="s">
        <v>552</v>
      </c>
      <c r="T752" s="385">
        <v>100</v>
      </c>
      <c r="U752" s="25" t="s">
        <v>1001</v>
      </c>
      <c r="V752" s="25" t="s">
        <v>1001</v>
      </c>
      <c r="W752" s="206"/>
    </row>
    <row r="753" spans="1:23" customFormat="1" ht="2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543" t="s">
        <v>523</v>
      </c>
      <c r="P753" s="24">
        <v>454</v>
      </c>
      <c r="Q753" s="252"/>
      <c r="R753" s="32"/>
      <c r="S753" s="370"/>
      <c r="T753" s="386"/>
      <c r="U753" s="25" t="s">
        <v>1001</v>
      </c>
      <c r="V753" s="25"/>
      <c r="W753" s="206"/>
    </row>
    <row r="754" spans="1:23" customFormat="1" ht="2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543" t="s">
        <v>523</v>
      </c>
      <c r="P754" s="24">
        <v>454</v>
      </c>
      <c r="Q754" s="252"/>
      <c r="R754" s="32"/>
      <c r="S754" s="370"/>
      <c r="T754" s="386"/>
      <c r="U754" s="25" t="s">
        <v>1001</v>
      </c>
      <c r="V754" s="25"/>
      <c r="W754" s="206"/>
    </row>
    <row r="755" spans="1:23" customFormat="1" ht="2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543" t="s">
        <v>523</v>
      </c>
      <c r="P755" s="24">
        <v>454</v>
      </c>
      <c r="Q755" s="252"/>
      <c r="R755" s="32"/>
      <c r="S755" s="370"/>
      <c r="T755" s="386"/>
      <c r="U755" s="25" t="s">
        <v>1001</v>
      </c>
      <c r="V755" s="25"/>
      <c r="W755" s="206"/>
    </row>
    <row r="756" spans="1:23" customFormat="1" ht="2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543" t="s">
        <v>523</v>
      </c>
      <c r="P756" s="265">
        <v>454</v>
      </c>
      <c r="Q756" s="267"/>
      <c r="R756" s="268"/>
      <c r="S756" s="371"/>
      <c r="T756" s="391"/>
      <c r="U756" s="25" t="s">
        <v>1001</v>
      </c>
      <c r="V756" s="25"/>
      <c r="W756" s="206"/>
    </row>
    <row r="757" spans="1:23" customFormat="1" ht="28.5"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543" t="s">
        <v>523</v>
      </c>
      <c r="P757" s="257">
        <v>454</v>
      </c>
      <c r="Q757" s="259"/>
      <c r="R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S757" s="261" t="s">
        <v>181</v>
      </c>
      <c r="T757" s="385">
        <v>100</v>
      </c>
      <c r="U757" s="25" t="s">
        <v>1001</v>
      </c>
      <c r="V757" s="25" t="s">
        <v>1001</v>
      </c>
      <c r="W757" s="206"/>
    </row>
    <row r="758" spans="1:23" customFormat="1" ht="28.5"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543" t="s">
        <v>523</v>
      </c>
      <c r="P758" s="24">
        <v>454</v>
      </c>
      <c r="Q758" s="252"/>
      <c r="R758" s="407"/>
      <c r="S758" s="370"/>
      <c r="T758" s="386"/>
      <c r="U758" s="25" t="s">
        <v>1001</v>
      </c>
      <c r="V758" s="25"/>
      <c r="W758" s="206"/>
    </row>
    <row r="759" spans="1:23" customFormat="1" ht="28.5"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543" t="s">
        <v>523</v>
      </c>
      <c r="P759" s="265">
        <v>454</v>
      </c>
      <c r="Q759" s="267"/>
      <c r="R759" s="472"/>
      <c r="S759" s="371"/>
      <c r="T759" s="391"/>
      <c r="U759" s="25" t="s">
        <v>1001</v>
      </c>
      <c r="V759" s="25"/>
      <c r="W759" s="206"/>
    </row>
    <row r="760" spans="1:23" customFormat="1" ht="28.5"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543" t="s">
        <v>523</v>
      </c>
      <c r="P760" s="450">
        <v>454</v>
      </c>
      <c r="Q760" s="575"/>
      <c r="R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S760" s="429" t="s">
        <v>20</v>
      </c>
      <c r="T760" s="450">
        <v>100</v>
      </c>
      <c r="U760" s="25" t="s">
        <v>1001</v>
      </c>
      <c r="V760" s="25" t="s">
        <v>1001</v>
      </c>
      <c r="W760" s="206"/>
    </row>
    <row r="761" spans="1:23" customFormat="1" ht="28.5"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543" t="s">
        <v>523</v>
      </c>
      <c r="P761" s="24">
        <v>454</v>
      </c>
      <c r="Q761" s="252"/>
      <c r="R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S761" s="18" t="s">
        <v>20</v>
      </c>
      <c r="T761" s="24">
        <v>100</v>
      </c>
      <c r="U761" s="25" t="s">
        <v>1001</v>
      </c>
      <c r="V761" s="25" t="s">
        <v>1001</v>
      </c>
      <c r="W761" s="206"/>
    </row>
    <row r="762" spans="1:23" customFormat="1" ht="28.5"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543" t="s">
        <v>523</v>
      </c>
      <c r="P762" s="24">
        <v>454</v>
      </c>
      <c r="Q762" s="252"/>
      <c r="R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S762" s="18" t="s">
        <v>20</v>
      </c>
      <c r="T762" s="24">
        <v>100</v>
      </c>
      <c r="U762" s="25" t="s">
        <v>1001</v>
      </c>
      <c r="V762" s="25" t="s">
        <v>1001</v>
      </c>
      <c r="W762" s="206"/>
    </row>
    <row r="763" spans="1:23" customFormat="1" ht="18" customHeight="1" thickBot="1" x14ac:dyDescent="0.3">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543" t="s">
        <v>523</v>
      </c>
      <c r="P763" s="378">
        <v>454</v>
      </c>
      <c r="Q763" s="424"/>
      <c r="R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S763" s="551" t="s">
        <v>20</v>
      </c>
      <c r="T763" s="378">
        <v>100</v>
      </c>
      <c r="U763" s="25" t="s">
        <v>1001</v>
      </c>
      <c r="V763" s="25" t="s">
        <v>1001</v>
      </c>
      <c r="W763" s="206"/>
    </row>
    <row r="764" spans="1:23" customFormat="1" ht="28.5"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543" t="s">
        <v>523</v>
      </c>
      <c r="P764" s="257">
        <v>454</v>
      </c>
      <c r="Q764" s="259"/>
      <c r="R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S764" s="261" t="s">
        <v>552</v>
      </c>
      <c r="T764" s="385">
        <v>100</v>
      </c>
      <c r="U764" s="25" t="s">
        <v>1001</v>
      </c>
      <c r="V764" s="25" t="s">
        <v>1001</v>
      </c>
      <c r="W764" s="206"/>
    </row>
    <row r="765" spans="1:23" customFormat="1" ht="28.5"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543" t="s">
        <v>523</v>
      </c>
      <c r="P765" s="24">
        <v>454</v>
      </c>
      <c r="Q765" s="252"/>
      <c r="R765" s="407"/>
      <c r="S765" s="370"/>
      <c r="T765" s="386"/>
      <c r="U765" s="25" t="s">
        <v>1001</v>
      </c>
      <c r="V765" s="25"/>
      <c r="W765" s="206"/>
    </row>
    <row r="766" spans="1:23" customFormat="1" ht="28.5"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543" t="s">
        <v>523</v>
      </c>
      <c r="P766" s="24">
        <v>454</v>
      </c>
      <c r="Q766" s="252"/>
      <c r="R766" s="407"/>
      <c r="S766" s="370"/>
      <c r="T766" s="386"/>
      <c r="U766" s="25" t="s">
        <v>1001</v>
      </c>
      <c r="V766" s="25"/>
      <c r="W766" s="206"/>
    </row>
    <row r="767" spans="1:23" customFormat="1" ht="28.5"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543" t="s">
        <v>523</v>
      </c>
      <c r="P767" s="24">
        <v>454</v>
      </c>
      <c r="Q767" s="252"/>
      <c r="R767" s="407"/>
      <c r="S767" s="370"/>
      <c r="T767" s="386"/>
      <c r="U767" s="25" t="s">
        <v>1001</v>
      </c>
      <c r="V767" s="25"/>
      <c r="W767" s="206"/>
    </row>
    <row r="768" spans="1:23" customFormat="1" ht="28.5"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543" t="s">
        <v>523</v>
      </c>
      <c r="P768" s="265">
        <v>454</v>
      </c>
      <c r="Q768" s="267"/>
      <c r="R768" s="472"/>
      <c r="S768" s="371"/>
      <c r="T768" s="391"/>
      <c r="U768" s="25" t="s">
        <v>1001</v>
      </c>
      <c r="V768" s="25"/>
      <c r="W768" s="206"/>
    </row>
    <row r="769" spans="1:24" customFormat="1" ht="47.25"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543" t="s">
        <v>523</v>
      </c>
      <c r="P769" s="344">
        <v>454</v>
      </c>
      <c r="Q769" s="427"/>
      <c r="R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S769" s="429" t="s">
        <v>420</v>
      </c>
      <c r="T769" s="344">
        <v>100</v>
      </c>
      <c r="U769" s="25" t="s">
        <v>1001</v>
      </c>
      <c r="V769" s="25" t="s">
        <v>1001</v>
      </c>
      <c r="W769" s="206"/>
    </row>
    <row r="770" spans="1:24" customFormat="1" ht="60.75"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543" t="s">
        <v>523</v>
      </c>
      <c r="P770" s="24">
        <v>454</v>
      </c>
      <c r="Q770" s="252"/>
      <c r="R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S770" s="18" t="s">
        <v>420</v>
      </c>
      <c r="T770" s="24">
        <v>100</v>
      </c>
      <c r="U770" s="25" t="s">
        <v>1001</v>
      </c>
      <c r="V770" s="25" t="s">
        <v>1001</v>
      </c>
      <c r="W770" s="206"/>
    </row>
    <row r="771" spans="1:24" customFormat="1" ht="57"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543" t="s">
        <v>523</v>
      </c>
      <c r="P771" s="24">
        <v>454</v>
      </c>
      <c r="Q771" s="252"/>
      <c r="R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S771" s="18" t="s">
        <v>420</v>
      </c>
      <c r="T771" s="24">
        <v>100</v>
      </c>
      <c r="U771" s="25" t="s">
        <v>1001</v>
      </c>
      <c r="V771" s="25" t="s">
        <v>1001</v>
      </c>
      <c r="W771" s="206"/>
    </row>
    <row r="772" spans="1:24" customFormat="1" ht="28.5"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543" t="s">
        <v>523</v>
      </c>
      <c r="P772" s="24">
        <v>454</v>
      </c>
      <c r="Q772" s="252"/>
      <c r="R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S772" s="18" t="s">
        <v>290</v>
      </c>
      <c r="T772" s="24">
        <v>100</v>
      </c>
      <c r="U772" s="25" t="s">
        <v>1001</v>
      </c>
      <c r="V772" s="25" t="s">
        <v>1001</v>
      </c>
      <c r="W772" s="206"/>
    </row>
    <row r="773" spans="1:24" customFormat="1" ht="28.5"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543" t="s">
        <v>523</v>
      </c>
      <c r="P773" s="24">
        <v>454</v>
      </c>
      <c r="Q773" s="252"/>
      <c r="R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S773" s="18" t="s">
        <v>239</v>
      </c>
      <c r="T773" s="24">
        <v>100</v>
      </c>
      <c r="U773" s="25" t="s">
        <v>1001</v>
      </c>
      <c r="V773" s="25" t="s">
        <v>1001</v>
      </c>
      <c r="W773" s="206"/>
    </row>
    <row r="774" spans="1:24" customFormat="1" ht="42.75"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543" t="s">
        <v>523</v>
      </c>
      <c r="P774" s="24">
        <v>454</v>
      </c>
      <c r="Q774" s="252"/>
      <c r="R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S774" s="18" t="s">
        <v>181</v>
      </c>
      <c r="T774" s="24">
        <v>100</v>
      </c>
      <c r="U774" s="25" t="s">
        <v>1001</v>
      </c>
      <c r="V774" s="25" t="s">
        <v>1001</v>
      </c>
      <c r="W774" s="206"/>
    </row>
    <row r="775" spans="1:24" customFormat="1" ht="28.5"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543" t="s">
        <v>523</v>
      </c>
      <c r="P775" s="13">
        <v>454</v>
      </c>
      <c r="Q775" s="254"/>
      <c r="R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S775" s="18" t="s">
        <v>602</v>
      </c>
      <c r="T775" s="13">
        <v>100</v>
      </c>
      <c r="U775" s="25" t="s">
        <v>1001</v>
      </c>
      <c r="V775" s="25" t="s">
        <v>1001</v>
      </c>
      <c r="W775" s="206"/>
    </row>
    <row r="776" spans="1:24" customFormat="1" ht="28.5"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543" t="s">
        <v>523</v>
      </c>
      <c r="P776" s="13">
        <v>503</v>
      </c>
      <c r="Q776" s="254"/>
      <c r="R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S776" s="18" t="s">
        <v>601</v>
      </c>
      <c r="T776" s="13">
        <v>100</v>
      </c>
      <c r="U776" s="25" t="s">
        <v>1001</v>
      </c>
      <c r="V776" s="25" t="s">
        <v>1001</v>
      </c>
      <c r="W776" s="206"/>
    </row>
    <row r="777" spans="1:24" ht="28.5"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543" t="s">
        <v>523</v>
      </c>
      <c r="P777" s="13" t="s">
        <v>994</v>
      </c>
      <c r="Q777" s="254"/>
      <c r="R777" s="32"/>
      <c r="S777" s="26" t="s">
        <v>290</v>
      </c>
      <c r="T777" s="13">
        <v>100</v>
      </c>
      <c r="U777" s="25" t="s">
        <v>1001</v>
      </c>
      <c r="V777" s="25" t="s">
        <v>1001</v>
      </c>
      <c r="W777" s="626"/>
      <c r="X777" s="628"/>
    </row>
    <row r="778" spans="1:24" ht="15.75"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51" t="s">
        <v>42</v>
      </c>
      <c r="P778" s="251" t="s">
        <v>42</v>
      </c>
      <c r="Q778" s="251" t="s">
        <v>42</v>
      </c>
      <c r="R778" s="251" t="s">
        <v>42</v>
      </c>
      <c r="S778" s="251" t="s">
        <v>42</v>
      </c>
      <c r="T778" s="251" t="s">
        <v>42</v>
      </c>
      <c r="U778" s="251" t="s">
        <v>42</v>
      </c>
      <c r="V778" s="378" t="s">
        <v>41</v>
      </c>
      <c r="W778" s="626"/>
    </row>
    <row r="779" spans="1:24" customFormat="1" ht="28.5" customHeight="1" x14ac:dyDescent="0.25">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543" t="s">
        <v>523</v>
      </c>
      <c r="P779" s="24">
        <v>1705</v>
      </c>
      <c r="Q779" s="252"/>
      <c r="R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S779" s="18" t="s">
        <v>420</v>
      </c>
      <c r="T779" s="24">
        <v>100</v>
      </c>
      <c r="U779" s="25" t="s">
        <v>1001</v>
      </c>
      <c r="V779" s="25" t="s">
        <v>1001</v>
      </c>
      <c r="W779" s="206"/>
    </row>
    <row r="780" spans="1:24" customFormat="1" ht="29.25" customHeight="1" x14ac:dyDescent="0.25">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543" t="s">
        <v>523</v>
      </c>
      <c r="P780" s="24">
        <v>1705</v>
      </c>
      <c r="Q780" s="252"/>
      <c r="R780" s="32"/>
      <c r="S780" s="370"/>
      <c r="T780" s="26"/>
      <c r="U780" s="25" t="s">
        <v>1001</v>
      </c>
      <c r="V780" s="25"/>
      <c r="W780" s="206"/>
    </row>
    <row r="781" spans="1:24" customFormat="1" ht="27"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543" t="s">
        <v>523</v>
      </c>
      <c r="P781" s="378">
        <v>1705</v>
      </c>
      <c r="Q781" s="424"/>
      <c r="R781" s="425"/>
      <c r="S781" s="443"/>
      <c r="T781" s="544"/>
      <c r="U781" s="25" t="s">
        <v>1001</v>
      </c>
      <c r="V781" s="25"/>
      <c r="W781" s="206"/>
    </row>
    <row r="782" spans="1:24" customFormat="1" ht="15.75" thickBot="1" x14ac:dyDescent="0.3">
      <c r="A782" s="1"/>
      <c r="B782" s="64">
        <v>4006</v>
      </c>
      <c r="C782" s="361">
        <v>4006</v>
      </c>
      <c r="D782" s="674" t="s">
        <v>614</v>
      </c>
      <c r="E782" s="675"/>
      <c r="F782" s="675"/>
      <c r="G782" s="675"/>
      <c r="H782" s="676"/>
      <c r="I782" s="590"/>
      <c r="J782" s="594"/>
      <c r="K782" s="595">
        <v>0</v>
      </c>
      <c r="L782" s="596" t="s">
        <v>42</v>
      </c>
      <c r="M782" s="596" t="s">
        <v>42</v>
      </c>
      <c r="N782" s="596" t="s">
        <v>42</v>
      </c>
      <c r="O782" s="596" t="s">
        <v>42</v>
      </c>
      <c r="P782" s="596" t="s">
        <v>42</v>
      </c>
      <c r="Q782" s="597"/>
      <c r="R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S782" s="596" t="s">
        <v>42</v>
      </c>
      <c r="T782" s="599" t="s">
        <v>42</v>
      </c>
      <c r="U782" s="599" t="s">
        <v>42</v>
      </c>
      <c r="V782" s="378" t="s">
        <v>41</v>
      </c>
      <c r="W782" s="206"/>
    </row>
    <row r="783" spans="1:24" customFormat="1" ht="37.5"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43" t="s">
        <v>523</v>
      </c>
      <c r="P783" s="532">
        <v>243</v>
      </c>
      <c r="Q783" s="577"/>
      <c r="R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S783" s="261" t="s">
        <v>20</v>
      </c>
      <c r="T783" s="578">
        <v>100</v>
      </c>
      <c r="U783" s="25" t="s">
        <v>1001</v>
      </c>
      <c r="V783" s="25" t="s">
        <v>1001</v>
      </c>
      <c r="W783" s="206"/>
    </row>
    <row r="784" spans="1:24" customFormat="1" ht="37.5"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543" t="s">
        <v>523</v>
      </c>
      <c r="P784" s="13">
        <v>243</v>
      </c>
      <c r="Q784" s="254"/>
      <c r="R784" s="32"/>
      <c r="S784" s="370"/>
      <c r="T784" s="591"/>
      <c r="U784" s="25" t="s">
        <v>1001</v>
      </c>
      <c r="V784" s="25"/>
      <c r="W784" s="206"/>
    </row>
    <row r="785" spans="1:23" customFormat="1" ht="37.5"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543" t="s">
        <v>523</v>
      </c>
      <c r="P785" s="13">
        <v>243</v>
      </c>
      <c r="Q785" s="254"/>
      <c r="R785" s="32"/>
      <c r="S785" s="370"/>
      <c r="T785" s="591"/>
      <c r="U785" s="25" t="s">
        <v>1001</v>
      </c>
      <c r="V785" s="25"/>
      <c r="W785" s="206"/>
    </row>
    <row r="786" spans="1:23" customFormat="1" ht="37.5"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43" t="s">
        <v>523</v>
      </c>
      <c r="P786" s="582">
        <v>243</v>
      </c>
      <c r="Q786" s="269"/>
      <c r="R786" s="268"/>
      <c r="S786" s="371"/>
      <c r="T786" s="593"/>
      <c r="U786" s="25" t="s">
        <v>1001</v>
      </c>
      <c r="V786" s="25"/>
      <c r="W786" s="206"/>
    </row>
    <row r="787" spans="1:23" customFormat="1" ht="36.75"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43" t="s">
        <v>523</v>
      </c>
      <c r="P787" s="532">
        <v>243</v>
      </c>
      <c r="Q787" s="577"/>
      <c r="R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S787" s="261" t="s">
        <v>20</v>
      </c>
      <c r="T787" s="578">
        <v>100</v>
      </c>
      <c r="U787" s="25" t="s">
        <v>1001</v>
      </c>
      <c r="V787" s="25" t="s">
        <v>1001</v>
      </c>
      <c r="W787" s="206"/>
    </row>
    <row r="788" spans="1:23" customFormat="1" ht="31.15"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543" t="s">
        <v>523</v>
      </c>
      <c r="P788" s="13">
        <v>243</v>
      </c>
      <c r="Q788" s="254"/>
      <c r="R788" s="32"/>
      <c r="S788" s="370"/>
      <c r="T788" s="591"/>
      <c r="U788" s="25" t="s">
        <v>1001</v>
      </c>
      <c r="V788" s="25"/>
      <c r="W788" s="206"/>
    </row>
    <row r="789" spans="1:23" customFormat="1" ht="33"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543" t="s">
        <v>523</v>
      </c>
      <c r="P789" s="13">
        <v>243</v>
      </c>
      <c r="Q789" s="254"/>
      <c r="R789" s="32"/>
      <c r="S789" s="370"/>
      <c r="T789" s="591"/>
      <c r="U789" s="25" t="s">
        <v>1001</v>
      </c>
      <c r="V789" s="25"/>
      <c r="W789" s="206"/>
    </row>
    <row r="790" spans="1:23" customFormat="1" ht="36.75"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43" t="s">
        <v>523</v>
      </c>
      <c r="P790" s="582">
        <v>243</v>
      </c>
      <c r="Q790" s="269"/>
      <c r="R790" s="268"/>
      <c r="S790" s="371"/>
      <c r="T790" s="593"/>
      <c r="U790" s="25" t="s">
        <v>1001</v>
      </c>
      <c r="V790" s="25"/>
      <c r="W790" s="206"/>
    </row>
    <row r="791" spans="1:23" customFormat="1" ht="42"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43" t="s">
        <v>523</v>
      </c>
      <c r="P791" s="532">
        <v>243</v>
      </c>
      <c r="Q791" s="577"/>
      <c r="R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S791" s="261" t="s">
        <v>20</v>
      </c>
      <c r="T791" s="578">
        <v>100</v>
      </c>
      <c r="U791" s="25" t="s">
        <v>1001</v>
      </c>
      <c r="V791" s="25" t="s">
        <v>1001</v>
      </c>
      <c r="W791" s="206"/>
    </row>
    <row r="792" spans="1:23" customFormat="1" ht="36.75"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543" t="s">
        <v>523</v>
      </c>
      <c r="P792" s="13">
        <v>243</v>
      </c>
      <c r="Q792" s="254"/>
      <c r="R792" s="32"/>
      <c r="S792" s="370"/>
      <c r="T792" s="591"/>
      <c r="U792" s="25" t="s">
        <v>1001</v>
      </c>
      <c r="V792" s="25"/>
      <c r="W792" s="206"/>
    </row>
    <row r="793" spans="1:23" customFormat="1" ht="36.75"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543" t="s">
        <v>523</v>
      </c>
      <c r="P793" s="13">
        <v>243</v>
      </c>
      <c r="Q793" s="254"/>
      <c r="R793" s="32"/>
      <c r="S793" s="370"/>
      <c r="T793" s="591"/>
      <c r="U793" s="25" t="s">
        <v>1001</v>
      </c>
      <c r="V793" s="25"/>
      <c r="W793" s="206"/>
    </row>
    <row r="794" spans="1:23" customFormat="1" ht="26.45"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43" t="s">
        <v>523</v>
      </c>
      <c r="P794" s="582">
        <v>243</v>
      </c>
      <c r="Q794" s="269"/>
      <c r="R794" s="268"/>
      <c r="S794" s="371"/>
      <c r="T794" s="593"/>
      <c r="U794" s="25" t="s">
        <v>1001</v>
      </c>
      <c r="V794" s="25"/>
      <c r="W794" s="206"/>
    </row>
    <row r="795" spans="1:23" customFormat="1" ht="33.75"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43" t="s">
        <v>523</v>
      </c>
      <c r="P795" s="532">
        <v>243</v>
      </c>
      <c r="Q795" s="577"/>
      <c r="R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S795" s="261" t="s">
        <v>20</v>
      </c>
      <c r="T795" s="578">
        <v>100</v>
      </c>
      <c r="U795" s="25" t="s">
        <v>1001</v>
      </c>
      <c r="V795" s="25" t="s">
        <v>1001</v>
      </c>
      <c r="W795" s="206"/>
    </row>
    <row r="796" spans="1:23" customFormat="1" ht="28.5"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543" t="s">
        <v>523</v>
      </c>
      <c r="P796" s="13">
        <v>243</v>
      </c>
      <c r="Q796" s="254"/>
      <c r="R796" s="32"/>
      <c r="S796" s="370"/>
      <c r="T796" s="591"/>
      <c r="U796" s="25" t="s">
        <v>1001</v>
      </c>
      <c r="V796" s="25"/>
      <c r="W796" s="206"/>
    </row>
    <row r="797" spans="1:23" customFormat="1" ht="24"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543" t="s">
        <v>523</v>
      </c>
      <c r="P797" s="13">
        <v>243</v>
      </c>
      <c r="Q797" s="254"/>
      <c r="R797" s="32"/>
      <c r="S797" s="370"/>
      <c r="T797" s="591"/>
      <c r="U797" s="25" t="s">
        <v>1001</v>
      </c>
      <c r="V797" s="25"/>
      <c r="W797" s="206"/>
    </row>
    <row r="798" spans="1:23" customFormat="1" ht="31.5"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43" t="s">
        <v>523</v>
      </c>
      <c r="P798" s="582">
        <v>243</v>
      </c>
      <c r="Q798" s="269"/>
      <c r="R798" s="268"/>
      <c r="S798" s="371"/>
      <c r="T798" s="593"/>
      <c r="U798" s="25" t="s">
        <v>1001</v>
      </c>
      <c r="V798" s="25"/>
      <c r="W798" s="206"/>
    </row>
    <row r="799" spans="1:23" customFormat="1" ht="28.5"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543" t="s">
        <v>523</v>
      </c>
      <c r="P799" s="450">
        <v>245</v>
      </c>
      <c r="Q799" s="575"/>
      <c r="R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S799" s="429" t="s">
        <v>20</v>
      </c>
      <c r="T799" s="450">
        <v>100</v>
      </c>
      <c r="U799" s="25" t="s">
        <v>1001</v>
      </c>
      <c r="V799" s="25" t="s">
        <v>1001</v>
      </c>
      <c r="W799" s="206"/>
    </row>
    <row r="800" spans="1:23" customFormat="1" ht="156.75"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543" t="s">
        <v>523</v>
      </c>
      <c r="P800" s="13">
        <v>217</v>
      </c>
      <c r="Q800" s="254"/>
      <c r="R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S800" s="417" t="s">
        <v>420</v>
      </c>
      <c r="T800" s="13">
        <v>100</v>
      </c>
      <c r="U800" s="25" t="s">
        <v>1001</v>
      </c>
      <c r="V800" s="25" t="s">
        <v>1001</v>
      </c>
      <c r="W800" s="206"/>
    </row>
    <row r="801" spans="1:23" customFormat="1" ht="28.5"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543" t="s">
        <v>523</v>
      </c>
      <c r="P801" s="13">
        <v>243</v>
      </c>
      <c r="Q801" s="254"/>
      <c r="R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S801" s="18" t="s">
        <v>176</v>
      </c>
      <c r="T801" s="13">
        <v>100</v>
      </c>
      <c r="U801" s="25" t="s">
        <v>1001</v>
      </c>
      <c r="V801" s="25" t="s">
        <v>1001</v>
      </c>
      <c r="W801" s="206"/>
    </row>
    <row r="802" spans="1:23" customFormat="1" ht="57"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543" t="s">
        <v>523</v>
      </c>
      <c r="P802" s="19" t="s">
        <v>644</v>
      </c>
      <c r="Q802" s="254"/>
      <c r="R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S802" s="18" t="s">
        <v>20</v>
      </c>
      <c r="T802" s="13">
        <v>100</v>
      </c>
      <c r="U802" s="25" t="s">
        <v>1001</v>
      </c>
      <c r="V802" s="25" t="s">
        <v>1001</v>
      </c>
      <c r="W802" s="206"/>
    </row>
    <row r="803" spans="1:23" customFormat="1" ht="29.25" thickBot="1" x14ac:dyDescent="0.3">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543" t="s">
        <v>523</v>
      </c>
      <c r="P803" s="402">
        <v>243</v>
      </c>
      <c r="Q803" s="403"/>
      <c r="R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S803" s="551" t="s">
        <v>20</v>
      </c>
      <c r="T803" s="402">
        <v>100</v>
      </c>
      <c r="U803" s="25" t="s">
        <v>1001</v>
      </c>
      <c r="V803" s="25" t="s">
        <v>1001</v>
      </c>
      <c r="W803" s="206"/>
    </row>
    <row r="804" spans="1:23" customFormat="1" ht="41.25"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43" t="s">
        <v>523</v>
      </c>
      <c r="P804" s="532">
        <v>243</v>
      </c>
      <c r="Q804" s="577"/>
      <c r="R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S804" s="261" t="s">
        <v>20</v>
      </c>
      <c r="T804" s="578">
        <v>100</v>
      </c>
      <c r="U804" s="25" t="s">
        <v>1001</v>
      </c>
      <c r="V804" s="25" t="s">
        <v>1001</v>
      </c>
      <c r="W804" s="206"/>
    </row>
    <row r="805" spans="1:23" customFormat="1" ht="39.75"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543" t="s">
        <v>523</v>
      </c>
      <c r="P805" s="13">
        <v>243</v>
      </c>
      <c r="Q805" s="254"/>
      <c r="R805" s="32"/>
      <c r="S805" s="370"/>
      <c r="T805" s="591"/>
      <c r="U805" s="25" t="s">
        <v>1001</v>
      </c>
      <c r="V805" s="25"/>
      <c r="W805" s="206"/>
    </row>
    <row r="806" spans="1:23" customFormat="1" ht="36"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43" t="s">
        <v>523</v>
      </c>
      <c r="P806" s="582">
        <v>243</v>
      </c>
      <c r="Q806" s="269"/>
      <c r="R806" s="268"/>
      <c r="S806" s="371"/>
      <c r="T806" s="593"/>
      <c r="U806" s="25" t="s">
        <v>1001</v>
      </c>
      <c r="V806" s="25"/>
      <c r="W806" s="206"/>
    </row>
    <row r="807" spans="1:23" customFormat="1" ht="28.5"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543" t="s">
        <v>523</v>
      </c>
      <c r="P807" s="450">
        <v>5254</v>
      </c>
      <c r="Q807" s="575"/>
      <c r="R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S807" s="429" t="s">
        <v>20</v>
      </c>
      <c r="T807" s="450">
        <v>100</v>
      </c>
      <c r="U807" s="25" t="s">
        <v>1001</v>
      </c>
      <c r="V807" s="25" t="s">
        <v>1001</v>
      </c>
      <c r="W807" s="206"/>
    </row>
    <row r="808" spans="1:23" s="177" customFormat="1" ht="57"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543" t="s">
        <v>523</v>
      </c>
      <c r="P808" s="24">
        <v>5258</v>
      </c>
      <c r="Q808" s="252"/>
      <c r="R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S808" s="26" t="s">
        <v>176</v>
      </c>
      <c r="T808" s="24">
        <v>100</v>
      </c>
      <c r="U808" s="25" t="s">
        <v>1001</v>
      </c>
      <c r="V808" s="25" t="s">
        <v>1001</v>
      </c>
      <c r="W808" s="206"/>
    </row>
    <row r="809" spans="1:23" customFormat="1" ht="28.5"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543" t="s">
        <v>523</v>
      </c>
      <c r="P809" s="24">
        <v>1746</v>
      </c>
      <c r="Q809" s="252"/>
      <c r="R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S809" s="18" t="s">
        <v>290</v>
      </c>
      <c r="T809" s="24">
        <v>100</v>
      </c>
      <c r="U809" s="25" t="s">
        <v>1001</v>
      </c>
      <c r="V809" s="25" t="s">
        <v>1001</v>
      </c>
      <c r="W809" s="206"/>
    </row>
    <row r="810" spans="1:23" s="177" customFormat="1" ht="28.5"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543" t="s">
        <v>523</v>
      </c>
      <c r="P810" s="24">
        <v>1746</v>
      </c>
      <c r="Q810" s="252"/>
      <c r="R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S810" s="26" t="s">
        <v>290</v>
      </c>
      <c r="T810" s="24">
        <v>100</v>
      </c>
      <c r="U810" s="25" t="s">
        <v>1001</v>
      </c>
      <c r="V810" s="25" t="s">
        <v>1001</v>
      </c>
      <c r="W810" s="206"/>
    </row>
    <row r="811" spans="1:23" customFormat="1" ht="28.5"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543" t="s">
        <v>523</v>
      </c>
      <c r="P811" s="24">
        <v>261</v>
      </c>
      <c r="Q811" s="252"/>
      <c r="R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S811" s="18" t="s">
        <v>290</v>
      </c>
      <c r="T811" s="24">
        <v>100</v>
      </c>
      <c r="U811" s="25" t="s">
        <v>1001</v>
      </c>
      <c r="V811" s="25" t="s">
        <v>1001</v>
      </c>
      <c r="W811" s="206"/>
    </row>
    <row r="812" spans="1:23" customFormat="1" ht="42.75"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543" t="s">
        <v>523</v>
      </c>
      <c r="P812" s="24">
        <v>404</v>
      </c>
      <c r="Q812" s="252"/>
      <c r="R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S812" s="18" t="s">
        <v>290</v>
      </c>
      <c r="T812" s="24">
        <v>100</v>
      </c>
      <c r="U812" s="25" t="s">
        <v>1001</v>
      </c>
      <c r="V812" s="25" t="s">
        <v>1001</v>
      </c>
      <c r="W812" s="206"/>
    </row>
    <row r="813" spans="1:23" s="177" customFormat="1" ht="69"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543" t="s">
        <v>523</v>
      </c>
      <c r="P813" s="24">
        <v>259</v>
      </c>
      <c r="Q813" s="252"/>
      <c r="R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S813" s="26" t="s">
        <v>290</v>
      </c>
      <c r="T813" s="24">
        <v>100</v>
      </c>
      <c r="U813" s="25" t="s">
        <v>1001</v>
      </c>
      <c r="V813" s="25" t="s">
        <v>1001</v>
      </c>
      <c r="W813" s="206"/>
    </row>
    <row r="814" spans="1:23" customFormat="1" ht="28.5"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543" t="s">
        <v>523</v>
      </c>
      <c r="P814" s="24">
        <v>947</v>
      </c>
      <c r="Q814" s="252"/>
      <c r="R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S814" s="18" t="s">
        <v>290</v>
      </c>
      <c r="T814" s="24">
        <v>100</v>
      </c>
      <c r="U814" s="25" t="s">
        <v>1001</v>
      </c>
      <c r="V814" s="25" t="s">
        <v>1001</v>
      </c>
      <c r="W814" s="206"/>
    </row>
    <row r="815" spans="1:23" customFormat="1" ht="28.5"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543" t="s">
        <v>523</v>
      </c>
      <c r="P815" s="24">
        <v>406</v>
      </c>
      <c r="Q815" s="252"/>
      <c r="R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S815" s="18" t="s">
        <v>176</v>
      </c>
      <c r="T815" s="24">
        <v>100</v>
      </c>
      <c r="U815" s="25" t="s">
        <v>1001</v>
      </c>
      <c r="V815" s="25" t="s">
        <v>1001</v>
      </c>
      <c r="W815" s="206"/>
    </row>
    <row r="816" spans="1:23" customFormat="1" ht="28.5"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543" t="s">
        <v>523</v>
      </c>
      <c r="P816" s="24">
        <v>191</v>
      </c>
      <c r="Q816" s="252"/>
      <c r="R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S816" s="18" t="s">
        <v>290</v>
      </c>
      <c r="T816" s="24">
        <v>100</v>
      </c>
      <c r="U816" s="25" t="s">
        <v>1001</v>
      </c>
      <c r="V816" s="25" t="s">
        <v>1001</v>
      </c>
      <c r="W816" s="206"/>
    </row>
    <row r="817" spans="1:23" customFormat="1" ht="28.5"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543" t="s">
        <v>523</v>
      </c>
      <c r="P817" s="24">
        <v>191</v>
      </c>
      <c r="Q817" s="252"/>
      <c r="R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S817" s="18" t="s">
        <v>290</v>
      </c>
      <c r="T817" s="24">
        <v>100</v>
      </c>
      <c r="U817" s="25" t="s">
        <v>1001</v>
      </c>
      <c r="V817" s="25" t="s">
        <v>1001</v>
      </c>
      <c r="W817" s="206"/>
    </row>
    <row r="818" spans="1:23" customFormat="1" ht="28.5"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543" t="s">
        <v>523</v>
      </c>
      <c r="P818" s="24">
        <v>191</v>
      </c>
      <c r="Q818" s="252"/>
      <c r="R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S818" s="18" t="s">
        <v>290</v>
      </c>
      <c r="T818" s="24">
        <v>100</v>
      </c>
      <c r="U818" s="25" t="s">
        <v>1001</v>
      </c>
      <c r="V818" s="25" t="s">
        <v>1001</v>
      </c>
      <c r="W818" s="206"/>
    </row>
    <row r="819" spans="1:23" customFormat="1" ht="156.75"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543" t="s">
        <v>523</v>
      </c>
      <c r="P819" s="24">
        <v>1243</v>
      </c>
      <c r="Q819" s="252"/>
      <c r="R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S819" s="20" t="s">
        <v>670</v>
      </c>
      <c r="T819" s="24">
        <v>100</v>
      </c>
      <c r="U819" s="25" t="s">
        <v>1001</v>
      </c>
      <c r="V819" s="25" t="s">
        <v>1001</v>
      </c>
      <c r="W819" s="206"/>
    </row>
    <row r="820" spans="1:23" customFormat="1" ht="28.5"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543" t="s">
        <v>523</v>
      </c>
      <c r="P820" s="24">
        <v>1243</v>
      </c>
      <c r="Q820" s="252"/>
      <c r="R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S820" s="18" t="s">
        <v>176</v>
      </c>
      <c r="T820" s="24">
        <v>100</v>
      </c>
      <c r="U820" s="25" t="s">
        <v>1001</v>
      </c>
      <c r="V820" s="25" t="s">
        <v>1001</v>
      </c>
      <c r="W820" s="206"/>
    </row>
    <row r="821" spans="1:23" customFormat="1" ht="29.25"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543" t="s">
        <v>523</v>
      </c>
      <c r="P821" s="24">
        <v>1243</v>
      </c>
      <c r="Q821" s="252"/>
      <c r="R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S821" s="18" t="s">
        <v>290</v>
      </c>
      <c r="T821" s="24">
        <v>100</v>
      </c>
      <c r="U821" s="25" t="s">
        <v>1001</v>
      </c>
      <c r="V821" s="25" t="s">
        <v>1001</v>
      </c>
      <c r="W821" s="206"/>
    </row>
    <row r="822" spans="1:23" customFormat="1" ht="71.25"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543" t="s">
        <v>523</v>
      </c>
      <c r="P822" s="13">
        <v>419</v>
      </c>
      <c r="Q822" s="254"/>
      <c r="R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S822" s="18" t="s">
        <v>181</v>
      </c>
      <c r="T822" s="13">
        <v>100</v>
      </c>
      <c r="U822" s="25" t="s">
        <v>1001</v>
      </c>
      <c r="V822" s="25" t="s">
        <v>1001</v>
      </c>
      <c r="W822" s="206"/>
    </row>
    <row r="823" spans="1:23" customFormat="1" ht="57.75" thickBot="1" x14ac:dyDescent="0.3">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543" t="s">
        <v>523</v>
      </c>
      <c r="P823" s="378">
        <v>950</v>
      </c>
      <c r="Q823" s="424"/>
      <c r="R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S823" s="551" t="s">
        <v>181</v>
      </c>
      <c r="T823" s="378">
        <v>100</v>
      </c>
      <c r="U823" s="25" t="s">
        <v>1001</v>
      </c>
      <c r="V823" s="25" t="s">
        <v>1001</v>
      </c>
      <c r="W823" s="206"/>
    </row>
    <row r="824" spans="1:23" customFormat="1" ht="36.75"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543" t="s">
        <v>523</v>
      </c>
      <c r="P824" s="257">
        <v>1783</v>
      </c>
      <c r="Q824" s="259"/>
      <c r="R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S824" s="261" t="s">
        <v>181</v>
      </c>
      <c r="T824" s="385">
        <v>100</v>
      </c>
      <c r="U824" s="25" t="s">
        <v>1001</v>
      </c>
      <c r="V824" s="25" t="s">
        <v>1001</v>
      </c>
      <c r="W824" s="206"/>
    </row>
    <row r="825" spans="1:23" customFormat="1" ht="31.5"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543" t="s">
        <v>523</v>
      </c>
      <c r="P825" s="24">
        <v>1783</v>
      </c>
      <c r="Q825" s="252"/>
      <c r="R825" s="32"/>
      <c r="S825" s="370"/>
      <c r="T825" s="386"/>
      <c r="U825" s="25" t="s">
        <v>1001</v>
      </c>
      <c r="V825" s="25"/>
      <c r="W825" s="206"/>
    </row>
    <row r="826" spans="1:23" customFormat="1" ht="37.5"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543" t="s">
        <v>523</v>
      </c>
      <c r="P826" s="265">
        <v>1783</v>
      </c>
      <c r="Q826" s="267"/>
      <c r="R826" s="268"/>
      <c r="S826" s="371"/>
      <c r="T826" s="391"/>
      <c r="U826" s="25" t="s">
        <v>1001</v>
      </c>
      <c r="V826" s="25"/>
      <c r="W826" s="206"/>
    </row>
    <row r="827" spans="1:23" customFormat="1" ht="57"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43" t="s">
        <v>523</v>
      </c>
      <c r="P827" s="532">
        <v>5254</v>
      </c>
      <c r="Q827" s="577"/>
      <c r="R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S827" s="261" t="s">
        <v>20</v>
      </c>
      <c r="T827" s="578">
        <v>100</v>
      </c>
      <c r="U827" s="25" t="s">
        <v>1001</v>
      </c>
      <c r="V827" s="25" t="s">
        <v>1001</v>
      </c>
      <c r="W827" s="206"/>
    </row>
    <row r="828" spans="1:23" customFormat="1" ht="44.45"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543" t="s">
        <v>523</v>
      </c>
      <c r="P828" s="13">
        <v>5254</v>
      </c>
      <c r="Q828" s="254"/>
      <c r="R828" s="32"/>
      <c r="S828" s="370"/>
      <c r="T828" s="591"/>
      <c r="U828" s="25" t="s">
        <v>1001</v>
      </c>
      <c r="V828" s="25"/>
      <c r="W828" s="206"/>
    </row>
    <row r="829" spans="1:23" customFormat="1" ht="38.25"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43" t="s">
        <v>523</v>
      </c>
      <c r="P829" s="582">
        <v>5254</v>
      </c>
      <c r="Q829" s="269"/>
      <c r="R829" s="268"/>
      <c r="S829" s="371"/>
      <c r="T829" s="593"/>
      <c r="U829" s="25" t="s">
        <v>1001</v>
      </c>
      <c r="V829" s="25"/>
      <c r="W829" s="206"/>
    </row>
    <row r="830" spans="1:23" customFormat="1" ht="56.25"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543" t="s">
        <v>523</v>
      </c>
      <c r="P830" s="450">
        <v>5254</v>
      </c>
      <c r="Q830" s="575"/>
      <c r="R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S830" s="429" t="s">
        <v>20</v>
      </c>
      <c r="T830" s="450">
        <v>100</v>
      </c>
      <c r="U830" s="25" t="s">
        <v>1001</v>
      </c>
      <c r="V830" s="25" t="s">
        <v>1001</v>
      </c>
      <c r="W830" s="206"/>
    </row>
    <row r="831" spans="1:23" customFormat="1" ht="42.75"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543" t="s">
        <v>523</v>
      </c>
      <c r="P831" s="13">
        <v>243</v>
      </c>
      <c r="Q831" s="254"/>
      <c r="R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S831" s="18" t="s">
        <v>20</v>
      </c>
      <c r="T831" s="13">
        <v>100</v>
      </c>
      <c r="U831" s="25" t="s">
        <v>1001</v>
      </c>
      <c r="V831" s="25" t="s">
        <v>1001</v>
      </c>
      <c r="W831" s="206"/>
    </row>
    <row r="832" spans="1:23" customFormat="1" ht="42.75"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543" t="s">
        <v>523</v>
      </c>
      <c r="P832" s="13">
        <v>5254</v>
      </c>
      <c r="Q832" s="254"/>
      <c r="R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S832" s="18" t="s">
        <v>20</v>
      </c>
      <c r="T832" s="13">
        <v>100</v>
      </c>
      <c r="U832" s="25" t="s">
        <v>1001</v>
      </c>
      <c r="V832" s="25" t="s">
        <v>1001</v>
      </c>
      <c r="W832" s="206"/>
    </row>
    <row r="833" spans="1:23" customFormat="1" ht="42.75"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543" t="s">
        <v>523</v>
      </c>
      <c r="P833" s="13">
        <v>243</v>
      </c>
      <c r="Q833" s="254"/>
      <c r="R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S833" s="18" t="s">
        <v>20</v>
      </c>
      <c r="T833" s="13">
        <v>100</v>
      </c>
      <c r="U833" s="25" t="s">
        <v>1001</v>
      </c>
      <c r="V833" s="25" t="s">
        <v>1001</v>
      </c>
      <c r="W833" s="206"/>
    </row>
    <row r="834" spans="1:23" customFormat="1" ht="38.25" customHeight="1" thickBot="1" x14ac:dyDescent="0.3">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543" t="s">
        <v>523</v>
      </c>
      <c r="P834" s="402">
        <v>5254</v>
      </c>
      <c r="Q834" s="403"/>
      <c r="R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S834" s="551" t="s">
        <v>20</v>
      </c>
      <c r="T834" s="402">
        <v>100</v>
      </c>
      <c r="U834" s="25" t="s">
        <v>1001</v>
      </c>
      <c r="V834" s="25" t="s">
        <v>1001</v>
      </c>
      <c r="W834" s="206"/>
    </row>
    <row r="835" spans="1:23" customFormat="1" ht="41.25"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43" t="s">
        <v>523</v>
      </c>
      <c r="P835" s="532">
        <v>243</v>
      </c>
      <c r="Q835" s="577"/>
      <c r="R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S835" s="261" t="s">
        <v>20</v>
      </c>
      <c r="T835" s="578">
        <v>100</v>
      </c>
      <c r="U835" s="25" t="s">
        <v>1001</v>
      </c>
      <c r="V835" s="25" t="s">
        <v>1001</v>
      </c>
      <c r="W835" s="206"/>
    </row>
    <row r="836" spans="1:23" customFormat="1" ht="41.25"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543" t="s">
        <v>523</v>
      </c>
      <c r="P836" s="13">
        <v>243</v>
      </c>
      <c r="Q836" s="254"/>
      <c r="R836" s="32"/>
      <c r="S836" s="370"/>
      <c r="T836" s="591"/>
      <c r="U836" s="25" t="s">
        <v>1001</v>
      </c>
      <c r="V836" s="25"/>
      <c r="W836" s="206"/>
    </row>
    <row r="837" spans="1:23" customFormat="1" ht="41.25"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543" t="s">
        <v>523</v>
      </c>
      <c r="P837" s="13">
        <v>243</v>
      </c>
      <c r="Q837" s="254"/>
      <c r="R837" s="32"/>
      <c r="S837" s="370"/>
      <c r="T837" s="591"/>
      <c r="U837" s="25" t="s">
        <v>1001</v>
      </c>
      <c r="V837" s="25"/>
      <c r="W837" s="206"/>
    </row>
    <row r="838" spans="1:23" customFormat="1" ht="41.25"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43" t="s">
        <v>523</v>
      </c>
      <c r="P838" s="582">
        <v>243</v>
      </c>
      <c r="Q838" s="269"/>
      <c r="R838" s="268"/>
      <c r="S838" s="371"/>
      <c r="T838" s="593"/>
      <c r="U838" s="25" t="s">
        <v>1001</v>
      </c>
      <c r="V838" s="25"/>
      <c r="W838" s="206"/>
    </row>
    <row r="839" spans="1:23" customFormat="1" ht="38.25"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43" t="s">
        <v>523</v>
      </c>
      <c r="P839" s="532">
        <v>5254</v>
      </c>
      <c r="Q839" s="577"/>
      <c r="R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S839" s="261" t="s">
        <v>20</v>
      </c>
      <c r="T839" s="578">
        <v>100</v>
      </c>
      <c r="U839" s="25" t="s">
        <v>1001</v>
      </c>
      <c r="V839" s="25" t="s">
        <v>1001</v>
      </c>
      <c r="W839" s="206"/>
    </row>
    <row r="840" spans="1:23" customFormat="1" ht="38.25"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543" t="s">
        <v>523</v>
      </c>
      <c r="P840" s="13">
        <v>5254</v>
      </c>
      <c r="Q840" s="254"/>
      <c r="R840" s="32"/>
      <c r="S840" s="370"/>
      <c r="T840" s="591"/>
      <c r="U840" s="25" t="s">
        <v>1001</v>
      </c>
      <c r="V840" s="25"/>
      <c r="W840" s="206"/>
    </row>
    <row r="841" spans="1:23" customFormat="1" ht="38.25"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543" t="s">
        <v>523</v>
      </c>
      <c r="P841" s="13">
        <v>5254</v>
      </c>
      <c r="Q841" s="254"/>
      <c r="R841" s="32"/>
      <c r="S841" s="370"/>
      <c r="T841" s="591"/>
      <c r="U841" s="25" t="s">
        <v>1001</v>
      </c>
      <c r="V841" s="25"/>
      <c r="W841" s="206"/>
    </row>
    <row r="842" spans="1:23" customFormat="1" ht="38.25"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43" t="s">
        <v>523</v>
      </c>
      <c r="P842" s="582">
        <v>5254</v>
      </c>
      <c r="Q842" s="269"/>
      <c r="R842" s="268"/>
      <c r="S842" s="371"/>
      <c r="T842" s="593"/>
      <c r="U842" s="25" t="s">
        <v>1001</v>
      </c>
      <c r="V842" s="25"/>
      <c r="W842" s="206"/>
    </row>
    <row r="843" spans="1:23" customFormat="1" ht="28.5"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543" t="s">
        <v>523</v>
      </c>
      <c r="P843" s="450">
        <v>243</v>
      </c>
      <c r="Q843" s="575"/>
      <c r="R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S843" s="429" t="s">
        <v>20</v>
      </c>
      <c r="T843" s="450">
        <v>100</v>
      </c>
      <c r="U843" s="25" t="s">
        <v>1001</v>
      </c>
      <c r="V843" s="25" t="s">
        <v>1001</v>
      </c>
      <c r="W843" s="206"/>
    </row>
    <row r="844" spans="1:23" customFormat="1" ht="28.5"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543" t="s">
        <v>523</v>
      </c>
      <c r="P844" s="13">
        <v>5254</v>
      </c>
      <c r="Q844" s="254"/>
      <c r="R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S844" s="18" t="s">
        <v>20</v>
      </c>
      <c r="T844" s="13">
        <v>100</v>
      </c>
      <c r="U844" s="25" t="s">
        <v>1001</v>
      </c>
      <c r="V844" s="25" t="s">
        <v>1001</v>
      </c>
      <c r="W844" s="206"/>
    </row>
    <row r="845" spans="1:23" customFormat="1" ht="30"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368" t="s">
        <v>42</v>
      </c>
      <c r="Q845" s="254"/>
      <c r="R845" s="32"/>
      <c r="S845" s="368" t="s">
        <v>42</v>
      </c>
      <c r="T845" s="368" t="s">
        <v>42</v>
      </c>
      <c r="U845" s="368" t="s">
        <v>42</v>
      </c>
      <c r="V845" s="378" t="s">
        <v>41</v>
      </c>
      <c r="W845" s="206"/>
    </row>
    <row r="846" spans="1:23" customFormat="1" ht="28.5"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543" t="s">
        <v>523</v>
      </c>
      <c r="P846" s="24">
        <v>243</v>
      </c>
      <c r="Q846" s="252"/>
      <c r="R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S846" s="18" t="s">
        <v>20</v>
      </c>
      <c r="T846" s="24">
        <v>100</v>
      </c>
      <c r="U846" s="25" t="s">
        <v>1001</v>
      </c>
      <c r="V846" s="25" t="s">
        <v>1001</v>
      </c>
      <c r="W846" s="206"/>
    </row>
    <row r="847" spans="1:23" customFormat="1" ht="28.5"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543" t="s">
        <v>523</v>
      </c>
      <c r="P847" s="24">
        <v>243</v>
      </c>
      <c r="Q847" s="252"/>
      <c r="R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S847" s="18" t="s">
        <v>20</v>
      </c>
      <c r="T847" s="24">
        <v>100</v>
      </c>
      <c r="U847" s="25" t="s">
        <v>1001</v>
      </c>
      <c r="V847" s="25" t="s">
        <v>1001</v>
      </c>
      <c r="W847" s="206"/>
    </row>
    <row r="848" spans="1:23" customFormat="1" ht="42.75"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543" t="s">
        <v>523</v>
      </c>
      <c r="P848" s="24">
        <v>5254</v>
      </c>
      <c r="Q848" s="252"/>
      <c r="R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S848" s="18" t="s">
        <v>20</v>
      </c>
      <c r="T848" s="24">
        <v>100</v>
      </c>
      <c r="U848" s="25" t="s">
        <v>1001</v>
      </c>
      <c r="V848" s="25" t="s">
        <v>1001</v>
      </c>
      <c r="W848" s="206"/>
    </row>
    <row r="849" spans="1:23" customFormat="1" ht="28.5"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543" t="s">
        <v>523</v>
      </c>
      <c r="P849" s="24">
        <v>243</v>
      </c>
      <c r="Q849" s="252"/>
      <c r="R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S849" s="18" t="s">
        <v>20</v>
      </c>
      <c r="T849" s="24">
        <v>100</v>
      </c>
      <c r="U849" s="25" t="s">
        <v>1001</v>
      </c>
      <c r="V849" s="25" t="s">
        <v>1001</v>
      </c>
      <c r="W849" s="206"/>
    </row>
    <row r="850" spans="1:23" customFormat="1" ht="28.5"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543" t="s">
        <v>523</v>
      </c>
      <c r="P850" s="24">
        <v>454</v>
      </c>
      <c r="Q850" s="252" t="s">
        <v>120</v>
      </c>
      <c r="R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S850" s="18" t="s">
        <v>420</v>
      </c>
      <c r="T850" s="24">
        <v>100</v>
      </c>
      <c r="U850" s="25" t="s">
        <v>1001</v>
      </c>
      <c r="V850" s="25" t="s">
        <v>1001</v>
      </c>
      <c r="W850" s="206"/>
    </row>
    <row r="851" spans="1:23" customFormat="1" ht="42.75"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543" t="s">
        <v>523</v>
      </c>
      <c r="P851" s="24">
        <v>219</v>
      </c>
      <c r="Q851" s="252"/>
      <c r="R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S851" s="18" t="s">
        <v>20</v>
      </c>
      <c r="T851" s="24">
        <v>100</v>
      </c>
      <c r="U851" s="25" t="s">
        <v>1001</v>
      </c>
      <c r="V851" s="25" t="s">
        <v>1001</v>
      </c>
      <c r="W851" s="206"/>
    </row>
    <row r="852" spans="1:23" customFormat="1" ht="28.5"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543" t="s">
        <v>523</v>
      </c>
      <c r="P852" s="24">
        <v>239</v>
      </c>
      <c r="Q852" s="252"/>
      <c r="R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S852" s="18" t="s">
        <v>20</v>
      </c>
      <c r="T852" s="24">
        <v>100</v>
      </c>
      <c r="U852" s="25"/>
      <c r="V852" s="25"/>
      <c r="W852" s="206"/>
    </row>
    <row r="853" spans="1:23" customFormat="1" ht="30"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543" t="s">
        <v>523</v>
      </c>
      <c r="P853" s="24">
        <v>239</v>
      </c>
      <c r="Q853" s="418"/>
      <c r="R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S853" s="18" t="s">
        <v>20</v>
      </c>
      <c r="T853" s="24">
        <v>100</v>
      </c>
      <c r="U853" s="25" t="s">
        <v>1001</v>
      </c>
      <c r="V853" s="25" t="s">
        <v>1001</v>
      </c>
      <c r="W853" s="206"/>
    </row>
    <row r="854" spans="1:23" customFormat="1" ht="28.5"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543" t="s">
        <v>523</v>
      </c>
      <c r="P854" s="13">
        <v>239</v>
      </c>
      <c r="Q854" s="419"/>
      <c r="R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S854" s="18" t="s">
        <v>20</v>
      </c>
      <c r="T854" s="13">
        <v>100</v>
      </c>
      <c r="U854" s="25" t="s">
        <v>1001</v>
      </c>
      <c r="V854" s="25" t="s">
        <v>1001</v>
      </c>
      <c r="W854" s="206"/>
    </row>
    <row r="855" spans="1:23" customFormat="1" ht="28.5"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543" t="s">
        <v>523</v>
      </c>
      <c r="P855" s="13">
        <v>239</v>
      </c>
      <c r="Q855" s="419"/>
      <c r="R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S855" s="18" t="s">
        <v>290</v>
      </c>
      <c r="T855" s="13">
        <v>100</v>
      </c>
      <c r="U855" s="25" t="s">
        <v>1001</v>
      </c>
      <c r="V855" s="25" t="s">
        <v>1001</v>
      </c>
      <c r="W855" s="206"/>
    </row>
    <row r="856" spans="1:23" customFormat="1" ht="28.5"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543" t="s">
        <v>523</v>
      </c>
      <c r="P856" s="13">
        <v>239</v>
      </c>
      <c r="Q856" s="419"/>
      <c r="R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S856" s="18" t="s">
        <v>20</v>
      </c>
      <c r="T856" s="13">
        <v>100</v>
      </c>
      <c r="U856" s="25" t="s">
        <v>1001</v>
      </c>
      <c r="V856" s="25" t="s">
        <v>1001</v>
      </c>
      <c r="W856" s="206"/>
    </row>
    <row r="857" spans="1:23" customFormat="1" ht="28.5"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543" t="s">
        <v>523</v>
      </c>
      <c r="P857" s="13">
        <v>239</v>
      </c>
      <c r="Q857" s="419"/>
      <c r="R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S857" s="18" t="s">
        <v>20</v>
      </c>
      <c r="T857" s="13">
        <v>100</v>
      </c>
      <c r="U857" s="25" t="s">
        <v>1001</v>
      </c>
      <c r="V857" s="25" t="s">
        <v>1001</v>
      </c>
      <c r="W857" s="206"/>
    </row>
    <row r="858" spans="1:23" customFormat="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251" t="s">
        <v>42</v>
      </c>
      <c r="Q858" s="419"/>
      <c r="R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S858" s="251" t="s">
        <v>42</v>
      </c>
      <c r="T858" s="251" t="s">
        <v>42</v>
      </c>
      <c r="U858" s="251" t="s">
        <v>42</v>
      </c>
      <c r="V858" s="378" t="s">
        <v>41</v>
      </c>
      <c r="W858" s="206"/>
    </row>
    <row r="859" spans="1:23" customFormat="1" ht="28.5"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543" t="s">
        <v>523</v>
      </c>
      <c r="P859" s="13">
        <v>1807</v>
      </c>
      <c r="Q859" s="419" t="s">
        <v>120</v>
      </c>
      <c r="R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S859" s="18" t="s">
        <v>725</v>
      </c>
      <c r="T859" s="13">
        <v>100</v>
      </c>
      <c r="U859" s="25" t="s">
        <v>1001</v>
      </c>
      <c r="V859" s="25" t="s">
        <v>1001</v>
      </c>
      <c r="W859" s="206"/>
    </row>
    <row r="860" spans="1:23" customFormat="1" ht="42.75"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543" t="s">
        <v>523</v>
      </c>
      <c r="P860" s="13">
        <v>1807</v>
      </c>
      <c r="Q860" s="420" t="e">
        <f>+#REF!-#REF!</f>
        <v>#REF!</v>
      </c>
      <c r="R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S860" s="18" t="s">
        <v>725</v>
      </c>
      <c r="T860" s="13">
        <v>100</v>
      </c>
      <c r="U860" s="25" t="s">
        <v>1001</v>
      </c>
      <c r="V860" s="25" t="s">
        <v>1001</v>
      </c>
      <c r="W860" s="206"/>
    </row>
    <row r="861" spans="1:23" customFormat="1" ht="42.75"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543" t="s">
        <v>523</v>
      </c>
      <c r="P861" s="13">
        <v>1807</v>
      </c>
      <c r="Q861" s="420" t="e">
        <f>+#REF!-#REF!</f>
        <v>#REF!</v>
      </c>
      <c r="R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S861" s="18" t="s">
        <v>725</v>
      </c>
      <c r="T861" s="13">
        <v>100</v>
      </c>
      <c r="U861" s="25" t="s">
        <v>1001</v>
      </c>
      <c r="V861" s="25" t="s">
        <v>1001</v>
      </c>
      <c r="W861" s="206"/>
    </row>
    <row r="862" spans="1:23" customFormat="1" ht="42.75"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543" t="s">
        <v>523</v>
      </c>
      <c r="P862" s="13">
        <v>1807</v>
      </c>
      <c r="Q862" s="420"/>
      <c r="R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S862" s="18" t="s">
        <v>725</v>
      </c>
      <c r="T862" s="13">
        <v>100</v>
      </c>
      <c r="U862" s="25" t="s">
        <v>1001</v>
      </c>
      <c r="V862" s="25" t="s">
        <v>1001</v>
      </c>
      <c r="W862" s="206"/>
    </row>
    <row r="863" spans="1:23" customFormat="1" ht="42.75"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543" t="s">
        <v>523</v>
      </c>
      <c r="P863" s="13">
        <v>1807</v>
      </c>
      <c r="Q863" s="419"/>
      <c r="R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S863" s="18" t="s">
        <v>725</v>
      </c>
      <c r="T863" s="13">
        <v>100</v>
      </c>
      <c r="U863" s="25" t="s">
        <v>1001</v>
      </c>
      <c r="V863" s="25" t="s">
        <v>1001</v>
      </c>
      <c r="W863" s="206"/>
    </row>
    <row r="864" spans="1:23" customFormat="1" ht="42.75"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543" t="s">
        <v>523</v>
      </c>
      <c r="P864" s="13">
        <v>1807</v>
      </c>
      <c r="Q864" s="419"/>
      <c r="R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S864" s="18" t="s">
        <v>725</v>
      </c>
      <c r="T864" s="13">
        <v>100</v>
      </c>
      <c r="U864" s="25" t="s">
        <v>1001</v>
      </c>
      <c r="V864" s="25" t="s">
        <v>1001</v>
      </c>
      <c r="W864" s="206"/>
    </row>
    <row r="865" spans="1:23" customFormat="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251" t="s">
        <v>42</v>
      </c>
      <c r="Q865" s="419"/>
      <c r="R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S865" s="251" t="s">
        <v>42</v>
      </c>
      <c r="T865" s="251" t="s">
        <v>42</v>
      </c>
      <c r="U865" s="251" t="s">
        <v>42</v>
      </c>
      <c r="V865" s="378" t="s">
        <v>41</v>
      </c>
      <c r="W865" s="206"/>
    </row>
    <row r="866" spans="1:23" customFormat="1" ht="28.5"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543" t="s">
        <v>523</v>
      </c>
      <c r="P866" s="13">
        <v>504</v>
      </c>
      <c r="Q866" s="419"/>
      <c r="R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S866" s="18" t="s">
        <v>419</v>
      </c>
      <c r="T866" s="13">
        <v>100</v>
      </c>
      <c r="U866" s="25" t="s">
        <v>1001</v>
      </c>
      <c r="V866" s="25" t="s">
        <v>1001</v>
      </c>
      <c r="W866" s="206"/>
    </row>
    <row r="867" spans="1:23" customFormat="1" ht="27.75" customHeight="1" thickBot="1" x14ac:dyDescent="0.3">
      <c r="A867" s="1"/>
      <c r="B867" s="64">
        <v>4053</v>
      </c>
      <c r="C867" s="150">
        <v>4053</v>
      </c>
      <c r="D867" s="823" t="s">
        <v>739</v>
      </c>
      <c r="E867" s="824"/>
      <c r="F867" s="824"/>
      <c r="G867" s="198"/>
      <c r="H867" s="681"/>
      <c r="I867" s="137"/>
      <c r="J867" s="12"/>
      <c r="K867" s="16">
        <v>0</v>
      </c>
      <c r="L867" s="251" t="s">
        <v>42</v>
      </c>
      <c r="M867" s="251" t="s">
        <v>42</v>
      </c>
      <c r="N867" s="251" t="s">
        <v>42</v>
      </c>
      <c r="O867" s="251" t="s">
        <v>42</v>
      </c>
      <c r="P867" s="251" t="s">
        <v>42</v>
      </c>
      <c r="Q867" s="419"/>
      <c r="R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S867" s="251" t="s">
        <v>42</v>
      </c>
      <c r="T867" s="251" t="s">
        <v>42</v>
      </c>
      <c r="U867" s="251" t="s">
        <v>42</v>
      </c>
      <c r="V867" s="378" t="s">
        <v>41</v>
      </c>
      <c r="W867" s="206"/>
    </row>
    <row r="868" spans="1:23" customFormat="1" ht="29.25" hidden="1" thickBot="1" x14ac:dyDescent="0.3">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40" t="s">
        <v>1016</v>
      </c>
      <c r="P868" s="13">
        <v>790</v>
      </c>
      <c r="Q868" s="419"/>
      <c r="R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S868" s="26" t="s">
        <v>602</v>
      </c>
      <c r="T868" s="13">
        <v>100</v>
      </c>
      <c r="U868" s="25" t="s">
        <v>1001</v>
      </c>
      <c r="V868" s="25" t="s">
        <v>1001</v>
      </c>
      <c r="W868" s="206"/>
    </row>
    <row r="869" spans="1:23" customFormat="1" ht="29.25" hidden="1" thickBot="1" x14ac:dyDescent="0.3">
      <c r="A869" s="1"/>
      <c r="B869" s="64">
        <v>40532</v>
      </c>
      <c r="C869" s="122" t="s">
        <v>742</v>
      </c>
      <c r="D869" s="124" t="s">
        <v>743</v>
      </c>
      <c r="E869" s="107"/>
      <c r="F869" s="107" t="s">
        <v>19</v>
      </c>
      <c r="G869" s="108">
        <v>2.8</v>
      </c>
      <c r="H869" s="208">
        <v>32346</v>
      </c>
      <c r="I869" s="137"/>
      <c r="J869" s="12"/>
      <c r="K869" s="16">
        <v>0</v>
      </c>
      <c r="L869" s="26" t="s">
        <v>602</v>
      </c>
      <c r="M869" s="13">
        <v>100</v>
      </c>
      <c r="N869" s="40" t="s">
        <v>993</v>
      </c>
      <c r="O869" s="40" t="s">
        <v>1016</v>
      </c>
      <c r="P869" s="13">
        <v>790</v>
      </c>
      <c r="Q869" s="419"/>
      <c r="R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S869" s="26" t="s">
        <v>602</v>
      </c>
      <c r="T869" s="13">
        <v>100</v>
      </c>
      <c r="U869" s="25" t="s">
        <v>1001</v>
      </c>
      <c r="V869" s="25" t="s">
        <v>1001</v>
      </c>
      <c r="W869" s="206"/>
    </row>
    <row r="870" spans="1:23" customFormat="1" ht="29.25" hidden="1" thickBot="1" x14ac:dyDescent="0.3">
      <c r="A870" s="1"/>
      <c r="B870" s="64">
        <v>40535</v>
      </c>
      <c r="C870" s="122" t="s">
        <v>744</v>
      </c>
      <c r="D870" s="124" t="s">
        <v>745</v>
      </c>
      <c r="E870" s="107"/>
      <c r="F870" s="107" t="s">
        <v>19</v>
      </c>
      <c r="G870" s="108">
        <v>4.5</v>
      </c>
      <c r="H870" s="208">
        <v>51984</v>
      </c>
      <c r="I870" s="137"/>
      <c r="J870" s="12"/>
      <c r="K870" s="16">
        <v>0</v>
      </c>
      <c r="L870" s="26" t="s">
        <v>602</v>
      </c>
      <c r="M870" s="13">
        <v>100</v>
      </c>
      <c r="N870" s="40" t="s">
        <v>993</v>
      </c>
      <c r="O870" s="40" t="s">
        <v>1016</v>
      </c>
      <c r="P870" s="13">
        <v>790</v>
      </c>
      <c r="Q870" s="419"/>
      <c r="R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S870" s="26" t="s">
        <v>602</v>
      </c>
      <c r="T870" s="13">
        <v>100</v>
      </c>
      <c r="U870" s="25" t="s">
        <v>1001</v>
      </c>
      <c r="V870" s="25" t="s">
        <v>1001</v>
      </c>
      <c r="W870" s="206"/>
    </row>
    <row r="871" spans="1:23" customFormat="1" ht="29.25" hidden="1" thickBot="1" x14ac:dyDescent="0.3">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40" t="s">
        <v>1016</v>
      </c>
      <c r="P871" s="13">
        <v>790</v>
      </c>
      <c r="Q871" s="419"/>
      <c r="R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S871" s="26" t="s">
        <v>602</v>
      </c>
      <c r="T871" s="13">
        <v>100</v>
      </c>
      <c r="U871" s="25" t="s">
        <v>1001</v>
      </c>
      <c r="V871" s="25" t="s">
        <v>1001</v>
      </c>
      <c r="W871" s="206"/>
    </row>
    <row r="872" spans="1:23" customFormat="1" ht="43.5" hidden="1" thickBot="1" x14ac:dyDescent="0.3">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40" t="s">
        <v>1016</v>
      </c>
      <c r="P872" s="13">
        <v>790</v>
      </c>
      <c r="Q872" s="419"/>
      <c r="R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S872" s="26" t="s">
        <v>602</v>
      </c>
      <c r="T872" s="13">
        <v>100</v>
      </c>
      <c r="U872" s="25" t="s">
        <v>1001</v>
      </c>
      <c r="V872" s="25" t="s">
        <v>1001</v>
      </c>
      <c r="W872" s="206"/>
    </row>
    <row r="873" spans="1:23" customFormat="1" ht="43.5" hidden="1" thickBot="1" x14ac:dyDescent="0.3">
      <c r="A873" s="1"/>
      <c r="B873" s="64">
        <v>40538</v>
      </c>
      <c r="C873" s="122" t="s">
        <v>750</v>
      </c>
      <c r="D873" s="124" t="s">
        <v>751</v>
      </c>
      <c r="E873" s="107"/>
      <c r="F873" s="107" t="s">
        <v>19</v>
      </c>
      <c r="G873" s="108">
        <v>8.4</v>
      </c>
      <c r="H873" s="208">
        <v>97037</v>
      </c>
      <c r="I873" s="137"/>
      <c r="J873" s="12"/>
      <c r="K873" s="16">
        <v>0</v>
      </c>
      <c r="L873" s="26" t="s">
        <v>602</v>
      </c>
      <c r="M873" s="13">
        <v>100</v>
      </c>
      <c r="N873" s="40" t="s">
        <v>993</v>
      </c>
      <c r="O873" s="40" t="s">
        <v>1016</v>
      </c>
      <c r="P873" s="13">
        <v>790</v>
      </c>
      <c r="Q873" s="419"/>
      <c r="R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S873" s="26" t="s">
        <v>602</v>
      </c>
      <c r="T873" s="13">
        <v>100</v>
      </c>
      <c r="U873" s="25" t="s">
        <v>1001</v>
      </c>
      <c r="V873" s="25" t="s">
        <v>1001</v>
      </c>
      <c r="W873" s="206"/>
    </row>
    <row r="874" spans="1:23" customFormat="1" ht="43.5" hidden="1" thickBot="1" x14ac:dyDescent="0.3">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40" t="s">
        <v>1016</v>
      </c>
      <c r="P874" s="13">
        <v>790</v>
      </c>
      <c r="Q874" s="419"/>
      <c r="R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S874" s="26" t="s">
        <v>602</v>
      </c>
      <c r="T874" s="13">
        <v>100</v>
      </c>
      <c r="U874" s="25" t="s">
        <v>1001</v>
      </c>
      <c r="V874" s="25" t="s">
        <v>1001</v>
      </c>
      <c r="W874" s="206"/>
    </row>
    <row r="875" spans="1:23" customFormat="1" ht="43.5" hidden="1" thickBot="1" x14ac:dyDescent="0.3">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 t="s">
        <v>1016</v>
      </c>
      <c r="P875" s="402">
        <v>790</v>
      </c>
      <c r="Q875" s="606"/>
      <c r="R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S875" s="544" t="s">
        <v>602</v>
      </c>
      <c r="T875" s="402">
        <v>100</v>
      </c>
      <c r="U875" s="25" t="s">
        <v>1001</v>
      </c>
      <c r="V875" s="25" t="s">
        <v>1001</v>
      </c>
      <c r="W875" s="206"/>
    </row>
    <row r="876" spans="1:23" customFormat="1" ht="37.5" customHeight="1" x14ac:dyDescent="0.25">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543" t="s">
        <v>523</v>
      </c>
      <c r="P876" s="257">
        <v>5253</v>
      </c>
      <c r="Q876" s="608"/>
      <c r="R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S876" s="261" t="s">
        <v>419</v>
      </c>
      <c r="T876" s="385">
        <v>100</v>
      </c>
      <c r="U876" s="25" t="s">
        <v>1001</v>
      </c>
      <c r="V876" s="25" t="s">
        <v>1001</v>
      </c>
      <c r="W876" s="206"/>
    </row>
    <row r="877" spans="1:23" customFormat="1" ht="33.75" customHeight="1" x14ac:dyDescent="0.25">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543" t="s">
        <v>523</v>
      </c>
      <c r="P877" s="24">
        <v>5253</v>
      </c>
      <c r="Q877" s="419"/>
      <c r="R877" s="32"/>
      <c r="S877" s="370"/>
      <c r="T877" s="591"/>
      <c r="U877" s="25" t="s">
        <v>1001</v>
      </c>
      <c r="V877" s="25"/>
      <c r="W877" s="206"/>
    </row>
    <row r="878" spans="1:23" customFormat="1" ht="34.5"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543" t="s">
        <v>523</v>
      </c>
      <c r="P878" s="265">
        <v>5253</v>
      </c>
      <c r="Q878" s="609"/>
      <c r="R878" s="268"/>
      <c r="S878" s="371"/>
      <c r="T878" s="593"/>
      <c r="U878" s="25" t="s">
        <v>1001</v>
      </c>
      <c r="V878" s="25"/>
      <c r="W878" s="206"/>
    </row>
    <row r="879" spans="1:23" customFormat="1" ht="24"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449" t="s">
        <v>42</v>
      </c>
      <c r="Q879" s="607"/>
      <c r="R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S879" s="449" t="s">
        <v>42</v>
      </c>
      <c r="T879" s="449" t="s">
        <v>42</v>
      </c>
      <c r="U879" s="449" t="s">
        <v>42</v>
      </c>
      <c r="V879" s="378" t="s">
        <v>41</v>
      </c>
      <c r="W879" s="206"/>
    </row>
    <row r="880" spans="1:23" customFormat="1" ht="42.75"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543" t="s">
        <v>523</v>
      </c>
      <c r="P880" s="13">
        <v>1807</v>
      </c>
      <c r="Q880" s="419"/>
      <c r="R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S880" s="18" t="s">
        <v>725</v>
      </c>
      <c r="T880" s="13">
        <v>100</v>
      </c>
      <c r="U880" s="25" t="s">
        <v>1001</v>
      </c>
      <c r="V880" s="25" t="s">
        <v>1001</v>
      </c>
      <c r="W880" s="206"/>
    </row>
    <row r="881" spans="1:23" customFormat="1" ht="42.75"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543" t="s">
        <v>523</v>
      </c>
      <c r="P881" s="13">
        <v>1807</v>
      </c>
      <c r="Q881" s="419"/>
      <c r="R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S881" s="18" t="s">
        <v>725</v>
      </c>
      <c r="T881" s="13">
        <v>100</v>
      </c>
      <c r="U881" s="25" t="s">
        <v>1001</v>
      </c>
      <c r="V881" s="25" t="s">
        <v>1001</v>
      </c>
      <c r="W881" s="206"/>
    </row>
    <row r="882" spans="1:23" customFormat="1" ht="42.75"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543" t="s">
        <v>523</v>
      </c>
      <c r="P882" s="13">
        <v>1807</v>
      </c>
      <c r="Q882" s="419"/>
      <c r="R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S882" s="18" t="s">
        <v>725</v>
      </c>
      <c r="T882" s="13">
        <v>100</v>
      </c>
      <c r="U882" s="25" t="s">
        <v>1001</v>
      </c>
      <c r="V882" s="25" t="s">
        <v>1001</v>
      </c>
      <c r="W882" s="206"/>
    </row>
    <row r="883" spans="1:23" customFormat="1" ht="42.75"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543" t="s">
        <v>523</v>
      </c>
      <c r="P883" s="13">
        <v>1807</v>
      </c>
      <c r="Q883" s="419"/>
      <c r="R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S883" s="18" t="s">
        <v>725</v>
      </c>
      <c r="T883" s="13">
        <v>100</v>
      </c>
      <c r="U883" s="25" t="s">
        <v>1001</v>
      </c>
      <c r="V883" s="25" t="s">
        <v>1001</v>
      </c>
      <c r="W883" s="206"/>
    </row>
    <row r="884" spans="1:23" customFormat="1" ht="36"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251" t="s">
        <v>42</v>
      </c>
      <c r="Q884" s="419"/>
      <c r="R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S884" s="251" t="s">
        <v>42</v>
      </c>
      <c r="T884" s="251" t="s">
        <v>42</v>
      </c>
      <c r="U884" s="251" t="s">
        <v>42</v>
      </c>
      <c r="V884" s="378" t="s">
        <v>41</v>
      </c>
      <c r="W884" s="206"/>
    </row>
    <row r="885" spans="1:23" customFormat="1" ht="42.75"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543" t="s">
        <v>523</v>
      </c>
      <c r="P885" s="13">
        <v>1807</v>
      </c>
      <c r="Q885" s="419"/>
      <c r="R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S885" s="18" t="s">
        <v>725</v>
      </c>
      <c r="T885" s="13">
        <v>100</v>
      </c>
      <c r="U885" s="25" t="s">
        <v>1001</v>
      </c>
      <c r="V885" s="25" t="s">
        <v>1001</v>
      </c>
      <c r="W885" s="206"/>
    </row>
    <row r="886" spans="1:23" customFormat="1" ht="42.75"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543" t="s">
        <v>523</v>
      </c>
      <c r="P886" s="13">
        <v>1807</v>
      </c>
      <c r="Q886" s="419"/>
      <c r="R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S886" s="18" t="s">
        <v>725</v>
      </c>
      <c r="T886" s="13">
        <v>100</v>
      </c>
      <c r="U886" s="25" t="s">
        <v>1001</v>
      </c>
      <c r="V886" s="25" t="s">
        <v>1001</v>
      </c>
      <c r="W886" s="206"/>
    </row>
    <row r="887" spans="1:23" customFormat="1" ht="42.75"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543" t="s">
        <v>523</v>
      </c>
      <c r="P887" s="13">
        <v>1807</v>
      </c>
      <c r="Q887" s="419"/>
      <c r="R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S887" s="18" t="s">
        <v>725</v>
      </c>
      <c r="T887" s="13">
        <v>100</v>
      </c>
      <c r="U887" s="25" t="s">
        <v>1001</v>
      </c>
      <c r="V887" s="25" t="s">
        <v>1001</v>
      </c>
      <c r="W887" s="206"/>
    </row>
    <row r="888" spans="1:23" customFormat="1" ht="42.75"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543" t="s">
        <v>523</v>
      </c>
      <c r="P888" s="13">
        <v>1807</v>
      </c>
      <c r="Q888" s="419"/>
      <c r="R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S888" s="18" t="s">
        <v>725</v>
      </c>
      <c r="T888" s="13">
        <v>100</v>
      </c>
      <c r="U888" s="25" t="s">
        <v>1001</v>
      </c>
      <c r="V888" s="25" t="s">
        <v>1001</v>
      </c>
      <c r="W888" s="206"/>
    </row>
    <row r="889" spans="1:23" customFormat="1" ht="29.25" thickBot="1" x14ac:dyDescent="0.3">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543" t="s">
        <v>523</v>
      </c>
      <c r="P889" s="402">
        <v>5256</v>
      </c>
      <c r="Q889" s="606"/>
      <c r="R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S889" s="551" t="s">
        <v>20</v>
      </c>
      <c r="T889" s="402">
        <v>100</v>
      </c>
      <c r="U889" s="25" t="s">
        <v>1001</v>
      </c>
      <c r="V889" s="25" t="s">
        <v>1001</v>
      </c>
      <c r="W889" s="206"/>
    </row>
    <row r="890" spans="1:23" customFormat="1" ht="37.5"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43" t="s">
        <v>523</v>
      </c>
      <c r="P890" s="532">
        <v>243</v>
      </c>
      <c r="Q890" s="577"/>
      <c r="R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S890" s="261" t="s">
        <v>20</v>
      </c>
      <c r="T890" s="578">
        <v>100</v>
      </c>
      <c r="U890" s="25" t="s">
        <v>1001</v>
      </c>
      <c r="V890" s="25" t="s">
        <v>1001</v>
      </c>
      <c r="W890" s="206"/>
    </row>
    <row r="891" spans="1:23" customFormat="1" ht="33"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543" t="s">
        <v>523</v>
      </c>
      <c r="P891" s="13">
        <v>243</v>
      </c>
      <c r="Q891" s="254"/>
      <c r="R891" s="32"/>
      <c r="S891" s="370"/>
      <c r="T891" s="591"/>
      <c r="U891" s="25" t="s">
        <v>1001</v>
      </c>
      <c r="V891" s="25"/>
      <c r="W891" s="206"/>
    </row>
    <row r="892" spans="1:23" customFormat="1" ht="36"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43" t="s">
        <v>523</v>
      </c>
      <c r="P892" s="582">
        <v>243</v>
      </c>
      <c r="Q892" s="269"/>
      <c r="R892" s="268"/>
      <c r="S892" s="371"/>
      <c r="T892" s="593"/>
      <c r="U892" s="25" t="s">
        <v>1001</v>
      </c>
      <c r="V892" s="25"/>
      <c r="W892" s="206"/>
    </row>
    <row r="893" spans="1:23" customFormat="1" ht="30"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43" t="s">
        <v>523</v>
      </c>
      <c r="P893" s="532">
        <v>5254</v>
      </c>
      <c r="Q893" s="577"/>
      <c r="R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S893" s="261" t="s">
        <v>20</v>
      </c>
      <c r="T893" s="578">
        <v>100</v>
      </c>
      <c r="U893" s="25" t="s">
        <v>1001</v>
      </c>
      <c r="V893" s="25" t="s">
        <v>1001</v>
      </c>
      <c r="W893" s="206"/>
    </row>
    <row r="894" spans="1:23" customFormat="1" ht="30"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543" t="s">
        <v>523</v>
      </c>
      <c r="P894" s="13">
        <v>5254</v>
      </c>
      <c r="Q894" s="254"/>
      <c r="R894" s="32"/>
      <c r="S894" s="370"/>
      <c r="T894" s="591"/>
      <c r="U894" s="25" t="s">
        <v>1001</v>
      </c>
      <c r="V894" s="25"/>
      <c r="W894" s="206"/>
    </row>
    <row r="895" spans="1:23" customFormat="1" ht="30"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43" t="s">
        <v>523</v>
      </c>
      <c r="P895" s="582">
        <v>5254</v>
      </c>
      <c r="Q895" s="269"/>
      <c r="R895" s="268"/>
      <c r="S895" s="371"/>
      <c r="T895" s="593"/>
      <c r="U895" s="25" t="s">
        <v>1001</v>
      </c>
      <c r="V895" s="25"/>
      <c r="W895" s="206"/>
    </row>
    <row r="896" spans="1:23" customFormat="1" ht="42.75"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543" t="s">
        <v>523</v>
      </c>
      <c r="P896" s="344">
        <v>424</v>
      </c>
      <c r="Q896" s="427"/>
      <c r="R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S896" s="429" t="s">
        <v>290</v>
      </c>
      <c r="T896" s="344">
        <v>100</v>
      </c>
      <c r="U896" s="25" t="s">
        <v>1001</v>
      </c>
      <c r="V896" s="25" t="s">
        <v>1001</v>
      </c>
      <c r="W896" s="206"/>
    </row>
    <row r="897" spans="1:23" customFormat="1" ht="28.5"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543" t="s">
        <v>523</v>
      </c>
      <c r="P897" s="24">
        <v>225</v>
      </c>
      <c r="Q897" s="252"/>
      <c r="R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S897" s="18" t="s">
        <v>20</v>
      </c>
      <c r="T897" s="24">
        <v>100</v>
      </c>
      <c r="U897" s="25" t="s">
        <v>1001</v>
      </c>
      <c r="V897" s="25" t="s">
        <v>1001</v>
      </c>
      <c r="W897" s="206"/>
    </row>
    <row r="898" spans="1:23" customFormat="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1" t="s">
        <v>42</v>
      </c>
      <c r="Q898" s="252"/>
      <c r="R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S898" s="251" t="s">
        <v>42</v>
      </c>
      <c r="T898" s="251" t="s">
        <v>42</v>
      </c>
      <c r="U898" s="251" t="s">
        <v>42</v>
      </c>
      <c r="V898" s="378" t="s">
        <v>41</v>
      </c>
      <c r="W898" s="206"/>
    </row>
    <row r="899" spans="1:23" customFormat="1" ht="28.5" hidden="1"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t="s">
        <v>1016</v>
      </c>
      <c r="P899" s="24">
        <v>5257</v>
      </c>
      <c r="Q899" s="252"/>
      <c r="R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S899" s="26" t="s">
        <v>602</v>
      </c>
      <c r="T899" s="24">
        <v>100</v>
      </c>
      <c r="U899" s="25" t="s">
        <v>1001</v>
      </c>
      <c r="V899" s="25" t="s">
        <v>1001</v>
      </c>
      <c r="W899" s="206"/>
    </row>
    <row r="900" spans="1:23" customFormat="1" ht="28.5" hidden="1"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t="s">
        <v>1016</v>
      </c>
      <c r="P900" s="24">
        <v>5257</v>
      </c>
      <c r="Q900" s="252"/>
      <c r="R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S900" s="26" t="s">
        <v>602</v>
      </c>
      <c r="T900" s="24">
        <v>100</v>
      </c>
      <c r="U900" s="25" t="s">
        <v>1001</v>
      </c>
      <c r="V900" s="25" t="s">
        <v>1001</v>
      </c>
      <c r="W900" s="206"/>
    </row>
    <row r="901" spans="1:23" customFormat="1" ht="28.5" hidden="1"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t="s">
        <v>1016</v>
      </c>
      <c r="P901" s="24">
        <v>5257</v>
      </c>
      <c r="Q901" s="252"/>
      <c r="R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S901" s="26" t="s">
        <v>602</v>
      </c>
      <c r="T901" s="24">
        <v>100</v>
      </c>
      <c r="U901" s="25" t="s">
        <v>1001</v>
      </c>
      <c r="V901" s="25" t="s">
        <v>1001</v>
      </c>
      <c r="W901" s="206"/>
    </row>
    <row r="902" spans="1:23" customFormat="1" ht="28.5" hidden="1"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t="s">
        <v>1016</v>
      </c>
      <c r="P902" s="24">
        <v>5257</v>
      </c>
      <c r="Q902" s="252"/>
      <c r="R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S902" s="26" t="s">
        <v>602</v>
      </c>
      <c r="T902" s="24">
        <v>100</v>
      </c>
      <c r="U902" s="25" t="s">
        <v>1001</v>
      </c>
      <c r="V902" s="25" t="s">
        <v>1001</v>
      </c>
      <c r="W902" s="206"/>
    </row>
    <row r="903" spans="1:23" customFormat="1" ht="28.5" hidden="1"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t="s">
        <v>1016</v>
      </c>
      <c r="P903" s="24">
        <v>5257</v>
      </c>
      <c r="Q903" s="252"/>
      <c r="R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S903" s="26" t="s">
        <v>602</v>
      </c>
      <c r="T903" s="24">
        <v>100</v>
      </c>
      <c r="U903" s="25" t="s">
        <v>1001</v>
      </c>
      <c r="V903" s="25" t="s">
        <v>1001</v>
      </c>
      <c r="W903" s="206"/>
    </row>
    <row r="904" spans="1:23" customFormat="1" ht="28.5" hidden="1"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t="s">
        <v>1016</v>
      </c>
      <c r="P904" s="24">
        <v>5257</v>
      </c>
      <c r="Q904" s="252"/>
      <c r="R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S904" s="26" t="s">
        <v>602</v>
      </c>
      <c r="T904" s="24">
        <v>100</v>
      </c>
      <c r="U904" s="25" t="s">
        <v>1001</v>
      </c>
      <c r="V904" s="25" t="s">
        <v>1001</v>
      </c>
      <c r="W904" s="206"/>
    </row>
    <row r="905" spans="1:23" customFormat="1" ht="28.5" hidden="1"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t="s">
        <v>1016</v>
      </c>
      <c r="P905" s="24">
        <v>5257</v>
      </c>
      <c r="Q905" s="252"/>
      <c r="R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S905" s="26" t="s">
        <v>602</v>
      </c>
      <c r="T905" s="24">
        <v>100</v>
      </c>
      <c r="U905" s="25" t="s">
        <v>1001</v>
      </c>
      <c r="V905" s="25" t="s">
        <v>1001</v>
      </c>
      <c r="W905" s="206"/>
    </row>
    <row r="906" spans="1:23" customFormat="1" ht="28.5" hidden="1"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t="s">
        <v>1016</v>
      </c>
      <c r="P906" s="24">
        <v>5257</v>
      </c>
      <c r="Q906" s="252"/>
      <c r="R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S906" s="26" t="s">
        <v>602</v>
      </c>
      <c r="T906" s="24">
        <v>100</v>
      </c>
      <c r="U906" s="25" t="s">
        <v>1001</v>
      </c>
      <c r="V906" s="25" t="s">
        <v>1001</v>
      </c>
      <c r="W906" s="206"/>
    </row>
    <row r="907" spans="1:23" customFormat="1" ht="42.75" hidden="1"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t="s">
        <v>1016</v>
      </c>
      <c r="P907" s="24">
        <v>1807</v>
      </c>
      <c r="Q907" s="252"/>
      <c r="R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S907" s="26" t="s">
        <v>602</v>
      </c>
      <c r="T907" s="24">
        <v>100</v>
      </c>
      <c r="U907" s="25" t="s">
        <v>1001</v>
      </c>
      <c r="V907" s="25" t="s">
        <v>1001</v>
      </c>
      <c r="W907" s="206"/>
    </row>
    <row r="908" spans="1:23" customFormat="1" ht="54"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1" t="s">
        <v>42</v>
      </c>
      <c r="Q908" s="252"/>
      <c r="R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S908" s="251" t="s">
        <v>42</v>
      </c>
      <c r="T908" s="251" t="s">
        <v>42</v>
      </c>
      <c r="U908" s="251" t="s">
        <v>42</v>
      </c>
      <c r="V908" s="378" t="s">
        <v>41</v>
      </c>
      <c r="W908" s="206"/>
    </row>
    <row r="909" spans="1:23" customFormat="1" ht="57.75"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543" t="s">
        <v>523</v>
      </c>
      <c r="P909" s="24">
        <v>1807</v>
      </c>
      <c r="Q909" s="252"/>
      <c r="R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S909" s="18" t="s">
        <v>725</v>
      </c>
      <c r="T909" s="24">
        <v>100</v>
      </c>
      <c r="U909" s="25" t="s">
        <v>1001</v>
      </c>
      <c r="V909" s="25" t="s">
        <v>1001</v>
      </c>
      <c r="W909" s="206"/>
    </row>
    <row r="910" spans="1:23" customFormat="1" ht="69.75"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543" t="s">
        <v>523</v>
      </c>
      <c r="P910" s="24">
        <v>1807</v>
      </c>
      <c r="Q910" s="252"/>
      <c r="R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S910" s="18" t="s">
        <v>725</v>
      </c>
      <c r="T910" s="24">
        <v>100</v>
      </c>
      <c r="U910" s="25" t="s">
        <v>1001</v>
      </c>
      <c r="V910" s="25" t="s">
        <v>1001</v>
      </c>
      <c r="W910" s="206"/>
    </row>
    <row r="911" spans="1:23" customFormat="1" ht="71.25"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543" t="s">
        <v>523</v>
      </c>
      <c r="P911" s="24">
        <v>1807</v>
      </c>
      <c r="Q911" s="252"/>
      <c r="R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S911" s="18" t="s">
        <v>725</v>
      </c>
      <c r="T911" s="24">
        <v>100</v>
      </c>
      <c r="U911" s="25" t="s">
        <v>1001</v>
      </c>
      <c r="V911" s="25" t="s">
        <v>1001</v>
      </c>
      <c r="W911" s="206"/>
    </row>
    <row r="912" spans="1:23" customFormat="1" ht="75"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543" t="s">
        <v>523</v>
      </c>
      <c r="P912" s="24">
        <v>1807</v>
      </c>
      <c r="Q912" s="252"/>
      <c r="R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S912" s="18" t="s">
        <v>725</v>
      </c>
      <c r="T912" s="24">
        <v>100</v>
      </c>
      <c r="U912" s="25" t="s">
        <v>1001</v>
      </c>
      <c r="V912" s="25" t="s">
        <v>1001</v>
      </c>
      <c r="W912" s="206"/>
    </row>
    <row r="913" spans="1:23" customFormat="1" ht="75.75"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543" t="s">
        <v>523</v>
      </c>
      <c r="P913" s="24">
        <v>1807</v>
      </c>
      <c r="Q913" s="252"/>
      <c r="R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S913" s="18" t="s">
        <v>725</v>
      </c>
      <c r="T913" s="24">
        <v>100</v>
      </c>
      <c r="U913" s="25" t="s">
        <v>1001</v>
      </c>
      <c r="V913" s="25" t="s">
        <v>1001</v>
      </c>
      <c r="W913" s="206"/>
    </row>
    <row r="914" spans="1:23" customFormat="1" ht="77.25"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543" t="s">
        <v>523</v>
      </c>
      <c r="P914" s="24">
        <v>1807</v>
      </c>
      <c r="Q914" s="252"/>
      <c r="R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S914" s="18" t="s">
        <v>725</v>
      </c>
      <c r="T914" s="24">
        <v>100</v>
      </c>
      <c r="U914" s="25" t="s">
        <v>1001</v>
      </c>
      <c r="V914" s="25" t="s">
        <v>1001</v>
      </c>
      <c r="W914" s="206"/>
    </row>
    <row r="915" spans="1:23" customFormat="1" ht="28.5"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543" t="s">
        <v>523</v>
      </c>
      <c r="P915" s="24">
        <v>239</v>
      </c>
      <c r="Q915" s="252"/>
      <c r="R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S915" s="18" t="s">
        <v>419</v>
      </c>
      <c r="T915" s="24">
        <v>100</v>
      </c>
      <c r="U915" s="25" t="s">
        <v>1001</v>
      </c>
      <c r="V915" s="25" t="s">
        <v>1001</v>
      </c>
      <c r="W915" s="206"/>
    </row>
    <row r="916" spans="1:23" customFormat="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1" t="s">
        <v>42</v>
      </c>
      <c r="Q916" s="252"/>
      <c r="R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S916" s="251" t="s">
        <v>42</v>
      </c>
      <c r="T916" s="251" t="s">
        <v>42</v>
      </c>
      <c r="U916" s="251" t="s">
        <v>42</v>
      </c>
      <c r="V916" s="378" t="s">
        <v>41</v>
      </c>
      <c r="W916" s="206"/>
    </row>
    <row r="917" spans="1:23" customFormat="1" ht="28.5"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543" t="s">
        <v>523</v>
      </c>
      <c r="P917" s="24">
        <v>239</v>
      </c>
      <c r="Q917" s="252"/>
      <c r="R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S917" s="18" t="s">
        <v>20</v>
      </c>
      <c r="T917" s="24">
        <v>100</v>
      </c>
      <c r="U917" s="25" t="s">
        <v>1001</v>
      </c>
      <c r="V917" s="25" t="s">
        <v>1001</v>
      </c>
      <c r="W917" s="206"/>
    </row>
    <row r="918" spans="1:23" customFormat="1" ht="28.5"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543" t="s">
        <v>523</v>
      </c>
      <c r="P918" s="24">
        <v>239</v>
      </c>
      <c r="Q918" s="252"/>
      <c r="R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S918" s="18" t="s">
        <v>20</v>
      </c>
      <c r="T918" s="24">
        <v>100</v>
      </c>
      <c r="U918" s="25" t="s">
        <v>1001</v>
      </c>
      <c r="V918" s="25" t="s">
        <v>1001</v>
      </c>
      <c r="W918" s="206"/>
    </row>
    <row r="919" spans="1:23" customFormat="1" ht="28.5"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543" t="s">
        <v>523</v>
      </c>
      <c r="P919" s="24">
        <v>239</v>
      </c>
      <c r="Q919" s="252"/>
      <c r="R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S919" s="18" t="s">
        <v>20</v>
      </c>
      <c r="T919" s="24">
        <v>100</v>
      </c>
      <c r="U919" s="25" t="s">
        <v>1001</v>
      </c>
      <c r="V919" s="25" t="s">
        <v>1001</v>
      </c>
      <c r="W919" s="206"/>
    </row>
    <row r="920" spans="1:23" customFormat="1" ht="44.25"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51" t="s">
        <v>42</v>
      </c>
      <c r="Q920" s="424"/>
      <c r="R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S920" s="451" t="s">
        <v>42</v>
      </c>
      <c r="T920" s="451" t="s">
        <v>42</v>
      </c>
      <c r="U920" s="251" t="s">
        <v>42</v>
      </c>
      <c r="V920" s="378" t="s">
        <v>41</v>
      </c>
      <c r="W920" s="206"/>
    </row>
    <row r="921" spans="1:23" customFormat="1" ht="41.25"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543" t="s">
        <v>523</v>
      </c>
      <c r="P921" s="257">
        <v>419</v>
      </c>
      <c r="Q921" s="259"/>
      <c r="R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S921" s="261" t="s">
        <v>419</v>
      </c>
      <c r="T921" s="385">
        <v>100</v>
      </c>
      <c r="U921" s="25" t="s">
        <v>1001</v>
      </c>
      <c r="V921" s="25" t="s">
        <v>1001</v>
      </c>
      <c r="W921" s="206"/>
    </row>
    <row r="922" spans="1:23" customFormat="1" ht="44.25"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543" t="s">
        <v>523</v>
      </c>
      <c r="P922" s="265">
        <v>419</v>
      </c>
      <c r="Q922" s="267"/>
      <c r="R922" s="268"/>
      <c r="S922" s="371"/>
      <c r="T922" s="593"/>
      <c r="U922" s="25" t="s">
        <v>1001</v>
      </c>
      <c r="V922" s="25"/>
      <c r="W922" s="206"/>
    </row>
    <row r="923" spans="1:23" customFormat="1" ht="57"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543" t="s">
        <v>523</v>
      </c>
      <c r="P923" s="344">
        <v>419</v>
      </c>
      <c r="Q923" s="427"/>
      <c r="R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S923" s="429" t="s">
        <v>419</v>
      </c>
      <c r="T923" s="344">
        <v>100</v>
      </c>
      <c r="U923" s="25" t="s">
        <v>1001</v>
      </c>
      <c r="V923" s="25" t="s">
        <v>1001</v>
      </c>
      <c r="W923" s="206"/>
    </row>
    <row r="924" spans="1:23" customFormat="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1" t="s">
        <v>42</v>
      </c>
      <c r="Q924" s="252"/>
      <c r="R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S924" s="251" t="s">
        <v>42</v>
      </c>
      <c r="T924" s="251" t="s">
        <v>42</v>
      </c>
      <c r="U924" s="251" t="s">
        <v>42</v>
      </c>
      <c r="V924" s="378" t="s">
        <v>41</v>
      </c>
      <c r="W924" s="206"/>
    </row>
    <row r="925" spans="1:23" customFormat="1" ht="42.75"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543" t="s">
        <v>523</v>
      </c>
      <c r="P925" s="24">
        <v>1807</v>
      </c>
      <c r="Q925" s="252"/>
      <c r="R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S925" s="18" t="s">
        <v>725</v>
      </c>
      <c r="T925" s="24">
        <v>100</v>
      </c>
      <c r="U925" s="25" t="s">
        <v>1001</v>
      </c>
      <c r="V925" s="25" t="s">
        <v>1001</v>
      </c>
      <c r="W925" s="206"/>
    </row>
    <row r="926" spans="1:23" customFormat="1" ht="42.75"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543" t="s">
        <v>523</v>
      </c>
      <c r="P926" s="24">
        <v>1807</v>
      </c>
      <c r="Q926" s="252"/>
      <c r="R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S926" s="18" t="s">
        <v>725</v>
      </c>
      <c r="T926" s="24">
        <v>100</v>
      </c>
      <c r="U926" s="25" t="s">
        <v>1001</v>
      </c>
      <c r="V926" s="25" t="s">
        <v>1001</v>
      </c>
      <c r="W926" s="206"/>
    </row>
    <row r="927" spans="1:23" customFormat="1" ht="42.75"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543" t="s">
        <v>523</v>
      </c>
      <c r="P927" s="24">
        <v>419</v>
      </c>
      <c r="Q927" s="252"/>
      <c r="R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S927" s="18" t="s">
        <v>419</v>
      </c>
      <c r="T927" s="24">
        <v>100</v>
      </c>
      <c r="U927" s="25" t="s">
        <v>1001</v>
      </c>
      <c r="V927" s="25" t="s">
        <v>1001</v>
      </c>
      <c r="W927" s="206"/>
    </row>
    <row r="928" spans="1:23" customFormat="1" ht="30"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1" t="s">
        <v>42</v>
      </c>
      <c r="Q928" s="252"/>
      <c r="R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S928" s="251" t="s">
        <v>42</v>
      </c>
      <c r="T928" s="251" t="s">
        <v>42</v>
      </c>
      <c r="U928" s="251" t="s">
        <v>42</v>
      </c>
      <c r="V928" s="378" t="s">
        <v>41</v>
      </c>
      <c r="W928" s="206"/>
    </row>
    <row r="929" spans="1:25" customFormat="1" ht="42.75"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543" t="s">
        <v>523</v>
      </c>
      <c r="P929" s="24">
        <v>419</v>
      </c>
      <c r="Q929" s="252"/>
      <c r="R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S929" s="18" t="s">
        <v>419</v>
      </c>
      <c r="T929" s="24">
        <v>100</v>
      </c>
      <c r="U929" s="25" t="s">
        <v>1001</v>
      </c>
      <c r="V929" s="25" t="s">
        <v>1001</v>
      </c>
      <c r="W929" s="206"/>
    </row>
    <row r="930" spans="1:25" customFormat="1" ht="28.5"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543" t="s">
        <v>523</v>
      </c>
      <c r="P930" s="24">
        <v>419</v>
      </c>
      <c r="Q930" s="252"/>
      <c r="R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S930" s="18" t="s">
        <v>419</v>
      </c>
      <c r="T930" s="24">
        <v>100</v>
      </c>
      <c r="U930" s="25" t="s">
        <v>1001</v>
      </c>
      <c r="V930" s="25" t="s">
        <v>1001</v>
      </c>
      <c r="W930" s="206"/>
    </row>
    <row r="931" spans="1:25" customFormat="1" ht="128.25"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543" t="s">
        <v>523</v>
      </c>
      <c r="P931" s="24">
        <v>454</v>
      </c>
      <c r="Q931" s="252"/>
      <c r="R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S931" s="18" t="s">
        <v>419</v>
      </c>
      <c r="T931" s="24">
        <v>100</v>
      </c>
      <c r="U931" s="25" t="s">
        <v>1001</v>
      </c>
      <c r="V931" s="25" t="s">
        <v>1001</v>
      </c>
      <c r="W931" s="206"/>
    </row>
    <row r="932" spans="1:25" ht="28.5"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543" t="s">
        <v>523</v>
      </c>
      <c r="P932" s="24" t="s">
        <v>995</v>
      </c>
      <c r="Q932" s="252"/>
      <c r="R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S932" s="18" t="s">
        <v>20</v>
      </c>
      <c r="T932" s="24">
        <v>100</v>
      </c>
      <c r="U932" s="25" t="s">
        <v>1001</v>
      </c>
      <c r="V932" s="25" t="s">
        <v>1001</v>
      </c>
      <c r="W932" s="626"/>
    </row>
    <row r="933" spans="1:25" customFormat="1" ht="28.5"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543" t="s">
        <v>523</v>
      </c>
      <c r="P933" s="24">
        <v>225</v>
      </c>
      <c r="Q933" s="252"/>
      <c r="R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S933" s="18" t="s">
        <v>20</v>
      </c>
      <c r="T933" s="24">
        <v>100</v>
      </c>
      <c r="U933" s="25" t="s">
        <v>1001</v>
      </c>
      <c r="V933" s="25" t="s">
        <v>1001</v>
      </c>
      <c r="W933" s="206"/>
    </row>
    <row r="934" spans="1:25" customFormat="1" ht="31.5"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543" t="s">
        <v>523</v>
      </c>
      <c r="P934" s="24">
        <v>225</v>
      </c>
      <c r="Q934" s="252"/>
      <c r="R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S934" s="18" t="s">
        <v>20</v>
      </c>
      <c r="T934" s="24">
        <v>100</v>
      </c>
      <c r="U934" s="25" t="s">
        <v>1001</v>
      </c>
      <c r="V934" s="25" t="s">
        <v>1001</v>
      </c>
      <c r="W934" s="206"/>
    </row>
    <row r="935" spans="1:25" customFormat="1" ht="28.5"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543" t="s">
        <v>523</v>
      </c>
      <c r="P935" s="24">
        <v>225</v>
      </c>
      <c r="Q935" s="252"/>
      <c r="R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S935" s="18" t="s">
        <v>290</v>
      </c>
      <c r="T935" s="24">
        <v>100</v>
      </c>
      <c r="U935" s="25" t="s">
        <v>1001</v>
      </c>
      <c r="V935" s="25" t="s">
        <v>1001</v>
      </c>
      <c r="W935" s="206"/>
    </row>
    <row r="936" spans="1:25" customFormat="1" ht="28.5"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543" t="s">
        <v>523</v>
      </c>
      <c r="P936" s="24">
        <v>225</v>
      </c>
      <c r="Q936" s="252"/>
      <c r="R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S936" s="18" t="s">
        <v>290</v>
      </c>
      <c r="T936" s="24">
        <v>100</v>
      </c>
      <c r="U936" s="25" t="s">
        <v>1001</v>
      </c>
      <c r="V936" s="25" t="s">
        <v>1001</v>
      </c>
      <c r="W936" s="206"/>
    </row>
    <row r="937" spans="1:25" customFormat="1" ht="28.5" hidden="1"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339" t="s">
        <v>1008</v>
      </c>
      <c r="P937" s="24">
        <v>225</v>
      </c>
      <c r="Q937" s="252"/>
      <c r="R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S937" s="18" t="s">
        <v>20</v>
      </c>
      <c r="T937" s="24">
        <v>100</v>
      </c>
      <c r="U937" s="25" t="s">
        <v>1001</v>
      </c>
      <c r="V937" s="25" t="s">
        <v>1001</v>
      </c>
      <c r="W937" s="206"/>
    </row>
    <row r="938" spans="1:25" ht="28.5" hidden="1"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339" t="s">
        <v>1008</v>
      </c>
      <c r="P938" s="24" t="s">
        <v>995</v>
      </c>
      <c r="Q938" s="252"/>
      <c r="R938" s="32"/>
      <c r="S938" s="18" t="s">
        <v>20</v>
      </c>
      <c r="T938" s="24">
        <v>100</v>
      </c>
      <c r="U938" s="25" t="s">
        <v>1001</v>
      </c>
      <c r="V938" s="25" t="s">
        <v>1001</v>
      </c>
      <c r="W938" s="626"/>
      <c r="X938" s="628"/>
      <c r="Y938" s="630"/>
    </row>
    <row r="939" spans="1:25" ht="28.5" hidden="1"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339" t="s">
        <v>1008</v>
      </c>
      <c r="P939" s="24" t="s">
        <v>995</v>
      </c>
      <c r="Q939" s="252"/>
      <c r="R939" s="32"/>
      <c r="S939" s="18" t="s">
        <v>20</v>
      </c>
      <c r="T939" s="24">
        <v>100</v>
      </c>
      <c r="U939" s="25" t="s">
        <v>1001</v>
      </c>
      <c r="V939" s="25" t="s">
        <v>1001</v>
      </c>
      <c r="W939" s="626"/>
      <c r="X939" s="628"/>
    </row>
    <row r="940" spans="1:25" customFormat="1" ht="28.5"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543" t="s">
        <v>523</v>
      </c>
      <c r="P940" s="24">
        <v>225</v>
      </c>
      <c r="Q940" s="252"/>
      <c r="R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S940" s="18" t="s">
        <v>20</v>
      </c>
      <c r="T940" s="24">
        <v>100</v>
      </c>
      <c r="U940" s="25" t="s">
        <v>1001</v>
      </c>
      <c r="V940" s="25" t="s">
        <v>1001</v>
      </c>
      <c r="W940" s="206"/>
    </row>
    <row r="941" spans="1:25" customFormat="1" ht="33.75"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543" t="s">
        <v>523</v>
      </c>
      <c r="P941" s="24">
        <v>225</v>
      </c>
      <c r="Q941" s="252"/>
      <c r="R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S941" s="18" t="s">
        <v>290</v>
      </c>
      <c r="T941" s="24">
        <v>100</v>
      </c>
      <c r="U941" s="25" t="s">
        <v>1001</v>
      </c>
      <c r="V941" s="25" t="s">
        <v>1001</v>
      </c>
      <c r="W941" s="206"/>
    </row>
    <row r="942" spans="1:25" customFormat="1" ht="26.25"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543" t="s">
        <v>523</v>
      </c>
      <c r="P942" s="24">
        <v>1716</v>
      </c>
      <c r="Q942" s="252"/>
      <c r="R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S942" s="18" t="s">
        <v>290</v>
      </c>
      <c r="T942" s="24">
        <v>100</v>
      </c>
      <c r="U942" s="25" t="s">
        <v>1001</v>
      </c>
      <c r="V942" s="25" t="s">
        <v>1001</v>
      </c>
      <c r="W942" s="206"/>
    </row>
    <row r="943" spans="1:25" customFormat="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1" t="s">
        <v>42</v>
      </c>
      <c r="Q943" s="252"/>
      <c r="R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S943" s="251" t="s">
        <v>42</v>
      </c>
      <c r="T943" s="251" t="s">
        <v>42</v>
      </c>
      <c r="U943" s="251" t="s">
        <v>42</v>
      </c>
      <c r="V943" s="378" t="s">
        <v>41</v>
      </c>
      <c r="W943" s="206"/>
    </row>
    <row r="944" spans="1:25" customFormat="1" ht="42.75" hidden="1"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360" t="s">
        <v>1015</v>
      </c>
      <c r="P944" s="24">
        <v>975</v>
      </c>
      <c r="Q944" s="252"/>
      <c r="R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S944" s="18" t="s">
        <v>239</v>
      </c>
      <c r="T944" s="24">
        <v>100</v>
      </c>
      <c r="U944" s="25" t="s">
        <v>1001</v>
      </c>
      <c r="V944" s="25" t="s">
        <v>1001</v>
      </c>
      <c r="W944" s="206"/>
    </row>
    <row r="945" spans="1:23" customFormat="1" ht="31.5" hidden="1"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360" t="s">
        <v>1015</v>
      </c>
      <c r="P945" s="24">
        <v>975</v>
      </c>
      <c r="Q945" s="252"/>
      <c r="R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S945" s="18" t="s">
        <v>239</v>
      </c>
      <c r="T945" s="24">
        <v>100</v>
      </c>
      <c r="U945" s="25" t="s">
        <v>1001</v>
      </c>
      <c r="V945" s="25" t="s">
        <v>1001</v>
      </c>
      <c r="W945" s="206"/>
    </row>
    <row r="946" spans="1:23" customFormat="1" ht="42.75" hidden="1"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360" t="s">
        <v>1015</v>
      </c>
      <c r="P946" s="24">
        <v>975</v>
      </c>
      <c r="Q946" s="254"/>
      <c r="R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S946" s="18" t="s">
        <v>239</v>
      </c>
      <c r="T946" s="24">
        <v>100</v>
      </c>
      <c r="U946" s="25" t="s">
        <v>1001</v>
      </c>
      <c r="V946" s="25" t="s">
        <v>1001</v>
      </c>
      <c r="W946" s="206"/>
    </row>
    <row r="947" spans="1:23" customFormat="1" ht="31.5" hidden="1"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360" t="s">
        <v>1015</v>
      </c>
      <c r="P947" s="24">
        <v>975</v>
      </c>
      <c r="Q947" s="254"/>
      <c r="R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S947" s="18" t="s">
        <v>239</v>
      </c>
      <c r="T947" s="24">
        <v>100</v>
      </c>
      <c r="U947" s="25" t="s">
        <v>1001</v>
      </c>
      <c r="V947" s="25" t="s">
        <v>1001</v>
      </c>
      <c r="W947" s="206"/>
    </row>
    <row r="948" spans="1:23" customFormat="1" ht="42.75" hidden="1"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360" t="s">
        <v>1015</v>
      </c>
      <c r="P948" s="24">
        <v>975</v>
      </c>
      <c r="Q948" s="254"/>
      <c r="R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S948" s="18" t="s">
        <v>239</v>
      </c>
      <c r="T948" s="24">
        <v>100</v>
      </c>
      <c r="U948" s="25" t="s">
        <v>1001</v>
      </c>
      <c r="V948" s="25" t="s">
        <v>1001</v>
      </c>
      <c r="W948" s="206"/>
    </row>
    <row r="949" spans="1:23" customFormat="1" ht="21.75"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1" t="s">
        <v>42</v>
      </c>
      <c r="Q949" s="254"/>
      <c r="R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S949" s="251" t="s">
        <v>42</v>
      </c>
      <c r="T949" s="251" t="s">
        <v>42</v>
      </c>
      <c r="U949" s="251" t="s">
        <v>42</v>
      </c>
      <c r="V949" s="378" t="s">
        <v>41</v>
      </c>
      <c r="W949" s="206"/>
    </row>
    <row r="950" spans="1:23" customFormat="1" ht="31.5" hidden="1"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360" t="s">
        <v>1015</v>
      </c>
      <c r="P950" s="13">
        <v>975</v>
      </c>
      <c r="Q950" s="254"/>
      <c r="R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S950" s="18" t="s">
        <v>239</v>
      </c>
      <c r="T950" s="13">
        <v>100</v>
      </c>
      <c r="U950" s="25" t="s">
        <v>1001</v>
      </c>
      <c r="V950" s="25" t="s">
        <v>1001</v>
      </c>
      <c r="W950" s="206"/>
    </row>
    <row r="951" spans="1:23" customFormat="1" ht="31.5" hidden="1"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360" t="s">
        <v>1015</v>
      </c>
      <c r="P951" s="13">
        <v>975</v>
      </c>
      <c r="Q951" s="254"/>
      <c r="R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S951" s="18" t="s">
        <v>239</v>
      </c>
      <c r="T951" s="13">
        <v>100</v>
      </c>
      <c r="U951" s="25" t="s">
        <v>1001</v>
      </c>
      <c r="V951" s="25" t="s">
        <v>1001</v>
      </c>
      <c r="W951" s="206"/>
    </row>
    <row r="952" spans="1:23" customFormat="1" ht="31.5" hidden="1"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360" t="s">
        <v>1015</v>
      </c>
      <c r="P952" s="13">
        <v>975</v>
      </c>
      <c r="Q952" s="254"/>
      <c r="R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S952" s="18" t="s">
        <v>239</v>
      </c>
      <c r="T952" s="13">
        <v>100</v>
      </c>
      <c r="U952" s="25" t="s">
        <v>1001</v>
      </c>
      <c r="V952" s="25" t="s">
        <v>1001</v>
      </c>
      <c r="W952" s="206"/>
    </row>
    <row r="953" spans="1:23" customFormat="1" ht="31.5" hidden="1"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360" t="s">
        <v>1015</v>
      </c>
      <c r="P953" s="13">
        <v>975</v>
      </c>
      <c r="Q953" s="254"/>
      <c r="R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S953" s="18" t="s">
        <v>239</v>
      </c>
      <c r="T953" s="13">
        <v>100</v>
      </c>
      <c r="U953" s="25" t="s">
        <v>1001</v>
      </c>
      <c r="V953" s="25" t="s">
        <v>1001</v>
      </c>
      <c r="W953" s="206"/>
    </row>
    <row r="954" spans="1:23" customFormat="1" ht="42.75"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543" t="s">
        <v>523</v>
      </c>
      <c r="P954" s="13">
        <v>414</v>
      </c>
      <c r="Q954" s="254"/>
      <c r="R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S954" s="18" t="s">
        <v>20</v>
      </c>
      <c r="T954" s="13">
        <v>100</v>
      </c>
      <c r="U954" s="25" t="s">
        <v>1001</v>
      </c>
      <c r="V954" s="25" t="s">
        <v>1001</v>
      </c>
      <c r="W954" s="206"/>
    </row>
    <row r="955" spans="1:23" customFormat="1" ht="106.5" customHeight="1" thickBot="1" x14ac:dyDescent="0.3">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543" t="s">
        <v>523</v>
      </c>
      <c r="P955" s="402">
        <v>414</v>
      </c>
      <c r="Q955" s="403"/>
      <c r="R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S955" s="551" t="s">
        <v>20</v>
      </c>
      <c r="T955" s="402">
        <v>100</v>
      </c>
      <c r="U955" s="25" t="s">
        <v>1001</v>
      </c>
      <c r="V955" s="25" t="s">
        <v>1001</v>
      </c>
      <c r="W955" s="206"/>
    </row>
    <row r="956" spans="1:23" customFormat="1" ht="33"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543" t="s">
        <v>523</v>
      </c>
      <c r="P956" s="257">
        <v>243</v>
      </c>
      <c r="Q956" s="577"/>
      <c r="R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S956" s="261" t="s">
        <v>20</v>
      </c>
      <c r="T956" s="578">
        <v>100</v>
      </c>
      <c r="U956" s="25" t="s">
        <v>1001</v>
      </c>
      <c r="V956" s="25" t="s">
        <v>1001</v>
      </c>
      <c r="W956" s="206"/>
    </row>
    <row r="957" spans="1:23" customFormat="1" ht="33"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543" t="s">
        <v>523</v>
      </c>
      <c r="P957" s="24">
        <v>243</v>
      </c>
      <c r="Q957" s="254"/>
      <c r="R957" s="32"/>
      <c r="S957" s="370"/>
      <c r="T957" s="591"/>
      <c r="U957" s="25" t="s">
        <v>1001</v>
      </c>
      <c r="V957" s="25"/>
      <c r="W957" s="652"/>
    </row>
    <row r="958" spans="1:23" customFormat="1" ht="33"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543" t="s">
        <v>523</v>
      </c>
      <c r="P958" s="265">
        <v>243</v>
      </c>
      <c r="Q958" s="269"/>
      <c r="R958" s="268"/>
      <c r="S958" s="371"/>
      <c r="T958" s="593"/>
      <c r="U958" s="25" t="s">
        <v>1001</v>
      </c>
      <c r="V958" s="25"/>
      <c r="W958" s="652"/>
    </row>
    <row r="959" spans="1:23" customFormat="1" ht="28.5"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543" t="s">
        <v>523</v>
      </c>
      <c r="P959" s="344">
        <v>243</v>
      </c>
      <c r="Q959" s="575"/>
      <c r="R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S959" s="429" t="s">
        <v>20</v>
      </c>
      <c r="T959" s="450">
        <v>100</v>
      </c>
      <c r="U959" s="25" t="s">
        <v>1001</v>
      </c>
      <c r="V959" s="25" t="s">
        <v>1001</v>
      </c>
      <c r="W959" s="206" t="s">
        <v>998</v>
      </c>
    </row>
    <row r="960" spans="1:23" customFormat="1" ht="15.75"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586" t="s">
        <v>42</v>
      </c>
      <c r="Q960" s="403"/>
      <c r="R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S960" s="586" t="s">
        <v>42</v>
      </c>
      <c r="T960" s="586" t="s">
        <v>42</v>
      </c>
      <c r="U960" s="586" t="s">
        <v>42</v>
      </c>
      <c r="V960" s="378" t="s">
        <v>41</v>
      </c>
      <c r="W960" s="206"/>
    </row>
    <row r="961" spans="1:23" customFormat="1" ht="27.75" customHeight="1" x14ac:dyDescent="0.25">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43" t="s">
        <v>523</v>
      </c>
      <c r="P961" s="532">
        <v>243</v>
      </c>
      <c r="Q961" s="577"/>
      <c r="R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S961" s="261" t="s">
        <v>20</v>
      </c>
      <c r="T961" s="578">
        <v>100</v>
      </c>
      <c r="U961" s="25" t="s">
        <v>1001</v>
      </c>
      <c r="V961" s="25" t="s">
        <v>1001</v>
      </c>
      <c r="W961" s="206"/>
    </row>
    <row r="962" spans="1:23" customFormat="1" ht="34.5" customHeight="1" x14ac:dyDescent="0.25">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543" t="s">
        <v>523</v>
      </c>
      <c r="P962" s="13">
        <v>243</v>
      </c>
      <c r="Q962" s="254"/>
      <c r="R962" s="32"/>
      <c r="S962" s="370"/>
      <c r="T962" s="591"/>
      <c r="U962" s="25" t="s">
        <v>1001</v>
      </c>
      <c r="V962" s="25"/>
      <c r="W962" s="206"/>
    </row>
    <row r="963" spans="1:23" customFormat="1" ht="38.25" customHeight="1" x14ac:dyDescent="0.25">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543" t="s">
        <v>523</v>
      </c>
      <c r="P963" s="13">
        <v>243</v>
      </c>
      <c r="Q963" s="254"/>
      <c r="R963" s="32"/>
      <c r="S963" s="370"/>
      <c r="T963" s="591"/>
      <c r="U963" s="25" t="s">
        <v>1001</v>
      </c>
      <c r="V963" s="25"/>
      <c r="W963" s="206"/>
    </row>
    <row r="964" spans="1:23" customFormat="1" ht="36"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43" t="s">
        <v>523</v>
      </c>
      <c r="P964" s="582">
        <v>243</v>
      </c>
      <c r="Q964" s="269"/>
      <c r="R964" s="268"/>
      <c r="S964" s="371"/>
      <c r="T964" s="593"/>
      <c r="U964" s="25" t="s">
        <v>1001</v>
      </c>
      <c r="V964" s="25"/>
      <c r="W964" s="206"/>
    </row>
    <row r="965" spans="1:23" customFormat="1" ht="35.25" customHeight="1" x14ac:dyDescent="0.25">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543" t="s">
        <v>523</v>
      </c>
      <c r="P965" s="612" t="s">
        <v>892</v>
      </c>
      <c r="Q965" s="577"/>
      <c r="R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S965" s="261" t="s">
        <v>20</v>
      </c>
      <c r="T965" s="578">
        <v>100</v>
      </c>
      <c r="U965" s="25" t="s">
        <v>1001</v>
      </c>
      <c r="V965" s="25" t="s">
        <v>1001</v>
      </c>
      <c r="W965" s="206"/>
    </row>
    <row r="966" spans="1:23" customFormat="1" ht="35.25" customHeight="1" x14ac:dyDescent="0.25">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543" t="s">
        <v>523</v>
      </c>
      <c r="P966" s="19" t="s">
        <v>892</v>
      </c>
      <c r="Q966" s="254"/>
      <c r="R966" s="32"/>
      <c r="S966" s="370"/>
      <c r="T966" s="591"/>
      <c r="U966" s="25" t="s">
        <v>1001</v>
      </c>
      <c r="V966" s="25"/>
      <c r="W966" s="206"/>
    </row>
    <row r="967" spans="1:23" customFormat="1" ht="35.25" customHeight="1" x14ac:dyDescent="0.25">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543" t="s">
        <v>523</v>
      </c>
      <c r="P967" s="19" t="s">
        <v>892</v>
      </c>
      <c r="Q967" s="254"/>
      <c r="R967" s="32"/>
      <c r="S967" s="370"/>
      <c r="T967" s="591"/>
      <c r="U967" s="25" t="s">
        <v>1001</v>
      </c>
      <c r="V967" s="25"/>
      <c r="W967" s="206"/>
    </row>
    <row r="968" spans="1:23" customFormat="1" ht="39"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543" t="s">
        <v>523</v>
      </c>
      <c r="P968" s="613" t="s">
        <v>892</v>
      </c>
      <c r="Q968" s="269"/>
      <c r="R968" s="268"/>
      <c r="S968" s="371"/>
      <c r="T968" s="593"/>
      <c r="U968" s="25" t="s">
        <v>1001</v>
      </c>
      <c r="V968" s="25"/>
      <c r="W968" s="206"/>
    </row>
    <row r="969" spans="1:23" customFormat="1" ht="36" customHeight="1" x14ac:dyDescent="0.25">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43" t="s">
        <v>523</v>
      </c>
      <c r="P969" s="532">
        <v>243</v>
      </c>
      <c r="Q969" s="577"/>
      <c r="R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S969" s="261" t="s">
        <v>20</v>
      </c>
      <c r="T969" s="578">
        <v>100</v>
      </c>
      <c r="U969" s="25" t="s">
        <v>1001</v>
      </c>
      <c r="V969" s="25" t="s">
        <v>1001</v>
      </c>
      <c r="W969" s="206"/>
    </row>
    <row r="970" spans="1:23" customFormat="1" ht="36" customHeight="1" x14ac:dyDescent="0.25">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543" t="s">
        <v>523</v>
      </c>
      <c r="P970" s="13">
        <v>243</v>
      </c>
      <c r="Q970" s="254"/>
      <c r="R970" s="32"/>
      <c r="S970" s="370"/>
      <c r="T970" s="591"/>
      <c r="U970" s="25" t="s">
        <v>1001</v>
      </c>
      <c r="V970" s="25"/>
      <c r="W970" s="206"/>
    </row>
    <row r="971" spans="1:23" customFormat="1" ht="36" customHeight="1" x14ac:dyDescent="0.25">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543" t="s">
        <v>523</v>
      </c>
      <c r="P971" s="13">
        <v>243</v>
      </c>
      <c r="Q971" s="254"/>
      <c r="R971" s="32"/>
      <c r="S971" s="370"/>
      <c r="T971" s="591"/>
      <c r="U971" s="25" t="s">
        <v>1001</v>
      </c>
      <c r="V971" s="25"/>
      <c r="W971" s="206"/>
    </row>
    <row r="972" spans="1:23" customFormat="1" ht="36"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43" t="s">
        <v>523</v>
      </c>
      <c r="P972" s="582">
        <v>243</v>
      </c>
      <c r="Q972" s="269"/>
      <c r="R972" s="268"/>
      <c r="S972" s="371"/>
      <c r="T972" s="593"/>
      <c r="U972" s="25" t="s">
        <v>1001</v>
      </c>
      <c r="V972" s="25"/>
      <c r="W972" s="206"/>
    </row>
    <row r="973" spans="1:23" customFormat="1" ht="34.5"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41</v>
      </c>
      <c r="P973" s="585" t="s">
        <v>42</v>
      </c>
      <c r="Q973" s="575"/>
      <c r="R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S973" s="585" t="s">
        <v>42</v>
      </c>
      <c r="T973" s="585" t="s">
        <v>42</v>
      </c>
      <c r="U973" s="585" t="s">
        <v>42</v>
      </c>
      <c r="V973" s="378" t="s">
        <v>41</v>
      </c>
      <c r="W973" s="206"/>
    </row>
    <row r="974" spans="1:23" customFormat="1" ht="28.5"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543" t="s">
        <v>523</v>
      </c>
      <c r="P974" s="24">
        <v>950</v>
      </c>
      <c r="Q974" s="252"/>
      <c r="R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S974" s="18" t="s">
        <v>419</v>
      </c>
      <c r="T974" s="24">
        <v>100</v>
      </c>
      <c r="U974" s="25" t="s">
        <v>1001</v>
      </c>
      <c r="V974" s="25" t="s">
        <v>1001</v>
      </c>
      <c r="W974" s="206"/>
    </row>
    <row r="975" spans="1:23" customFormat="1" ht="42.75"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543" t="s">
        <v>523</v>
      </c>
      <c r="P975" s="24">
        <v>950</v>
      </c>
      <c r="Q975" s="252"/>
      <c r="R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S975" s="18" t="s">
        <v>419</v>
      </c>
      <c r="T975" s="24">
        <v>100</v>
      </c>
      <c r="U975" s="25" t="s">
        <v>1001</v>
      </c>
      <c r="V975" s="25" t="s">
        <v>1001</v>
      </c>
      <c r="W975" s="206"/>
    </row>
    <row r="976" spans="1:23" customFormat="1" ht="33"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1" t="s">
        <v>42</v>
      </c>
      <c r="Q976" s="252"/>
      <c r="R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S976" s="368" t="s">
        <v>42</v>
      </c>
      <c r="T976" s="368" t="s">
        <v>42</v>
      </c>
      <c r="U976" s="368" t="s">
        <v>42</v>
      </c>
      <c r="V976" s="378" t="s">
        <v>41</v>
      </c>
      <c r="W976" s="206"/>
    </row>
    <row r="977" spans="1:23" customFormat="1" ht="39.75" hidden="1"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24" t="s">
        <v>1016</v>
      </c>
      <c r="P977" s="40" t="s">
        <v>909</v>
      </c>
      <c r="Q977" s="252"/>
      <c r="R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S977" s="26" t="s">
        <v>602</v>
      </c>
      <c r="T977" s="24">
        <v>100</v>
      </c>
      <c r="U977" s="25" t="s">
        <v>1001</v>
      </c>
      <c r="V977" s="25" t="s">
        <v>1001</v>
      </c>
      <c r="W977" s="206"/>
    </row>
    <row r="978" spans="1:23" customFormat="1" ht="39.75" hidden="1"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24" t="s">
        <v>1016</v>
      </c>
      <c r="P978" s="40" t="s">
        <v>909</v>
      </c>
      <c r="Q978" s="252"/>
      <c r="R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S978" s="26" t="s">
        <v>602</v>
      </c>
      <c r="T978" s="24">
        <v>100</v>
      </c>
      <c r="U978" s="25" t="s">
        <v>1001</v>
      </c>
      <c r="V978" s="25" t="s">
        <v>1001</v>
      </c>
      <c r="W978" s="206"/>
    </row>
    <row r="979" spans="1:23" customFormat="1" ht="46.5" hidden="1"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24" t="s">
        <v>1016</v>
      </c>
      <c r="P979" s="19" t="s">
        <v>909</v>
      </c>
      <c r="Q979" s="254"/>
      <c r="R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S979" s="26" t="s">
        <v>602</v>
      </c>
      <c r="T979" s="13">
        <v>100</v>
      </c>
      <c r="U979" s="25" t="s">
        <v>1001</v>
      </c>
      <c r="V979" s="25" t="s">
        <v>1001</v>
      </c>
      <c r="W979" s="206"/>
    </row>
    <row r="980" spans="1:23" customFormat="1" ht="47.25" hidden="1"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24" t="s">
        <v>1016</v>
      </c>
      <c r="P980" s="40" t="s">
        <v>909</v>
      </c>
      <c r="Q980" s="252"/>
      <c r="R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S980" s="26" t="s">
        <v>602</v>
      </c>
      <c r="T980" s="24">
        <v>100</v>
      </c>
      <c r="U980" s="25" t="s">
        <v>1001</v>
      </c>
      <c r="V980" s="25" t="s">
        <v>1001</v>
      </c>
      <c r="W980" s="206"/>
    </row>
    <row r="981" spans="1:23" customFormat="1" ht="28.5"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543" t="s">
        <v>523</v>
      </c>
      <c r="P981" s="24">
        <v>225</v>
      </c>
      <c r="Q981" s="252"/>
      <c r="R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S981" s="18" t="s">
        <v>20</v>
      </c>
      <c r="T981" s="24">
        <v>100</v>
      </c>
      <c r="U981" s="25" t="s">
        <v>1001</v>
      </c>
      <c r="V981" s="25" t="s">
        <v>1001</v>
      </c>
      <c r="W981" s="206"/>
    </row>
    <row r="982" spans="1:23" customFormat="1" ht="29.25" thickBot="1" x14ac:dyDescent="0.3">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543" t="s">
        <v>523</v>
      </c>
      <c r="P982" s="378">
        <v>225</v>
      </c>
      <c r="Q982" s="424"/>
      <c r="R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S982" s="551" t="s">
        <v>20</v>
      </c>
      <c r="T982" s="378">
        <v>100</v>
      </c>
      <c r="U982" s="25" t="s">
        <v>1001</v>
      </c>
      <c r="V982" s="25" t="s">
        <v>1001</v>
      </c>
      <c r="W982" s="206"/>
    </row>
    <row r="983" spans="1:23" customFormat="1" ht="26.25"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543" t="s">
        <v>523</v>
      </c>
      <c r="P983" s="257">
        <v>243</v>
      </c>
      <c r="Q983" s="259"/>
      <c r="R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S983" s="261" t="s">
        <v>20</v>
      </c>
      <c r="T983" s="385">
        <v>100</v>
      </c>
      <c r="U983" s="25" t="s">
        <v>1001</v>
      </c>
      <c r="V983" s="25" t="s">
        <v>1001</v>
      </c>
      <c r="W983" s="206"/>
    </row>
    <row r="984" spans="1:23" customFormat="1" ht="26.25"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543" t="s">
        <v>523</v>
      </c>
      <c r="P984" s="24">
        <v>243</v>
      </c>
      <c r="Q984" s="252"/>
      <c r="R984" s="407"/>
      <c r="S984" s="370"/>
      <c r="T984" s="591"/>
      <c r="U984" s="25" t="s">
        <v>1001</v>
      </c>
      <c r="V984" s="25"/>
      <c r="W984" s="206"/>
    </row>
    <row r="985" spans="1:23" customFormat="1" ht="23.25"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543" t="s">
        <v>523</v>
      </c>
      <c r="P985" s="24">
        <v>243</v>
      </c>
      <c r="Q985" s="252"/>
      <c r="R985" s="407"/>
      <c r="S985" s="370"/>
      <c r="T985" s="591"/>
      <c r="U985" s="25" t="s">
        <v>1001</v>
      </c>
      <c r="V985" s="25"/>
      <c r="W985" s="206"/>
    </row>
    <row r="986" spans="1:23" customFormat="1" ht="26.25"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543" t="s">
        <v>523</v>
      </c>
      <c r="P986" s="265">
        <v>243</v>
      </c>
      <c r="Q986" s="267"/>
      <c r="R986" s="472"/>
      <c r="S986" s="371"/>
      <c r="T986" s="593"/>
      <c r="U986" s="25" t="s">
        <v>1001</v>
      </c>
      <c r="V986" s="25"/>
      <c r="W986" s="206"/>
    </row>
    <row r="987" spans="1:23" customFormat="1" ht="42.75"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543" t="s">
        <v>523</v>
      </c>
      <c r="P987" s="344">
        <v>950</v>
      </c>
      <c r="Q987" s="427"/>
      <c r="R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S987" s="449" t="s">
        <v>181</v>
      </c>
      <c r="T987" s="344">
        <v>100</v>
      </c>
      <c r="U987" s="25" t="s">
        <v>1001</v>
      </c>
      <c r="V987" s="25" t="s">
        <v>1001</v>
      </c>
      <c r="W987" s="206"/>
    </row>
    <row r="988" spans="1:23" customFormat="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1" t="s">
        <v>42</v>
      </c>
      <c r="Q988" s="254"/>
      <c r="R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S988" s="251" t="s">
        <v>42</v>
      </c>
      <c r="T988" s="251" t="s">
        <v>42</v>
      </c>
      <c r="U988" s="251" t="s">
        <v>42</v>
      </c>
      <c r="V988" s="378" t="s">
        <v>41</v>
      </c>
      <c r="W988" s="206"/>
    </row>
    <row r="989" spans="1:23" customFormat="1" ht="57"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543" t="s">
        <v>523</v>
      </c>
      <c r="P989" s="24">
        <v>424</v>
      </c>
      <c r="Q989" s="254"/>
      <c r="R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S989" s="18" t="s">
        <v>290</v>
      </c>
      <c r="T989" s="24">
        <v>100</v>
      </c>
      <c r="U989" s="25" t="s">
        <v>1001</v>
      </c>
      <c r="V989" s="25" t="s">
        <v>1001</v>
      </c>
      <c r="W989" s="206"/>
    </row>
    <row r="990" spans="1:23" customFormat="1" ht="28.5"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543" t="s">
        <v>523</v>
      </c>
      <c r="P990" s="13">
        <v>424</v>
      </c>
      <c r="Q990" s="254"/>
      <c r="R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S990" s="18" t="s">
        <v>290</v>
      </c>
      <c r="T990" s="13">
        <v>100</v>
      </c>
      <c r="U990" s="25" t="s">
        <v>1001</v>
      </c>
      <c r="V990" s="25" t="s">
        <v>1001</v>
      </c>
      <c r="W990" s="206"/>
    </row>
    <row r="991" spans="1:23" customFormat="1" ht="28.5"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543" t="s">
        <v>523</v>
      </c>
      <c r="P991" s="24">
        <v>424</v>
      </c>
      <c r="Q991" s="408"/>
      <c r="R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S991" s="18" t="s">
        <v>290</v>
      </c>
      <c r="T991" s="24">
        <v>100</v>
      </c>
      <c r="U991" s="25" t="s">
        <v>1001</v>
      </c>
      <c r="V991" s="25" t="s">
        <v>1001</v>
      </c>
      <c r="W991" s="206"/>
    </row>
    <row r="992" spans="1:23" customFormat="1" ht="28.5"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543" t="s">
        <v>523</v>
      </c>
      <c r="P992" s="24">
        <v>424</v>
      </c>
      <c r="Q992" s="408"/>
      <c r="R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S992" s="18" t="s">
        <v>290</v>
      </c>
      <c r="T992" s="24">
        <v>100</v>
      </c>
      <c r="U992" s="25" t="s">
        <v>1001</v>
      </c>
      <c r="V992" s="25" t="s">
        <v>1001</v>
      </c>
      <c r="W992" s="206"/>
    </row>
    <row r="993" spans="1:24" customFormat="1" ht="57.75" thickBot="1" x14ac:dyDescent="0.3">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543" t="s">
        <v>523</v>
      </c>
      <c r="P993" s="24">
        <v>424</v>
      </c>
      <c r="Q993" s="408"/>
      <c r="R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S993" s="18" t="s">
        <v>290</v>
      </c>
      <c r="T993" s="24">
        <v>100</v>
      </c>
      <c r="U993" s="25" t="s">
        <v>1001</v>
      </c>
      <c r="V993" s="25" t="s">
        <v>1001</v>
      </c>
      <c r="W993" s="206"/>
    </row>
    <row r="994" spans="1:24" customFormat="1" ht="15.75" hidden="1" thickBot="1" x14ac:dyDescent="0.3">
      <c r="A994" s="1"/>
      <c r="B994" s="64">
        <v>4300</v>
      </c>
      <c r="C994" s="150">
        <v>4300</v>
      </c>
      <c r="D994" s="813" t="s">
        <v>937</v>
      </c>
      <c r="E994" s="814"/>
      <c r="F994" s="814"/>
      <c r="G994" s="198"/>
      <c r="H994" s="681"/>
      <c r="I994" s="137"/>
      <c r="J994" s="22"/>
      <c r="K994" s="16">
        <v>0</v>
      </c>
      <c r="L994" s="251" t="s">
        <v>42</v>
      </c>
      <c r="M994" s="251" t="s">
        <v>42</v>
      </c>
      <c r="N994" s="251" t="s">
        <v>42</v>
      </c>
      <c r="O994" s="251" t="s">
        <v>42</v>
      </c>
      <c r="P994" s="251" t="s">
        <v>42</v>
      </c>
      <c r="Q994" s="254"/>
      <c r="R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S994" s="251" t="s">
        <v>42</v>
      </c>
      <c r="T994" s="251" t="s">
        <v>42</v>
      </c>
      <c r="U994" s="251" t="s">
        <v>42</v>
      </c>
      <c r="V994" s="378" t="s">
        <v>41</v>
      </c>
      <c r="W994" s="206"/>
    </row>
    <row r="995" spans="1:24" ht="29.25" hidden="1" thickBot="1" x14ac:dyDescent="0.3">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339" t="s">
        <v>1017</v>
      </c>
      <c r="P995" s="13" t="s">
        <v>995</v>
      </c>
      <c r="Q995" s="254"/>
      <c r="R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S995" s="18" t="s">
        <v>20</v>
      </c>
      <c r="T995" s="13">
        <v>100</v>
      </c>
      <c r="U995" s="25" t="s">
        <v>1001</v>
      </c>
      <c r="V995" s="25" t="s">
        <v>1001</v>
      </c>
      <c r="W995" s="626"/>
    </row>
    <row r="996" spans="1:24" ht="29.25" hidden="1" thickBot="1" x14ac:dyDescent="0.3">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339" t="s">
        <v>1017</v>
      </c>
      <c r="P996" s="13" t="s">
        <v>995</v>
      </c>
      <c r="Q996" s="254"/>
      <c r="R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S996" s="18" t="s">
        <v>20</v>
      </c>
      <c r="T996" s="13">
        <v>100</v>
      </c>
      <c r="U996" s="25" t="s">
        <v>1001</v>
      </c>
      <c r="V996" s="25" t="s">
        <v>1001</v>
      </c>
      <c r="W996" s="626"/>
    </row>
    <row r="997" spans="1:24" ht="29.25" hidden="1" thickBot="1" x14ac:dyDescent="0.3">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339" t="s">
        <v>1017</v>
      </c>
      <c r="P997" s="13" t="s">
        <v>995</v>
      </c>
      <c r="Q997" s="254"/>
      <c r="R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S997" s="18" t="s">
        <v>20</v>
      </c>
      <c r="T997" s="13">
        <v>100</v>
      </c>
      <c r="U997" s="25" t="s">
        <v>1001</v>
      </c>
      <c r="V997" s="25" t="s">
        <v>1001</v>
      </c>
      <c r="W997" s="626"/>
    </row>
    <row r="998" spans="1:24" ht="29.25" hidden="1" thickBot="1" x14ac:dyDescent="0.3">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339" t="s">
        <v>1017</v>
      </c>
      <c r="P998" s="13" t="s">
        <v>995</v>
      </c>
      <c r="Q998" s="254"/>
      <c r="R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S998" s="18" t="s">
        <v>20</v>
      </c>
      <c r="T998" s="13">
        <v>100</v>
      </c>
      <c r="U998" s="25" t="s">
        <v>1001</v>
      </c>
      <c r="V998" s="25" t="s">
        <v>1001</v>
      </c>
      <c r="W998" s="626"/>
    </row>
    <row r="999" spans="1:24" ht="29.25" hidden="1" thickBot="1" x14ac:dyDescent="0.3">
      <c r="A999" s="1"/>
      <c r="B999" s="196"/>
      <c r="C999" s="646" t="s">
        <v>946</v>
      </c>
      <c r="D999" s="647" t="s">
        <v>947</v>
      </c>
      <c r="E999" s="15"/>
      <c r="F999" s="20" t="s">
        <v>19</v>
      </c>
      <c r="G999" s="415">
        <v>338.4</v>
      </c>
      <c r="H999" s="633">
        <v>3909197</v>
      </c>
      <c r="I999" s="137"/>
      <c r="J999" s="90"/>
      <c r="K999" s="211">
        <v>0</v>
      </c>
      <c r="L999" s="368" t="s">
        <v>20</v>
      </c>
      <c r="M999" s="13">
        <v>100</v>
      </c>
      <c r="N999" s="339" t="s">
        <v>484</v>
      </c>
      <c r="O999" s="339" t="s">
        <v>1017</v>
      </c>
      <c r="P999" s="13" t="s">
        <v>995</v>
      </c>
      <c r="Q999" s="254"/>
      <c r="R999" s="32"/>
      <c r="S999" s="18" t="s">
        <v>20</v>
      </c>
      <c r="T999" s="13">
        <v>100</v>
      </c>
      <c r="U999" s="25" t="s">
        <v>1001</v>
      </c>
      <c r="V999" s="25" t="s">
        <v>1001</v>
      </c>
      <c r="W999" s="626"/>
    </row>
    <row r="1000" spans="1:24" ht="29.25" hidden="1" thickBot="1" x14ac:dyDescent="0.3">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339" t="s">
        <v>1017</v>
      </c>
      <c r="P1000" s="13" t="s">
        <v>995</v>
      </c>
      <c r="Q1000" s="254"/>
      <c r="R1000" s="32"/>
      <c r="S1000" s="18" t="s">
        <v>20</v>
      </c>
      <c r="T1000" s="13">
        <v>100</v>
      </c>
      <c r="U1000" s="25" t="s">
        <v>1001</v>
      </c>
      <c r="V1000" s="25" t="s">
        <v>1001</v>
      </c>
      <c r="W1000" s="626"/>
    </row>
    <row r="1001" spans="1:24" ht="29.25" hidden="1" thickBot="1" x14ac:dyDescent="0.3">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339" t="s">
        <v>1017</v>
      </c>
      <c r="P1001" s="402" t="s">
        <v>995</v>
      </c>
      <c r="Q1001" s="403"/>
      <c r="R1001" s="425"/>
      <c r="S1001" s="551" t="s">
        <v>20</v>
      </c>
      <c r="T1001" s="402">
        <v>100</v>
      </c>
      <c r="U1001" s="25" t="s">
        <v>1001</v>
      </c>
      <c r="V1001" s="25" t="s">
        <v>1001</v>
      </c>
      <c r="W1001" s="626"/>
    </row>
    <row r="1002" spans="1:24" customFormat="1" ht="37.5"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543" t="s">
        <v>523</v>
      </c>
      <c r="P1002" s="257">
        <v>243</v>
      </c>
      <c r="Q1002" s="608" t="s">
        <v>120</v>
      </c>
      <c r="R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S1002" s="261" t="s">
        <v>20</v>
      </c>
      <c r="T1002" s="385">
        <v>100</v>
      </c>
      <c r="U1002" s="25" t="s">
        <v>1001</v>
      </c>
      <c r="V1002" s="25" t="s">
        <v>1001</v>
      </c>
      <c r="W1002" s="206"/>
    </row>
    <row r="1003" spans="1:24" customFormat="1" ht="37.5"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543" t="s">
        <v>523</v>
      </c>
      <c r="P1003" s="24">
        <v>243</v>
      </c>
      <c r="Q1003" s="421"/>
      <c r="R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S1003" s="422"/>
      <c r="T1003" s="615"/>
      <c r="U1003" s="25" t="s">
        <v>1001</v>
      </c>
      <c r="V1003" s="25"/>
      <c r="W1003" s="206"/>
      <c r="X1003" s="120"/>
    </row>
    <row r="1004" spans="1:24" customFormat="1" ht="37.5"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543" t="s">
        <v>523</v>
      </c>
      <c r="P1004" s="24">
        <v>243</v>
      </c>
      <c r="Q1004" s="421"/>
      <c r="R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S1004" s="422"/>
      <c r="T1004" s="615"/>
      <c r="U1004" s="25" t="s">
        <v>1001</v>
      </c>
      <c r="V1004" s="25"/>
      <c r="W1004" s="206"/>
      <c r="X1004" s="120"/>
    </row>
    <row r="1005" spans="1:24" customFormat="1" ht="37.5"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543" t="s">
        <v>523</v>
      </c>
      <c r="P1005" s="24">
        <v>243</v>
      </c>
      <c r="Q1005" s="421"/>
      <c r="R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S1005" s="422"/>
      <c r="T1005" s="615"/>
      <c r="U1005" s="25" t="s">
        <v>1001</v>
      </c>
      <c r="V1005" s="25"/>
      <c r="W1005" s="206"/>
      <c r="X1005" s="185"/>
    </row>
    <row r="1006" spans="1:24" customFormat="1" ht="37.5"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543" t="s">
        <v>523</v>
      </c>
      <c r="P1006" s="265">
        <v>243</v>
      </c>
      <c r="Q1006" s="617"/>
      <c r="R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S1006" s="618"/>
      <c r="T1006" s="619"/>
      <c r="U1006" s="25" t="s">
        <v>1001</v>
      </c>
      <c r="V1006" s="25"/>
      <c r="W1006" s="206"/>
      <c r="X1006" s="120"/>
    </row>
    <row r="1009" spans="7:7" x14ac:dyDescent="0.25">
      <c r="G1009" s="625" t="s">
        <v>987</v>
      </c>
    </row>
  </sheetData>
  <sheetProtection algorithmName="SHA-512" hashValue="dk/FjOjB+OJaTcWoOh8whJXtvZhM0ePLEnsw4CAnedq+HmAOZxYq1RQKORYF1NFZSmtG2iGlG3z55ohNnuNG4w==" saltValue="bNBQAZU6BfMXiDMr6j/GOg==" spinCount="100000" sheet="1" objects="1" scenarios="1"/>
  <autoFilter ref="A4:AA1006" xr:uid="{766763FE-D2F7-4927-AEA4-BC899EB2AA35}">
    <filterColumn colId="2" showButton="0"/>
    <filterColumn colId="3" showButton="0"/>
    <filterColumn colId="4" showButton="0"/>
    <filterColumn colId="5" showButton="0"/>
    <filterColumn colId="6" showButton="0"/>
    <filterColumn colId="14">
      <filters>
        <filter val="Certificaciones y Autorizaciones"/>
        <filter val="Servicio"/>
        <filter val="Titulo"/>
      </filters>
    </filterColumn>
  </autoFilter>
  <mergeCells count="292">
    <mergeCell ref="C983:C986"/>
    <mergeCell ref="D983:D986"/>
    <mergeCell ref="D994:F994"/>
    <mergeCell ref="C1002:C1006"/>
    <mergeCell ref="D1002:D1006"/>
    <mergeCell ref="C965:C968"/>
    <mergeCell ref="D965:D968"/>
    <mergeCell ref="C969:C972"/>
    <mergeCell ref="D969:D972"/>
    <mergeCell ref="D973:F973"/>
    <mergeCell ref="D976:F976"/>
    <mergeCell ref="D928:F928"/>
    <mergeCell ref="D949:F949"/>
    <mergeCell ref="C956:C958"/>
    <mergeCell ref="D956:D958"/>
    <mergeCell ref="C961:C964"/>
    <mergeCell ref="D961:D964"/>
    <mergeCell ref="C893:C895"/>
    <mergeCell ref="D893:D895"/>
    <mergeCell ref="D908:F908"/>
    <mergeCell ref="D920:F920"/>
    <mergeCell ref="C921:C922"/>
    <mergeCell ref="D921:D922"/>
    <mergeCell ref="D867:F867"/>
    <mergeCell ref="C876:C878"/>
    <mergeCell ref="D876:D878"/>
    <mergeCell ref="D879:F879"/>
    <mergeCell ref="D884:F884"/>
    <mergeCell ref="C890:C892"/>
    <mergeCell ref="D890:D892"/>
    <mergeCell ref="C827:C829"/>
    <mergeCell ref="D827:D829"/>
    <mergeCell ref="C835:C838"/>
    <mergeCell ref="D835:D838"/>
    <mergeCell ref="C839:C842"/>
    <mergeCell ref="D839:D842"/>
    <mergeCell ref="C795:C798"/>
    <mergeCell ref="D795:D798"/>
    <mergeCell ref="C804:C806"/>
    <mergeCell ref="D804:D806"/>
    <mergeCell ref="C824:C826"/>
    <mergeCell ref="D824:D826"/>
    <mergeCell ref="C783:C786"/>
    <mergeCell ref="D783:D786"/>
    <mergeCell ref="C787:C790"/>
    <mergeCell ref="D787:D790"/>
    <mergeCell ref="C791:C794"/>
    <mergeCell ref="D791:D794"/>
    <mergeCell ref="C757:C759"/>
    <mergeCell ref="D757:D759"/>
    <mergeCell ref="C764:C768"/>
    <mergeCell ref="D764:D768"/>
    <mergeCell ref="C779:C781"/>
    <mergeCell ref="D779:D781"/>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F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F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H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AA321:AA323"/>
    <mergeCell ref="C324:C326"/>
    <mergeCell ref="D324:D326"/>
    <mergeCell ref="AA324:AA326"/>
    <mergeCell ref="C312:C314"/>
    <mergeCell ref="D312:D314"/>
    <mergeCell ref="C315:C317"/>
    <mergeCell ref="D315:D317"/>
    <mergeCell ref="AA315:AA317"/>
    <mergeCell ref="C318:C320"/>
    <mergeCell ref="D318:D320"/>
    <mergeCell ref="AA318:AA320"/>
    <mergeCell ref="C306:C308"/>
    <mergeCell ref="D306:D308"/>
    <mergeCell ref="AA306:AA308"/>
    <mergeCell ref="C309:C311"/>
    <mergeCell ref="D309:D311"/>
    <mergeCell ref="AA309:AA311"/>
    <mergeCell ref="C298:F298"/>
    <mergeCell ref="C300:C302"/>
    <mergeCell ref="D300:D302"/>
    <mergeCell ref="AA300:AA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H5"/>
    <mergeCell ref="J6:K6"/>
    <mergeCell ref="C7:F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B673A-DE19-40A4-871D-7B13D517A4AE}">
  <sheetPr filterMode="1"/>
  <dimension ref="A1:AB1009"/>
  <sheetViews>
    <sheetView view="pageBreakPreview" topLeftCell="C1" zoomScaleNormal="100" zoomScaleSheetLayoutView="100" workbookViewId="0">
      <pane ySplit="6" topLeftCell="A867" activePane="bottomLeft" state="frozen"/>
      <selection activeCell="C6" sqref="C6"/>
      <selection pane="bottomLeft" activeCell="D869" sqref="D869"/>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5" width="22.28515625" hidden="1" customWidth="1"/>
    <col min="16" max="16" width="21" style="625" hidden="1" customWidth="1"/>
    <col min="17" max="17" width="15.85546875" hidden="1" customWidth="1"/>
    <col min="18" max="18" width="39.28515625" style="188" hidden="1" customWidth="1"/>
    <col min="19" max="19" width="24.85546875" style="372" hidden="1" customWidth="1"/>
    <col min="20" max="21" width="13.85546875" hidden="1" customWidth="1"/>
    <col min="22" max="22" width="21" hidden="1" customWidth="1"/>
    <col min="23" max="23" width="39.28515625" style="625" hidden="1" customWidth="1"/>
    <col min="24" max="24" width="16.5703125" style="625" hidden="1" customWidth="1"/>
    <col min="25" max="25" width="17.85546875" style="625" hidden="1" customWidth="1"/>
    <col min="26" max="26" width="15.5703125" style="625" hidden="1" customWidth="1"/>
    <col min="27" max="27" width="16.42578125" style="625" hidden="1" customWidth="1"/>
    <col min="28" max="28" width="11.42578125" style="625" customWidth="1"/>
    <col min="29" max="16384" width="11.42578125" style="625"/>
  </cols>
  <sheetData>
    <row r="1" spans="1:26" ht="33.75" customHeight="1" x14ac:dyDescent="0.3">
      <c r="A1" s="1"/>
      <c r="B1" s="5"/>
      <c r="C1" s="621"/>
      <c r="D1" s="621"/>
      <c r="E1" s="238"/>
      <c r="F1" s="622"/>
      <c r="G1" s="623"/>
      <c r="H1" s="624"/>
      <c r="I1" s="134"/>
      <c r="J1" s="121"/>
      <c r="K1" s="121"/>
      <c r="L1" s="121"/>
      <c r="M1" s="3"/>
      <c r="N1" s="3"/>
      <c r="O1" s="3"/>
      <c r="P1" s="3"/>
      <c r="Q1" s="4"/>
      <c r="R1" s="85"/>
      <c r="S1" s="369"/>
      <c r="T1" s="2"/>
      <c r="U1" s="2"/>
      <c r="V1" s="2"/>
    </row>
    <row r="2" spans="1:26" ht="28.5" customHeight="1" x14ac:dyDescent="0.3">
      <c r="A2" s="1"/>
      <c r="B2" s="5"/>
      <c r="C2" s="621"/>
      <c r="D2" s="621"/>
      <c r="E2" s="238"/>
      <c r="F2" s="622"/>
      <c r="G2" s="623"/>
      <c r="H2" s="624"/>
      <c r="I2" s="134"/>
      <c r="J2" s="121"/>
      <c r="K2" s="121"/>
      <c r="L2" s="121"/>
      <c r="M2" s="3"/>
      <c r="N2" s="3"/>
      <c r="O2" s="3"/>
      <c r="P2" s="3"/>
      <c r="Q2" s="4"/>
      <c r="R2" s="85"/>
      <c r="S2" s="369"/>
      <c r="T2" s="2"/>
      <c r="U2" s="2"/>
      <c r="V2" s="2"/>
      <c r="W2" s="626"/>
    </row>
    <row r="3" spans="1:26" ht="35.25" customHeight="1" x14ac:dyDescent="0.3">
      <c r="A3" s="1"/>
      <c r="B3" s="5"/>
      <c r="C3" s="621"/>
      <c r="D3" s="621"/>
      <c r="E3" s="238"/>
      <c r="F3" s="622"/>
      <c r="G3" s="623"/>
      <c r="H3" s="624"/>
      <c r="I3" s="134"/>
      <c r="J3" s="121"/>
      <c r="K3" s="121"/>
      <c r="L3" s="121"/>
      <c r="M3" s="3"/>
      <c r="N3" s="3"/>
      <c r="O3" s="3"/>
      <c r="P3" s="3"/>
      <c r="Q3" s="4"/>
      <c r="R3" s="85"/>
      <c r="S3" s="369"/>
      <c r="T3" s="2"/>
      <c r="U3" s="2"/>
      <c r="V3" s="2"/>
      <c r="W3" s="627"/>
      <c r="X3" s="628"/>
    </row>
    <row r="4" spans="1:26" ht="53.25" customHeight="1" x14ac:dyDescent="0.25">
      <c r="A4" s="1"/>
      <c r="B4" s="5"/>
      <c r="C4" s="815" t="s">
        <v>1007</v>
      </c>
      <c r="D4" s="815"/>
      <c r="E4" s="815"/>
      <c r="F4" s="815"/>
      <c r="G4" s="815"/>
      <c r="H4" s="815"/>
      <c r="I4" s="135"/>
      <c r="J4" s="7"/>
      <c r="K4" s="205"/>
      <c r="L4" s="205"/>
      <c r="M4" s="3"/>
      <c r="N4" s="3"/>
      <c r="O4" s="3"/>
      <c r="P4" s="3"/>
      <c r="Q4" s="4"/>
      <c r="R4" s="85"/>
      <c r="S4" s="369"/>
      <c r="T4" s="2"/>
      <c r="U4" s="2"/>
      <c r="V4" s="2"/>
      <c r="W4" s="271">
        <f>G447*0.4</f>
        <v>270.26799999999997</v>
      </c>
    </row>
    <row r="5" spans="1:26" ht="33.75" hidden="1" customHeight="1" x14ac:dyDescent="0.25">
      <c r="A5" s="1"/>
      <c r="B5" s="5"/>
      <c r="C5" s="816"/>
      <c r="D5" s="816"/>
      <c r="E5" s="816"/>
      <c r="F5" s="816"/>
      <c r="G5" s="816"/>
      <c r="H5" s="816"/>
      <c r="I5" s="135"/>
      <c r="J5" s="6"/>
      <c r="K5" s="6"/>
      <c r="L5" s="6"/>
      <c r="M5" s="3"/>
      <c r="N5" s="402"/>
      <c r="O5" s="402"/>
      <c r="P5" s="402"/>
      <c r="Q5" s="403"/>
      <c r="R5" s="85"/>
      <c r="S5" s="369"/>
      <c r="T5" s="2"/>
      <c r="U5" s="2"/>
      <c r="V5" s="2"/>
      <c r="W5" s="666">
        <v>11552</v>
      </c>
      <c r="Y5" s="628"/>
      <c r="Z5" s="630"/>
    </row>
    <row r="6" spans="1:26" customFormat="1" ht="27" customHeight="1" x14ac:dyDescent="0.25">
      <c r="A6" s="8" t="s">
        <v>0</v>
      </c>
      <c r="B6" s="8" t="s">
        <v>1</v>
      </c>
      <c r="C6" s="9" t="s">
        <v>1</v>
      </c>
      <c r="D6" s="9" t="s">
        <v>2</v>
      </c>
      <c r="E6" s="9" t="s">
        <v>3</v>
      </c>
      <c r="F6" s="9" t="s">
        <v>4</v>
      </c>
      <c r="G6" s="9" t="s">
        <v>5</v>
      </c>
      <c r="H6" s="209" t="s">
        <v>6</v>
      </c>
      <c r="I6" s="136" t="s">
        <v>7</v>
      </c>
      <c r="J6" s="791" t="s">
        <v>8</v>
      </c>
      <c r="K6" s="792"/>
      <c r="L6" s="404" t="s">
        <v>988</v>
      </c>
      <c r="M6" s="10" t="s">
        <v>10</v>
      </c>
      <c r="N6" s="10" t="s">
        <v>11</v>
      </c>
      <c r="O6" s="10" t="s">
        <v>1009</v>
      </c>
      <c r="P6" s="10" t="s">
        <v>991</v>
      </c>
      <c r="Q6" s="620" t="s">
        <v>996</v>
      </c>
      <c r="R6" s="10" t="s">
        <v>12</v>
      </c>
      <c r="S6" s="10" t="s">
        <v>9</v>
      </c>
      <c r="T6" s="10" t="s">
        <v>10</v>
      </c>
      <c r="U6" s="10" t="s">
        <v>999</v>
      </c>
      <c r="V6" s="10" t="s">
        <v>1002</v>
      </c>
      <c r="W6" s="10"/>
    </row>
    <row r="7" spans="1:26" ht="14.45" hidden="1"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c r="V7" s="362" t="s">
        <v>42</v>
      </c>
    </row>
    <row r="8" spans="1:26" customFormat="1" hidden="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c r="V8" s="362" t="s">
        <v>42</v>
      </c>
    </row>
    <row r="9" spans="1:26" customFormat="1" ht="42.75" hidden="1" x14ac:dyDescent="0.25">
      <c r="A9" s="1"/>
      <c r="B9" s="178">
        <v>11</v>
      </c>
      <c r="C9" s="122" t="s">
        <v>17</v>
      </c>
      <c r="D9" s="113" t="s">
        <v>18</v>
      </c>
      <c r="E9" s="107"/>
      <c r="F9" s="107" t="s">
        <v>19</v>
      </c>
      <c r="G9" s="108">
        <v>533.37</v>
      </c>
      <c r="H9" s="208">
        <v>6161490</v>
      </c>
      <c r="I9" s="137"/>
      <c r="J9" s="16"/>
      <c r="K9" s="16">
        <v>0</v>
      </c>
      <c r="L9" s="17" t="s">
        <v>20</v>
      </c>
      <c r="M9" s="13">
        <v>100</v>
      </c>
      <c r="N9" s="40" t="s">
        <v>484</v>
      </c>
      <c r="O9" s="40" t="s">
        <v>1010</v>
      </c>
      <c r="P9" s="19" t="s">
        <v>22</v>
      </c>
      <c r="Q9" s="254"/>
      <c r="R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S9" s="17" t="s">
        <v>20</v>
      </c>
      <c r="T9" s="18">
        <v>100</v>
      </c>
      <c r="U9" s="2" t="s">
        <v>1001</v>
      </c>
      <c r="V9" s="2" t="s">
        <v>1001</v>
      </c>
      <c r="W9" s="206"/>
    </row>
    <row r="10" spans="1:26" customFormat="1" ht="71.25" hidden="1" x14ac:dyDescent="0.25">
      <c r="A10" s="1"/>
      <c r="B10" s="178">
        <v>90011</v>
      </c>
      <c r="C10" s="107">
        <v>90011</v>
      </c>
      <c r="D10" s="114" t="s">
        <v>23</v>
      </c>
      <c r="E10" s="107"/>
      <c r="F10" s="107" t="s">
        <v>19</v>
      </c>
      <c r="G10" s="108">
        <v>0</v>
      </c>
      <c r="H10" s="208">
        <v>0</v>
      </c>
      <c r="I10" s="137"/>
      <c r="J10" s="16"/>
      <c r="K10" s="16">
        <v>0</v>
      </c>
      <c r="L10" s="17" t="s">
        <v>20</v>
      </c>
      <c r="M10" s="19">
        <v>0</v>
      </c>
      <c r="N10" s="40" t="s">
        <v>484</v>
      </c>
      <c r="O10" s="40" t="s">
        <v>1010</v>
      </c>
      <c r="P10" s="19" t="s">
        <v>22</v>
      </c>
      <c r="Q10" s="254"/>
      <c r="R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S10" s="20" t="s">
        <v>20</v>
      </c>
      <c r="T10" s="18">
        <v>0</v>
      </c>
      <c r="U10" s="2" t="s">
        <v>1001</v>
      </c>
      <c r="V10" s="2" t="s">
        <v>1001</v>
      </c>
      <c r="W10" s="206"/>
    </row>
    <row r="11" spans="1:26" customFormat="1" ht="128.25" hidden="1"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40" t="s">
        <v>1010</v>
      </c>
      <c r="P11" s="19" t="s">
        <v>22</v>
      </c>
      <c r="Q11" s="254"/>
      <c r="R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S11" s="20" t="s">
        <v>20</v>
      </c>
      <c r="T11" s="18">
        <v>40</v>
      </c>
      <c r="U11" s="2" t="s">
        <v>1001</v>
      </c>
      <c r="V11" s="2" t="s">
        <v>1001</v>
      </c>
      <c r="W11" s="206"/>
    </row>
    <row r="12" spans="1:26" customFormat="1" ht="128.25" hidden="1"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40" t="s">
        <v>1010</v>
      </c>
      <c r="P12" s="19" t="s">
        <v>22</v>
      </c>
      <c r="Q12" s="254"/>
      <c r="R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S12" s="20" t="s">
        <v>20</v>
      </c>
      <c r="T12" s="18">
        <v>50</v>
      </c>
      <c r="U12" s="2" t="s">
        <v>1001</v>
      </c>
      <c r="V12" s="2" t="s">
        <v>1001</v>
      </c>
      <c r="W12" s="206"/>
    </row>
    <row r="13" spans="1:26" customFormat="1" ht="135.75" hidden="1"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40" t="s">
        <v>1010</v>
      </c>
      <c r="P13" s="19" t="s">
        <v>22</v>
      </c>
      <c r="Q13" s="254"/>
      <c r="R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S13" s="20" t="s">
        <v>20</v>
      </c>
      <c r="T13" s="18">
        <v>60</v>
      </c>
      <c r="U13" s="2" t="s">
        <v>1001</v>
      </c>
      <c r="V13" s="2" t="s">
        <v>1001</v>
      </c>
      <c r="W13" s="206"/>
    </row>
    <row r="14" spans="1:26" customFormat="1" ht="128.25" hidden="1"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40" t="s">
        <v>1010</v>
      </c>
      <c r="P14" s="19" t="s">
        <v>22</v>
      </c>
      <c r="Q14" s="254"/>
      <c r="R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S14" s="20" t="s">
        <v>20</v>
      </c>
      <c r="T14" s="18">
        <v>70</v>
      </c>
      <c r="U14" s="2" t="s">
        <v>1001</v>
      </c>
      <c r="V14" s="2" t="s">
        <v>1001</v>
      </c>
      <c r="W14" s="206"/>
    </row>
    <row r="15" spans="1:26" customFormat="1" ht="128.25" hidden="1"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40" t="s">
        <v>1010</v>
      </c>
      <c r="P15" s="19" t="s">
        <v>22</v>
      </c>
      <c r="Q15" s="254"/>
      <c r="R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S15" s="20" t="s">
        <v>20</v>
      </c>
      <c r="T15" s="18">
        <v>80</v>
      </c>
      <c r="U15" s="2" t="s">
        <v>1001</v>
      </c>
      <c r="V15" s="2" t="s">
        <v>1001</v>
      </c>
      <c r="W15" s="206"/>
    </row>
    <row r="16" spans="1:26" customFormat="1" ht="128.25" hidden="1"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40" t="s">
        <v>1010</v>
      </c>
      <c r="P16" s="19" t="s">
        <v>22</v>
      </c>
      <c r="Q16" s="254"/>
      <c r="R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S16" s="20" t="s">
        <v>20</v>
      </c>
      <c r="T16" s="18">
        <v>90</v>
      </c>
      <c r="U16" s="2" t="s">
        <v>1001</v>
      </c>
      <c r="V16" s="2" t="s">
        <v>1001</v>
      </c>
      <c r="W16" s="206"/>
    </row>
    <row r="17" spans="1:23" customFormat="1" ht="42.75" hidden="1"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40" t="s">
        <v>1010</v>
      </c>
      <c r="P17" s="19" t="s">
        <v>22</v>
      </c>
      <c r="Q17" s="254"/>
      <c r="R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S17" s="18" t="s">
        <v>20</v>
      </c>
      <c r="T17" s="18">
        <v>100</v>
      </c>
      <c r="U17" s="2" t="s">
        <v>1001</v>
      </c>
      <c r="V17" s="2" t="s">
        <v>1001</v>
      </c>
      <c r="W17" s="206"/>
    </row>
    <row r="18" spans="1:23" customFormat="1" ht="71.25" hidden="1" x14ac:dyDescent="0.25">
      <c r="A18" s="1"/>
      <c r="B18" s="178">
        <v>90037</v>
      </c>
      <c r="C18" s="107">
        <v>90037</v>
      </c>
      <c r="D18" s="114" t="s">
        <v>32</v>
      </c>
      <c r="E18" s="107"/>
      <c r="F18" s="107" t="s">
        <v>19</v>
      </c>
      <c r="G18" s="108">
        <v>0</v>
      </c>
      <c r="H18" s="208">
        <v>0</v>
      </c>
      <c r="I18" s="137"/>
      <c r="J18" s="16"/>
      <c r="K18" s="16">
        <v>0</v>
      </c>
      <c r="L18" s="17" t="s">
        <v>20</v>
      </c>
      <c r="M18" s="19">
        <v>0</v>
      </c>
      <c r="N18" s="40" t="s">
        <v>484</v>
      </c>
      <c r="O18" s="40" t="s">
        <v>1010</v>
      </c>
      <c r="P18" s="19" t="s">
        <v>22</v>
      </c>
      <c r="Q18" s="254"/>
      <c r="R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S18" s="20" t="s">
        <v>20</v>
      </c>
      <c r="T18" s="18">
        <v>0</v>
      </c>
      <c r="U18" s="2" t="s">
        <v>1001</v>
      </c>
      <c r="V18" s="2" t="s">
        <v>1001</v>
      </c>
      <c r="W18" s="206"/>
    </row>
    <row r="19" spans="1:23" customFormat="1" ht="128.25" hidden="1"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40" t="s">
        <v>1010</v>
      </c>
      <c r="P19" s="19" t="s">
        <v>22</v>
      </c>
      <c r="Q19" s="254"/>
      <c r="R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S19" s="20" t="s">
        <v>20</v>
      </c>
      <c r="T19" s="18">
        <v>40</v>
      </c>
      <c r="U19" s="2" t="s">
        <v>1001</v>
      </c>
      <c r="V19" s="2" t="s">
        <v>1001</v>
      </c>
      <c r="W19" s="206"/>
    </row>
    <row r="20" spans="1:23" customFormat="1" ht="128.25" hidden="1"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40" t="s">
        <v>1010</v>
      </c>
      <c r="P20" s="19" t="s">
        <v>22</v>
      </c>
      <c r="Q20" s="254"/>
      <c r="R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S20" s="20" t="s">
        <v>20</v>
      </c>
      <c r="T20" s="18">
        <v>50</v>
      </c>
      <c r="U20" s="2" t="s">
        <v>1001</v>
      </c>
      <c r="V20" s="2" t="s">
        <v>1001</v>
      </c>
      <c r="W20" s="206"/>
    </row>
    <row r="21" spans="1:23" customFormat="1" ht="138.75" hidden="1"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40" t="s">
        <v>1010</v>
      </c>
      <c r="P21" s="19" t="s">
        <v>22</v>
      </c>
      <c r="Q21" s="254"/>
      <c r="R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S21" s="20" t="s">
        <v>20</v>
      </c>
      <c r="T21" s="18">
        <v>60</v>
      </c>
      <c r="U21" s="2" t="s">
        <v>1001</v>
      </c>
      <c r="V21" s="2" t="s">
        <v>1001</v>
      </c>
      <c r="W21" s="206"/>
    </row>
    <row r="22" spans="1:23" customFormat="1" ht="128.25" hidden="1"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40" t="s">
        <v>1010</v>
      </c>
      <c r="P22" s="19" t="s">
        <v>22</v>
      </c>
      <c r="Q22" s="254"/>
      <c r="R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S22" s="20" t="s">
        <v>20</v>
      </c>
      <c r="T22" s="18">
        <v>70</v>
      </c>
      <c r="U22" s="2" t="s">
        <v>1001</v>
      </c>
      <c r="V22" s="2" t="s">
        <v>1001</v>
      </c>
      <c r="W22" s="206"/>
    </row>
    <row r="23" spans="1:23" customFormat="1" ht="128.25" hidden="1"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40" t="s">
        <v>1010</v>
      </c>
      <c r="P23" s="19" t="s">
        <v>22</v>
      </c>
      <c r="Q23" s="254"/>
      <c r="R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S23" s="20" t="s">
        <v>20</v>
      </c>
      <c r="T23" s="18">
        <v>80</v>
      </c>
      <c r="U23" s="2" t="s">
        <v>1001</v>
      </c>
      <c r="V23" s="2" t="s">
        <v>1001</v>
      </c>
      <c r="W23" s="206"/>
    </row>
    <row r="24" spans="1:23" customFormat="1" ht="133.5" hidden="1"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40" t="s">
        <v>1010</v>
      </c>
      <c r="P24" s="19" t="s">
        <v>22</v>
      </c>
      <c r="Q24" s="254"/>
      <c r="R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S24" s="20" t="s">
        <v>20</v>
      </c>
      <c r="T24" s="18">
        <v>90</v>
      </c>
      <c r="U24" s="2" t="s">
        <v>1001</v>
      </c>
      <c r="V24" s="2" t="s">
        <v>1001</v>
      </c>
      <c r="W24" s="206"/>
    </row>
    <row r="25" spans="1:23" customFormat="1" hidden="1" x14ac:dyDescent="0.25">
      <c r="A25" s="1"/>
      <c r="B25" s="178" t="s">
        <v>39</v>
      </c>
      <c r="C25" s="122" t="s">
        <v>39</v>
      </c>
      <c r="D25" s="197" t="s">
        <v>40</v>
      </c>
      <c r="E25" s="198"/>
      <c r="F25" s="198"/>
      <c r="G25" s="198"/>
      <c r="H25" s="208"/>
      <c r="I25" s="137"/>
      <c r="J25" s="22"/>
      <c r="K25" s="16">
        <v>0</v>
      </c>
      <c r="L25" s="251" t="s">
        <v>42</v>
      </c>
      <c r="M25" s="13" t="s">
        <v>42</v>
      </c>
      <c r="N25" s="13" t="s">
        <v>42</v>
      </c>
      <c r="O25" s="362" t="s">
        <v>42</v>
      </c>
      <c r="P25" s="362" t="s">
        <v>42</v>
      </c>
      <c r="Q25" s="254"/>
      <c r="R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S25" s="370" t="s">
        <v>41</v>
      </c>
      <c r="T25" s="18" t="s">
        <v>41</v>
      </c>
      <c r="U25" s="18" t="s">
        <v>41</v>
      </c>
      <c r="V25" s="18" t="s">
        <v>41</v>
      </c>
      <c r="W25" s="206"/>
    </row>
    <row r="26" spans="1:23" customFormat="1" ht="57" hidden="1"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40" t="s">
        <v>1011</v>
      </c>
      <c r="P26" s="19" t="s">
        <v>22</v>
      </c>
      <c r="Q26" s="252"/>
      <c r="R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S26" s="18" t="s">
        <v>20</v>
      </c>
      <c r="T26" s="26">
        <v>100</v>
      </c>
      <c r="U26" s="2" t="s">
        <v>1001</v>
      </c>
      <c r="V26" s="2" t="s">
        <v>1001</v>
      </c>
      <c r="W26" s="206"/>
    </row>
    <row r="27" spans="1:23" customFormat="1" ht="71.25" hidden="1" x14ac:dyDescent="0.25">
      <c r="A27" s="1"/>
      <c r="B27" s="178">
        <v>90012</v>
      </c>
      <c r="C27" s="107">
        <v>90012</v>
      </c>
      <c r="D27" s="113" t="s">
        <v>45</v>
      </c>
      <c r="E27" s="107"/>
      <c r="F27" s="107" t="s">
        <v>19</v>
      </c>
      <c r="G27" s="108">
        <v>0</v>
      </c>
      <c r="H27" s="208">
        <v>0</v>
      </c>
      <c r="I27" s="137"/>
      <c r="J27" s="16"/>
      <c r="K27" s="16">
        <v>0</v>
      </c>
      <c r="L27" s="17" t="s">
        <v>20</v>
      </c>
      <c r="M27" s="24">
        <v>0</v>
      </c>
      <c r="N27" s="40" t="s">
        <v>484</v>
      </c>
      <c r="O27" s="40" t="s">
        <v>1011</v>
      </c>
      <c r="P27" s="19" t="s">
        <v>22</v>
      </c>
      <c r="Q27" s="252"/>
      <c r="R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S27" s="18" t="s">
        <v>20</v>
      </c>
      <c r="T27" s="26">
        <v>0</v>
      </c>
      <c r="U27" s="2" t="s">
        <v>1001</v>
      </c>
      <c r="V27" s="2" t="s">
        <v>1001</v>
      </c>
      <c r="W27" s="206"/>
    </row>
    <row r="28" spans="1:23" customFormat="1" ht="57" hidden="1"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40" t="s">
        <v>1011</v>
      </c>
      <c r="P28" s="19" t="s">
        <v>22</v>
      </c>
      <c r="Q28" s="252"/>
      <c r="R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S28" s="18" t="s">
        <v>20</v>
      </c>
      <c r="T28" s="26">
        <v>100</v>
      </c>
      <c r="U28" s="2" t="s">
        <v>1001</v>
      </c>
      <c r="V28" s="2" t="s">
        <v>1001</v>
      </c>
      <c r="W28" s="206"/>
    </row>
    <row r="29" spans="1:23" customFormat="1" ht="85.5" hidden="1" x14ac:dyDescent="0.25">
      <c r="A29" s="1"/>
      <c r="B29" s="179">
        <v>90038</v>
      </c>
      <c r="C29" s="107">
        <v>90038</v>
      </c>
      <c r="D29" s="113" t="s">
        <v>48</v>
      </c>
      <c r="E29" s="107"/>
      <c r="F29" s="107" t="s">
        <v>19</v>
      </c>
      <c r="G29" s="108">
        <v>0</v>
      </c>
      <c r="H29" s="208">
        <v>0</v>
      </c>
      <c r="I29" s="137"/>
      <c r="J29" s="16"/>
      <c r="K29" s="16">
        <v>0</v>
      </c>
      <c r="L29" s="17" t="s">
        <v>20</v>
      </c>
      <c r="M29" s="24">
        <v>0</v>
      </c>
      <c r="N29" s="40" t="s">
        <v>484</v>
      </c>
      <c r="O29" s="40" t="s">
        <v>1011</v>
      </c>
      <c r="P29" s="19" t="s">
        <v>22</v>
      </c>
      <c r="Q29" s="252"/>
      <c r="R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S29" s="18" t="s">
        <v>20</v>
      </c>
      <c r="T29" s="26">
        <v>0</v>
      </c>
      <c r="U29" s="2" t="s">
        <v>1001</v>
      </c>
      <c r="V29" s="2" t="s">
        <v>1001</v>
      </c>
      <c r="W29" s="206"/>
    </row>
    <row r="30" spans="1:23" customFormat="1" ht="15" hidden="1" customHeight="1" x14ac:dyDescent="0.25">
      <c r="A30" s="1"/>
      <c r="B30" s="5"/>
      <c r="C30" s="817" t="s">
        <v>49</v>
      </c>
      <c r="D30" s="818"/>
      <c r="E30" s="818"/>
      <c r="F30" s="818"/>
      <c r="G30" s="690"/>
      <c r="H30" s="690"/>
      <c r="I30" s="137"/>
      <c r="J30" s="27"/>
      <c r="K30" s="16">
        <v>0</v>
      </c>
      <c r="L30" s="24" t="s">
        <v>41</v>
      </c>
      <c r="M30" s="24" t="s">
        <v>42</v>
      </c>
      <c r="N30" s="24" t="s">
        <v>42</v>
      </c>
      <c r="O30" s="24" t="s">
        <v>42</v>
      </c>
      <c r="P30" s="362" t="s">
        <v>42</v>
      </c>
      <c r="Q30" s="252"/>
      <c r="R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S30" s="24" t="s">
        <v>41</v>
      </c>
      <c r="T30" s="24" t="s">
        <v>41</v>
      </c>
      <c r="U30" s="24" t="s">
        <v>41</v>
      </c>
      <c r="V30" s="24" t="s">
        <v>41</v>
      </c>
      <c r="W30" s="206"/>
    </row>
    <row r="31" spans="1:23" customFormat="1" ht="15.75" hidden="1"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3" t="s">
        <v>42</v>
      </c>
      <c r="Q31" s="424"/>
      <c r="R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S31" s="378" t="s">
        <v>41</v>
      </c>
      <c r="T31" s="378" t="s">
        <v>41</v>
      </c>
      <c r="U31" s="378" t="s">
        <v>41</v>
      </c>
      <c r="V31" s="378" t="s">
        <v>41</v>
      </c>
      <c r="W31" s="206"/>
    </row>
    <row r="32" spans="1:23" customFormat="1" ht="58.5" hidden="1" customHeight="1" x14ac:dyDescent="0.3">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1010</v>
      </c>
      <c r="P32" s="258" t="s">
        <v>54</v>
      </c>
      <c r="Q32" s="259"/>
      <c r="R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S32" s="261" t="s">
        <v>20</v>
      </c>
      <c r="T32" s="434">
        <v>100</v>
      </c>
      <c r="U32" s="2" t="s">
        <v>1001</v>
      </c>
      <c r="V32" s="2" t="s">
        <v>1001</v>
      </c>
      <c r="W32" s="206"/>
    </row>
    <row r="33" spans="1:23" customFormat="1" ht="44.25" hidden="1" customHeight="1" x14ac:dyDescent="0.3">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1010</v>
      </c>
      <c r="P33" s="40" t="s">
        <v>54</v>
      </c>
      <c r="Q33" s="252"/>
      <c r="R33" s="32"/>
      <c r="S33" s="370"/>
      <c r="T33" s="386"/>
      <c r="U33" s="2" t="s">
        <v>1001</v>
      </c>
      <c r="V33" s="2"/>
      <c r="W33" s="206"/>
    </row>
    <row r="34" spans="1:23" customFormat="1" ht="63.75" hidden="1"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1010</v>
      </c>
      <c r="P34" s="266" t="s">
        <v>54</v>
      </c>
      <c r="Q34" s="267"/>
      <c r="R34" s="268"/>
      <c r="S34" s="371"/>
      <c r="T34" s="391"/>
      <c r="U34" s="2" t="s">
        <v>1001</v>
      </c>
      <c r="V34" s="2"/>
      <c r="W34" s="206"/>
    </row>
    <row r="35" spans="1:23" customFormat="1" ht="75" hidden="1" customHeight="1" x14ac:dyDescent="0.3">
      <c r="A35" s="38" t="s">
        <v>59</v>
      </c>
      <c r="B35" s="39"/>
      <c r="C35" s="703">
        <v>90042</v>
      </c>
      <c r="D35" s="706" t="s">
        <v>60</v>
      </c>
      <c r="E35" s="127">
        <v>1</v>
      </c>
      <c r="F35" s="127" t="s">
        <v>53</v>
      </c>
      <c r="G35" s="128">
        <v>0</v>
      </c>
      <c r="H35" s="317">
        <v>0</v>
      </c>
      <c r="I35" s="139"/>
      <c r="J35" s="31"/>
      <c r="K35" s="437">
        <v>0</v>
      </c>
      <c r="L35" s="438" t="s">
        <v>20</v>
      </c>
      <c r="M35" s="258">
        <v>0</v>
      </c>
      <c r="N35" s="258" t="s">
        <v>484</v>
      </c>
      <c r="O35" s="258" t="s">
        <v>1010</v>
      </c>
      <c r="P35" s="258" t="s">
        <v>54</v>
      </c>
      <c r="Q35" s="259"/>
      <c r="R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S35" s="261" t="s">
        <v>20</v>
      </c>
      <c r="T35" s="434">
        <v>0</v>
      </c>
      <c r="U35" s="2" t="s">
        <v>1001</v>
      </c>
      <c r="V35" s="2" t="s">
        <v>1001</v>
      </c>
      <c r="W35" s="206"/>
    </row>
    <row r="36" spans="1:23" customFormat="1" ht="75" hidden="1" customHeight="1" x14ac:dyDescent="0.3">
      <c r="A36" s="41">
        <v>90047</v>
      </c>
      <c r="B36" s="42"/>
      <c r="C36" s="704"/>
      <c r="D36" s="707"/>
      <c r="E36" s="107">
        <v>2</v>
      </c>
      <c r="F36" s="107" t="s">
        <v>56</v>
      </c>
      <c r="G36" s="108">
        <v>0</v>
      </c>
      <c r="H36" s="318">
        <v>0</v>
      </c>
      <c r="I36" s="139"/>
      <c r="J36" s="31"/>
      <c r="K36" s="358">
        <v>0</v>
      </c>
      <c r="L36" s="439" t="s">
        <v>20</v>
      </c>
      <c r="M36" s="40">
        <v>0</v>
      </c>
      <c r="N36" s="40" t="s">
        <v>484</v>
      </c>
      <c r="O36" s="40" t="s">
        <v>1010</v>
      </c>
      <c r="P36" s="40" t="s">
        <v>54</v>
      </c>
      <c r="Q36" s="252"/>
      <c r="R36" s="32"/>
      <c r="S36" s="370"/>
      <c r="T36" s="386"/>
      <c r="U36" s="2" t="s">
        <v>1001</v>
      </c>
      <c r="V36" s="2"/>
      <c r="W36" s="206"/>
    </row>
    <row r="37" spans="1:23" customFormat="1" ht="75" hidden="1"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1010</v>
      </c>
      <c r="P37" s="250" t="s">
        <v>54</v>
      </c>
      <c r="Q37" s="424"/>
      <c r="R37" s="425"/>
      <c r="S37" s="443"/>
      <c r="T37" s="444"/>
      <c r="U37" s="2" t="s">
        <v>1001</v>
      </c>
      <c r="V37" s="2"/>
      <c r="W37" s="206"/>
    </row>
    <row r="38" spans="1:23" customFormat="1" ht="96.75" hidden="1" customHeight="1" x14ac:dyDescent="0.3">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1010</v>
      </c>
      <c r="P38" s="258" t="s">
        <v>54</v>
      </c>
      <c r="Q38" s="259"/>
      <c r="R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S38" s="261" t="s">
        <v>20</v>
      </c>
      <c r="T38" s="434">
        <v>40</v>
      </c>
      <c r="U38" s="2" t="s">
        <v>1001</v>
      </c>
      <c r="V38" s="2" t="s">
        <v>1001</v>
      </c>
      <c r="W38" s="206"/>
    </row>
    <row r="39" spans="1:23" customFormat="1" ht="96.75" hidden="1" customHeight="1" x14ac:dyDescent="0.3">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1010</v>
      </c>
      <c r="P39" s="40" t="s">
        <v>54</v>
      </c>
      <c r="Q39" s="252"/>
      <c r="R39" s="32"/>
      <c r="S39" s="370"/>
      <c r="T39" s="386"/>
      <c r="U39" s="2" t="s">
        <v>1001</v>
      </c>
      <c r="V39" s="2"/>
      <c r="W39" s="206"/>
    </row>
    <row r="40" spans="1:23" customFormat="1" ht="96.75" hidden="1"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1010</v>
      </c>
      <c r="P40" s="266" t="s">
        <v>54</v>
      </c>
      <c r="Q40" s="267"/>
      <c r="R40" s="268"/>
      <c r="S40" s="371"/>
      <c r="T40" s="446"/>
      <c r="U40" s="2" t="s">
        <v>1001</v>
      </c>
      <c r="V40" s="2"/>
      <c r="W40" s="206"/>
    </row>
    <row r="41" spans="1:23" customFormat="1" ht="93.75" hidden="1" customHeight="1" x14ac:dyDescent="0.3">
      <c r="A41" s="38" t="s">
        <v>63</v>
      </c>
      <c r="B41" s="39"/>
      <c r="C41" s="703">
        <v>91008</v>
      </c>
      <c r="D41" s="706" t="s">
        <v>64</v>
      </c>
      <c r="E41" s="127">
        <v>1</v>
      </c>
      <c r="F41" s="127" t="s">
        <v>53</v>
      </c>
      <c r="G41" s="128">
        <v>162.78</v>
      </c>
      <c r="H41" s="317">
        <v>1880435</v>
      </c>
      <c r="I41" s="431"/>
      <c r="J41" s="432"/>
      <c r="K41" s="383">
        <v>0</v>
      </c>
      <c r="L41" s="433" t="s">
        <v>20</v>
      </c>
      <c r="M41" s="258">
        <v>50</v>
      </c>
      <c r="N41" s="258" t="s">
        <v>484</v>
      </c>
      <c r="O41" s="258" t="s">
        <v>1010</v>
      </c>
      <c r="P41" s="447" t="s">
        <v>54</v>
      </c>
      <c r="Q41" s="259"/>
      <c r="R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S41" s="261" t="s">
        <v>20</v>
      </c>
      <c r="T41" s="434">
        <v>50</v>
      </c>
      <c r="U41" s="2" t="s">
        <v>1001</v>
      </c>
      <c r="V41" s="2" t="s">
        <v>1001</v>
      </c>
      <c r="W41" s="206"/>
    </row>
    <row r="42" spans="1:23" customFormat="1" ht="93.75" hidden="1" customHeight="1" x14ac:dyDescent="0.3">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1010</v>
      </c>
      <c r="P42" s="40" t="s">
        <v>54</v>
      </c>
      <c r="Q42" s="252"/>
      <c r="R42" s="32"/>
      <c r="S42" s="370"/>
      <c r="T42" s="386"/>
      <c r="U42" s="2" t="s">
        <v>1001</v>
      </c>
      <c r="V42" s="2"/>
      <c r="W42" s="206"/>
    </row>
    <row r="43" spans="1:23" customFormat="1" ht="93.75" hidden="1"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1010</v>
      </c>
      <c r="P43" s="266" t="s">
        <v>54</v>
      </c>
      <c r="Q43" s="267"/>
      <c r="R43" s="268"/>
      <c r="S43" s="371"/>
      <c r="T43" s="391"/>
      <c r="U43" s="2" t="s">
        <v>1001</v>
      </c>
      <c r="V43" s="2"/>
      <c r="W43" s="206"/>
    </row>
    <row r="44" spans="1:23" customFormat="1" ht="97.5" hidden="1" customHeight="1" x14ac:dyDescent="0.3">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1010</v>
      </c>
      <c r="P44" s="258" t="s">
        <v>54</v>
      </c>
      <c r="Q44" s="259"/>
      <c r="R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S44" s="261" t="s">
        <v>20</v>
      </c>
      <c r="T44" s="434">
        <v>60</v>
      </c>
      <c r="U44" s="2" t="s">
        <v>1001</v>
      </c>
      <c r="V44" s="2" t="s">
        <v>1001</v>
      </c>
      <c r="W44" s="206"/>
    </row>
    <row r="45" spans="1:23" customFormat="1" ht="97.5" hidden="1" customHeight="1" x14ac:dyDescent="0.3">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1010</v>
      </c>
      <c r="P45" s="40" t="s">
        <v>54</v>
      </c>
      <c r="Q45" s="252"/>
      <c r="R45" s="32"/>
      <c r="S45" s="370"/>
      <c r="T45" s="386"/>
      <c r="U45" s="2" t="s">
        <v>1001</v>
      </c>
      <c r="V45" s="2"/>
      <c r="W45" s="206"/>
    </row>
    <row r="46" spans="1:23" customFormat="1" ht="97.5" hidden="1"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1010</v>
      </c>
      <c r="P46" s="266" t="s">
        <v>54</v>
      </c>
      <c r="Q46" s="267"/>
      <c r="R46" s="268"/>
      <c r="S46" s="371"/>
      <c r="T46" s="391"/>
      <c r="U46" s="2" t="s">
        <v>1001</v>
      </c>
      <c r="V46" s="2"/>
      <c r="W46" s="206"/>
    </row>
    <row r="47" spans="1:23" customFormat="1" ht="94.5" hidden="1" customHeight="1" x14ac:dyDescent="0.3">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1010</v>
      </c>
      <c r="P47" s="258" t="s">
        <v>54</v>
      </c>
      <c r="Q47" s="259"/>
      <c r="R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S47" s="261" t="s">
        <v>20</v>
      </c>
      <c r="T47" s="434">
        <v>70</v>
      </c>
      <c r="U47" s="2" t="s">
        <v>1001</v>
      </c>
      <c r="V47" s="2" t="s">
        <v>1001</v>
      </c>
      <c r="W47" s="206"/>
    </row>
    <row r="48" spans="1:23" customFormat="1" ht="86.25" hidden="1" customHeight="1" x14ac:dyDescent="0.3">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1010</v>
      </c>
      <c r="P48" s="40" t="s">
        <v>54</v>
      </c>
      <c r="Q48" s="252"/>
      <c r="R48" s="32"/>
      <c r="S48" s="370"/>
      <c r="T48" s="386"/>
      <c r="U48" s="2" t="s">
        <v>1001</v>
      </c>
      <c r="V48" s="2"/>
      <c r="W48" s="206"/>
    </row>
    <row r="49" spans="1:23" customFormat="1" ht="88.5" hidden="1"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1010</v>
      </c>
      <c r="P49" s="266" t="s">
        <v>54</v>
      </c>
      <c r="Q49" s="267"/>
      <c r="R49" s="268"/>
      <c r="S49" s="371"/>
      <c r="T49" s="391"/>
      <c r="U49" s="2" t="s">
        <v>1001</v>
      </c>
      <c r="V49" s="2"/>
      <c r="W49" s="206"/>
    </row>
    <row r="50" spans="1:23" customFormat="1" ht="87" hidden="1" customHeight="1" thickBot="1" x14ac:dyDescent="0.3">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66" t="s">
        <v>1010</v>
      </c>
      <c r="P50" s="258" t="s">
        <v>54</v>
      </c>
      <c r="Q50" s="259"/>
      <c r="R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S50" s="261" t="s">
        <v>20</v>
      </c>
      <c r="T50" s="434">
        <v>80</v>
      </c>
      <c r="U50" s="2" t="s">
        <v>1001</v>
      </c>
      <c r="V50" s="2" t="s">
        <v>1001</v>
      </c>
      <c r="W50" s="206"/>
    </row>
    <row r="51" spans="1:23" customFormat="1" ht="105" hidden="1" customHeight="1" thickBot="1" x14ac:dyDescent="0.3">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266" t="s">
        <v>1010</v>
      </c>
      <c r="P51" s="40" t="s">
        <v>54</v>
      </c>
      <c r="Q51" s="252"/>
      <c r="R51" s="32"/>
      <c r="S51" s="370"/>
      <c r="T51" s="386"/>
      <c r="U51" s="2" t="s">
        <v>1001</v>
      </c>
      <c r="V51" s="2"/>
      <c r="W51" s="206"/>
    </row>
    <row r="52" spans="1:23" customFormat="1" ht="98.25" hidden="1"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66" t="s">
        <v>1010</v>
      </c>
      <c r="P52" s="250" t="s">
        <v>54</v>
      </c>
      <c r="Q52" s="424"/>
      <c r="R52" s="425"/>
      <c r="S52" s="443"/>
      <c r="T52" s="444"/>
      <c r="U52" s="2" t="s">
        <v>1001</v>
      </c>
      <c r="V52" s="2"/>
      <c r="W52" s="206"/>
    </row>
    <row r="53" spans="1:23" customFormat="1" ht="93.75" hidden="1" customHeight="1" thickBot="1" x14ac:dyDescent="0.3">
      <c r="A53" s="38" t="s">
        <v>71</v>
      </c>
      <c r="B53" s="42"/>
      <c r="C53" s="700">
        <v>92009</v>
      </c>
      <c r="D53" s="706" t="s">
        <v>72</v>
      </c>
      <c r="E53" s="127">
        <v>1</v>
      </c>
      <c r="F53" s="127" t="s">
        <v>53</v>
      </c>
      <c r="G53" s="128">
        <v>292.94</v>
      </c>
      <c r="H53" s="317">
        <v>3384043</v>
      </c>
      <c r="I53" s="431"/>
      <c r="J53" s="432"/>
      <c r="K53" s="383">
        <v>0</v>
      </c>
      <c r="L53" s="433" t="s">
        <v>20</v>
      </c>
      <c r="M53" s="258">
        <v>90</v>
      </c>
      <c r="N53" s="258" t="s">
        <v>484</v>
      </c>
      <c r="O53" s="266" t="s">
        <v>1010</v>
      </c>
      <c r="P53" s="258" t="s">
        <v>54</v>
      </c>
      <c r="Q53" s="259"/>
      <c r="R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S53" s="261" t="s">
        <v>20</v>
      </c>
      <c r="T53" s="434">
        <v>90</v>
      </c>
      <c r="U53" s="2" t="s">
        <v>1001</v>
      </c>
      <c r="V53" s="2" t="s">
        <v>1001</v>
      </c>
      <c r="W53" s="206"/>
    </row>
    <row r="54" spans="1:23" customFormat="1" ht="93.75" hidden="1" customHeight="1" thickBot="1" x14ac:dyDescent="0.3">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266" t="s">
        <v>1010</v>
      </c>
      <c r="P54" s="40" t="s">
        <v>54</v>
      </c>
      <c r="Q54" s="252"/>
      <c r="R54" s="32"/>
      <c r="S54" s="370"/>
      <c r="T54" s="386"/>
      <c r="U54" s="2" t="s">
        <v>1001</v>
      </c>
      <c r="V54" s="2"/>
      <c r="W54" s="206"/>
    </row>
    <row r="55" spans="1:23" customFormat="1" ht="93.75" hidden="1"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1010</v>
      </c>
      <c r="P55" s="266" t="s">
        <v>54</v>
      </c>
      <c r="Q55" s="267"/>
      <c r="R55" s="268"/>
      <c r="S55" s="371"/>
      <c r="T55" s="391"/>
      <c r="U55" s="2" t="s">
        <v>1001</v>
      </c>
      <c r="V55" s="2"/>
      <c r="W55" s="206"/>
    </row>
    <row r="56" spans="1:23" customFormat="1" ht="15" hidden="1" customHeight="1" x14ac:dyDescent="0.25">
      <c r="A56" s="1"/>
      <c r="B56" s="5"/>
      <c r="C56" s="831" t="s">
        <v>73</v>
      </c>
      <c r="D56" s="832"/>
      <c r="E56" s="832"/>
      <c r="F56" s="832"/>
      <c r="G56" s="690"/>
      <c r="H56" s="690"/>
      <c r="I56" s="140"/>
      <c r="J56" s="448"/>
      <c r="K56" s="343">
        <v>0</v>
      </c>
      <c r="L56" s="449" t="s">
        <v>42</v>
      </c>
      <c r="M56" s="449" t="s">
        <v>42</v>
      </c>
      <c r="N56" s="449" t="s">
        <v>42</v>
      </c>
      <c r="O56" s="449" t="s">
        <v>42</v>
      </c>
      <c r="P56" s="449" t="s">
        <v>42</v>
      </c>
      <c r="Q56" s="427"/>
      <c r="R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S56" s="450" t="s">
        <v>41</v>
      </c>
      <c r="T56" s="450" t="s">
        <v>41</v>
      </c>
      <c r="U56" s="450" t="s">
        <v>41</v>
      </c>
      <c r="V56" s="378" t="s">
        <v>41</v>
      </c>
      <c r="W56" s="206"/>
    </row>
    <row r="57" spans="1:23" customFormat="1" ht="15.75" hidden="1"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51" t="s">
        <v>42</v>
      </c>
      <c r="Q57" s="424"/>
      <c r="R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S57" s="402" t="s">
        <v>41</v>
      </c>
      <c r="T57" s="402" t="s">
        <v>41</v>
      </c>
      <c r="U57" s="402" t="s">
        <v>41</v>
      </c>
      <c r="V57" s="378" t="s">
        <v>41</v>
      </c>
      <c r="W57" s="206"/>
    </row>
    <row r="58" spans="1:23" customFormat="1" ht="41.25" hidden="1" customHeight="1" thickBo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t="s">
        <v>1010</v>
      </c>
      <c r="P58" s="258">
        <v>5247</v>
      </c>
      <c r="Q58" s="259"/>
      <c r="R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S58" s="261" t="s">
        <v>20</v>
      </c>
      <c r="T58" s="385">
        <v>100</v>
      </c>
      <c r="U58" s="2" t="s">
        <v>1001</v>
      </c>
      <c r="V58" s="2" t="s">
        <v>1001</v>
      </c>
      <c r="W58" s="206"/>
    </row>
    <row r="59" spans="1:23" customFormat="1" ht="41.25" hidden="1" customHeight="1" thickBo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258" t="s">
        <v>1010</v>
      </c>
      <c r="P59" s="40">
        <v>5247</v>
      </c>
      <c r="Q59" s="252"/>
      <c r="R59" s="32"/>
      <c r="S59" s="370"/>
      <c r="T59" s="386"/>
      <c r="U59" s="2" t="s">
        <v>1001</v>
      </c>
      <c r="V59" s="2"/>
      <c r="W59" s="206"/>
    </row>
    <row r="60" spans="1:23" customFormat="1" ht="41.25" hidden="1"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58" t="s">
        <v>1010</v>
      </c>
      <c r="P60" s="266">
        <v>5247</v>
      </c>
      <c r="Q60" s="267"/>
      <c r="R60" s="268"/>
      <c r="S60" s="371"/>
      <c r="T60" s="391"/>
      <c r="U60" s="2" t="s">
        <v>1001</v>
      </c>
      <c r="V60" s="2"/>
      <c r="W60" s="206"/>
    </row>
    <row r="61" spans="1:23" customFormat="1" ht="57.75" hidden="1" customHeight="1" thickBot="1" x14ac:dyDescent="0.3">
      <c r="A61" s="52">
        <v>90090</v>
      </c>
      <c r="B61" s="53"/>
      <c r="C61" s="703">
        <v>90090</v>
      </c>
      <c r="D61" s="706" t="s">
        <v>81</v>
      </c>
      <c r="E61" s="127">
        <v>1</v>
      </c>
      <c r="F61" s="127" t="s">
        <v>76</v>
      </c>
      <c r="G61" s="128">
        <v>0</v>
      </c>
      <c r="H61" s="317">
        <v>0</v>
      </c>
      <c r="I61" s="431"/>
      <c r="J61" s="432"/>
      <c r="K61" s="383">
        <v>0</v>
      </c>
      <c r="L61" s="433" t="s">
        <v>20</v>
      </c>
      <c r="M61" s="258">
        <v>0</v>
      </c>
      <c r="N61" s="258" t="s">
        <v>484</v>
      </c>
      <c r="O61" s="258" t="s">
        <v>1010</v>
      </c>
      <c r="P61" s="258">
        <v>5247</v>
      </c>
      <c r="Q61" s="259"/>
      <c r="R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S61" s="454" t="s">
        <v>20</v>
      </c>
      <c r="T61" s="455">
        <v>0</v>
      </c>
      <c r="U61" s="2" t="s">
        <v>1001</v>
      </c>
      <c r="V61" s="2" t="s">
        <v>1001</v>
      </c>
      <c r="W61" s="206"/>
    </row>
    <row r="62" spans="1:23" customFormat="1" ht="57.75" hidden="1" customHeight="1" thickBot="1" x14ac:dyDescent="0.3">
      <c r="A62" s="41">
        <v>90089</v>
      </c>
      <c r="B62" s="53"/>
      <c r="C62" s="704"/>
      <c r="D62" s="707"/>
      <c r="E62" s="107">
        <v>2</v>
      </c>
      <c r="F62" s="107" t="s">
        <v>78</v>
      </c>
      <c r="G62" s="108">
        <v>0</v>
      </c>
      <c r="H62" s="318">
        <v>0</v>
      </c>
      <c r="I62" s="139"/>
      <c r="J62" s="31"/>
      <c r="K62" s="16">
        <v>0</v>
      </c>
      <c r="L62" s="17" t="s">
        <v>20</v>
      </c>
      <c r="M62" s="40">
        <v>0</v>
      </c>
      <c r="N62" s="40" t="s">
        <v>484</v>
      </c>
      <c r="O62" s="258" t="s">
        <v>1010</v>
      </c>
      <c r="P62" s="40">
        <v>5247</v>
      </c>
      <c r="Q62" s="252"/>
      <c r="R62" s="32"/>
      <c r="S62" s="370"/>
      <c r="T62" s="386"/>
      <c r="U62" s="2" t="s">
        <v>1001</v>
      </c>
      <c r="V62" s="2"/>
      <c r="W62" s="206"/>
    </row>
    <row r="63" spans="1:23" customFormat="1" ht="57.75" hidden="1"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58" t="s">
        <v>1010</v>
      </c>
      <c r="P63" s="266">
        <v>5247</v>
      </c>
      <c r="Q63" s="267"/>
      <c r="R63" s="268"/>
      <c r="S63" s="371"/>
      <c r="T63" s="391"/>
      <c r="U63" s="2" t="s">
        <v>1001</v>
      </c>
      <c r="V63" s="2"/>
      <c r="W63" s="206"/>
    </row>
    <row r="64" spans="1:23" customFormat="1" ht="76.5" hidden="1" customHeight="1" thickBot="1" x14ac:dyDescent="0.3">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t="s">
        <v>1010</v>
      </c>
      <c r="P64" s="258">
        <v>5247</v>
      </c>
      <c r="Q64" s="259"/>
      <c r="R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S64" s="454" t="s">
        <v>20</v>
      </c>
      <c r="T64" s="455">
        <v>40</v>
      </c>
      <c r="U64" s="2" t="s">
        <v>1001</v>
      </c>
      <c r="V64" s="2" t="s">
        <v>1001</v>
      </c>
      <c r="W64" s="206"/>
    </row>
    <row r="65" spans="1:23" customFormat="1" ht="76.5" hidden="1" customHeight="1" thickBot="1" x14ac:dyDescent="0.3">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258" t="s">
        <v>1010</v>
      </c>
      <c r="P65" s="40">
        <v>5247</v>
      </c>
      <c r="Q65" s="252"/>
      <c r="R65" s="32"/>
      <c r="S65" s="370"/>
      <c r="T65" s="386"/>
      <c r="U65" s="2" t="s">
        <v>1001</v>
      </c>
      <c r="V65" s="2"/>
      <c r="W65" s="206"/>
    </row>
    <row r="66" spans="1:23" customFormat="1" ht="76.5" hidden="1"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58" t="s">
        <v>1010</v>
      </c>
      <c r="P66" s="266">
        <v>5247</v>
      </c>
      <c r="Q66" s="267"/>
      <c r="R66" s="268"/>
      <c r="S66" s="371"/>
      <c r="T66" s="391"/>
      <c r="U66" s="2" t="s">
        <v>1001</v>
      </c>
      <c r="V66" s="2"/>
      <c r="W66" s="206"/>
    </row>
    <row r="67" spans="1:23" customFormat="1" ht="78" hidden="1" customHeight="1" thickBot="1" x14ac:dyDescent="0.3">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t="s">
        <v>1010</v>
      </c>
      <c r="P67" s="258">
        <v>5247</v>
      </c>
      <c r="Q67" s="259"/>
      <c r="R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S67" s="454" t="s">
        <v>20</v>
      </c>
      <c r="T67" s="455">
        <v>50</v>
      </c>
      <c r="U67" s="2" t="s">
        <v>1001</v>
      </c>
      <c r="V67" s="2" t="s">
        <v>1001</v>
      </c>
      <c r="W67" s="206"/>
    </row>
    <row r="68" spans="1:23" customFormat="1" ht="78" hidden="1" customHeight="1" thickBot="1" x14ac:dyDescent="0.3">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258" t="s">
        <v>1010</v>
      </c>
      <c r="P68" s="40">
        <v>5247</v>
      </c>
      <c r="Q68" s="252"/>
      <c r="R68" s="32"/>
      <c r="S68" s="370"/>
      <c r="T68" s="386"/>
      <c r="U68" s="2" t="s">
        <v>1001</v>
      </c>
      <c r="V68" s="2"/>
      <c r="W68" s="206"/>
    </row>
    <row r="69" spans="1:23" customFormat="1" ht="78" hidden="1"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58" t="s">
        <v>1010</v>
      </c>
      <c r="P69" s="266">
        <v>5247</v>
      </c>
      <c r="Q69" s="267"/>
      <c r="R69" s="268"/>
      <c r="S69" s="371"/>
      <c r="T69" s="391"/>
      <c r="U69" s="2" t="s">
        <v>1001</v>
      </c>
      <c r="V69" s="2"/>
      <c r="W69" s="206"/>
    </row>
    <row r="70" spans="1:23" customFormat="1" ht="75.75" hidden="1" customHeight="1" thickBot="1" x14ac:dyDescent="0.3">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t="s">
        <v>1010</v>
      </c>
      <c r="P70" s="258">
        <v>5247</v>
      </c>
      <c r="Q70" s="259"/>
      <c r="R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S70" s="454" t="s">
        <v>20</v>
      </c>
      <c r="T70" s="455">
        <v>60</v>
      </c>
      <c r="U70" s="2" t="s">
        <v>1001</v>
      </c>
      <c r="V70" s="2" t="s">
        <v>1001</v>
      </c>
      <c r="W70" s="206"/>
    </row>
    <row r="71" spans="1:23" customFormat="1" ht="75.75" hidden="1" customHeight="1" thickBot="1" x14ac:dyDescent="0.3">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258" t="s">
        <v>1010</v>
      </c>
      <c r="P71" s="40">
        <v>5247</v>
      </c>
      <c r="Q71" s="252"/>
      <c r="R71" s="32"/>
      <c r="S71" s="370"/>
      <c r="T71" s="386"/>
      <c r="U71" s="2" t="s">
        <v>1001</v>
      </c>
      <c r="V71" s="2"/>
      <c r="W71" s="206"/>
    </row>
    <row r="72" spans="1:23" customFormat="1" ht="75.75" hidden="1"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58" t="s">
        <v>1010</v>
      </c>
      <c r="P72" s="266">
        <v>5247</v>
      </c>
      <c r="Q72" s="267"/>
      <c r="R72" s="268"/>
      <c r="S72" s="371"/>
      <c r="T72" s="391"/>
      <c r="U72" s="2" t="s">
        <v>1001</v>
      </c>
      <c r="V72" s="2"/>
      <c r="W72" s="206"/>
    </row>
    <row r="73" spans="1:23" customFormat="1" ht="77.25" hidden="1" customHeight="1" thickBot="1" x14ac:dyDescent="0.3">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t="s">
        <v>1010</v>
      </c>
      <c r="P73" s="258">
        <v>5247</v>
      </c>
      <c r="Q73" s="259"/>
      <c r="R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S73" s="454" t="s">
        <v>20</v>
      </c>
      <c r="T73" s="455">
        <v>70</v>
      </c>
      <c r="U73" s="2" t="s">
        <v>1001</v>
      </c>
      <c r="V73" s="2" t="s">
        <v>1001</v>
      </c>
      <c r="W73" s="206"/>
    </row>
    <row r="74" spans="1:23" customFormat="1" ht="77.25" hidden="1" customHeight="1" thickBot="1" x14ac:dyDescent="0.3">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258" t="s">
        <v>1010</v>
      </c>
      <c r="P74" s="40">
        <v>5247</v>
      </c>
      <c r="Q74" s="252"/>
      <c r="R74" s="32"/>
      <c r="S74" s="370"/>
      <c r="T74" s="386"/>
      <c r="U74" s="2" t="s">
        <v>1001</v>
      </c>
      <c r="V74" s="2"/>
      <c r="W74" s="206"/>
    </row>
    <row r="75" spans="1:23" customFormat="1" ht="77.25" hidden="1"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58" t="s">
        <v>1010</v>
      </c>
      <c r="P75" s="266">
        <v>5247</v>
      </c>
      <c r="Q75" s="267"/>
      <c r="R75" s="268"/>
      <c r="S75" s="371"/>
      <c r="T75" s="391"/>
      <c r="U75" s="2" t="s">
        <v>1001</v>
      </c>
      <c r="V75" s="2"/>
      <c r="W75" s="206"/>
    </row>
    <row r="76" spans="1:23" customFormat="1" ht="83.25" hidden="1" customHeight="1" thickBot="1" x14ac:dyDescent="0.3">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t="s">
        <v>1010</v>
      </c>
      <c r="P76" s="258">
        <v>5247</v>
      </c>
      <c r="Q76" s="259"/>
      <c r="R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S76" s="454" t="s">
        <v>20</v>
      </c>
      <c r="T76" s="455">
        <v>80</v>
      </c>
      <c r="U76" s="2" t="s">
        <v>1001</v>
      </c>
      <c r="V76" s="2" t="s">
        <v>1001</v>
      </c>
      <c r="W76" s="206"/>
    </row>
    <row r="77" spans="1:23" customFormat="1" ht="78.75" hidden="1" customHeight="1" thickBot="1" x14ac:dyDescent="0.3">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258" t="s">
        <v>1010</v>
      </c>
      <c r="P77" s="40">
        <v>5247</v>
      </c>
      <c r="Q77" s="252"/>
      <c r="R77" s="32"/>
      <c r="S77" s="370"/>
      <c r="T77" s="386"/>
      <c r="U77" s="2" t="s">
        <v>1001</v>
      </c>
      <c r="V77" s="2"/>
      <c r="W77" s="206"/>
    </row>
    <row r="78" spans="1:23" customFormat="1" ht="78.75" hidden="1"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58" t="s">
        <v>1010</v>
      </c>
      <c r="P78" s="266">
        <v>5247</v>
      </c>
      <c r="Q78" s="267"/>
      <c r="R78" s="268"/>
      <c r="S78" s="371"/>
      <c r="T78" s="391"/>
      <c r="U78" s="2" t="s">
        <v>1001</v>
      </c>
      <c r="V78" s="2"/>
      <c r="W78" s="206"/>
    </row>
    <row r="79" spans="1:23" customFormat="1" ht="83.25" hidden="1" customHeight="1" thickBot="1" x14ac:dyDescent="0.3">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t="s">
        <v>1010</v>
      </c>
      <c r="P79" s="258">
        <v>5247</v>
      </c>
      <c r="Q79" s="259"/>
      <c r="R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S79" s="454" t="s">
        <v>20</v>
      </c>
      <c r="T79" s="455">
        <v>90</v>
      </c>
      <c r="U79" s="2" t="s">
        <v>1001</v>
      </c>
      <c r="V79" s="2" t="s">
        <v>1001</v>
      </c>
      <c r="W79" s="206"/>
    </row>
    <row r="80" spans="1:23" customFormat="1" ht="83.25" hidden="1" customHeight="1" thickBot="1" x14ac:dyDescent="0.3">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258" t="s">
        <v>1010</v>
      </c>
      <c r="P80" s="40">
        <v>5247</v>
      </c>
      <c r="Q80" s="252"/>
      <c r="R80" s="32"/>
      <c r="S80" s="370"/>
      <c r="T80" s="386"/>
      <c r="U80" s="2" t="s">
        <v>1001</v>
      </c>
      <c r="V80" s="2"/>
      <c r="W80" s="206"/>
    </row>
    <row r="81" spans="1:23" customFormat="1" ht="83.25" hidden="1"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58" t="s">
        <v>1010</v>
      </c>
      <c r="P81" s="266">
        <v>5247</v>
      </c>
      <c r="Q81" s="267"/>
      <c r="R81" s="268"/>
      <c r="S81" s="371"/>
      <c r="T81" s="391"/>
      <c r="U81" s="2" t="s">
        <v>1001</v>
      </c>
      <c r="V81" s="2"/>
      <c r="W81" s="206"/>
    </row>
    <row r="82" spans="1:23" customFormat="1" ht="19.5" hidden="1" customHeight="1" x14ac:dyDescent="0.25">
      <c r="A82" s="1"/>
      <c r="B82" s="5"/>
      <c r="C82" s="831" t="s">
        <v>88</v>
      </c>
      <c r="D82" s="832"/>
      <c r="E82" s="832"/>
      <c r="F82" s="832"/>
      <c r="G82" s="690"/>
      <c r="H82" s="690"/>
      <c r="I82" s="139"/>
      <c r="J82" s="59"/>
      <c r="K82" s="343">
        <v>0</v>
      </c>
      <c r="L82" s="449" t="s">
        <v>42</v>
      </c>
      <c r="M82" s="449" t="s">
        <v>42</v>
      </c>
      <c r="N82" s="449" t="s">
        <v>42</v>
      </c>
      <c r="O82" s="449" t="s">
        <v>42</v>
      </c>
      <c r="P82" s="449" t="s">
        <v>42</v>
      </c>
      <c r="Q82" s="427"/>
      <c r="R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S82" s="344" t="s">
        <v>41</v>
      </c>
      <c r="T82" s="344" t="s">
        <v>41</v>
      </c>
      <c r="U82" s="344" t="s">
        <v>41</v>
      </c>
      <c r="V82" s="378" t="s">
        <v>41</v>
      </c>
      <c r="W82" s="206"/>
    </row>
    <row r="83" spans="1:23" customFormat="1" hidden="1" x14ac:dyDescent="0.25">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51" t="s">
        <v>42</v>
      </c>
      <c r="Q83" s="424"/>
      <c r="R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S83" s="378" t="s">
        <v>41</v>
      </c>
      <c r="T83" s="378" t="s">
        <v>41</v>
      </c>
      <c r="U83" s="378" t="s">
        <v>41</v>
      </c>
      <c r="V83" s="378" t="s">
        <v>41</v>
      </c>
      <c r="W83" s="206"/>
    </row>
    <row r="84" spans="1:23" customFormat="1" ht="15" hidden="1" customHeight="1" thickBot="1" x14ac:dyDescent="0.25">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1010</v>
      </c>
      <c r="P84" s="258" t="s">
        <v>91</v>
      </c>
      <c r="Q84" s="457"/>
      <c r="R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S84" s="261" t="s">
        <v>20</v>
      </c>
      <c r="T84" s="385">
        <v>100</v>
      </c>
      <c r="U84" s="2" t="s">
        <v>1001</v>
      </c>
      <c r="V84" s="2" t="s">
        <v>1001</v>
      </c>
      <c r="W84" s="206"/>
    </row>
    <row r="85" spans="1:23" customFormat="1" ht="42.75" hidden="1" customHeight="1" thickBot="1" x14ac:dyDescent="0.25">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258" t="s">
        <v>1010</v>
      </c>
      <c r="P85" s="40" t="s">
        <v>91</v>
      </c>
      <c r="Q85" s="405"/>
      <c r="R85" s="32"/>
      <c r="S85" s="406"/>
      <c r="T85" s="386"/>
      <c r="U85" s="2" t="s">
        <v>1001</v>
      </c>
      <c r="V85" s="2"/>
      <c r="W85" s="206"/>
    </row>
    <row r="86" spans="1:23" customFormat="1" ht="42.75" hidden="1" customHeight="1" thickBot="1" x14ac:dyDescent="0.25">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258" t="s">
        <v>1010</v>
      </c>
      <c r="P86" s="40" t="s">
        <v>91</v>
      </c>
      <c r="Q86" s="405"/>
      <c r="R86" s="32"/>
      <c r="S86" s="406"/>
      <c r="T86" s="386"/>
      <c r="U86" s="2" t="s">
        <v>1001</v>
      </c>
      <c r="V86" s="2"/>
      <c r="W86" s="206"/>
    </row>
    <row r="87" spans="1:23" customFormat="1" ht="28.5" hidden="1" customHeight="1" thickBot="1" x14ac:dyDescent="0.25">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258" t="s">
        <v>1010</v>
      </c>
      <c r="P87" s="40" t="s">
        <v>91</v>
      </c>
      <c r="Q87" s="405"/>
      <c r="R87" s="32"/>
      <c r="S87" s="406"/>
      <c r="T87" s="386"/>
      <c r="U87" s="2" t="s">
        <v>1001</v>
      </c>
      <c r="V87" s="2"/>
      <c r="W87" s="206"/>
    </row>
    <row r="88" spans="1:23" customFormat="1" ht="28.5" hidden="1" customHeight="1" thickBot="1" x14ac:dyDescent="0.25">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258" t="s">
        <v>1010</v>
      </c>
      <c r="P88" s="40" t="s">
        <v>91</v>
      </c>
      <c r="Q88" s="405"/>
      <c r="R88" s="32"/>
      <c r="S88" s="406"/>
      <c r="T88" s="386"/>
      <c r="U88" s="2" t="s">
        <v>1001</v>
      </c>
      <c r="V88" s="2"/>
      <c r="W88" s="206"/>
    </row>
    <row r="89" spans="1:23" customFormat="1" ht="28.5" hidden="1" customHeight="1" thickBot="1" x14ac:dyDescent="0.25">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258" t="s">
        <v>1010</v>
      </c>
      <c r="P89" s="40" t="s">
        <v>91</v>
      </c>
      <c r="Q89" s="405"/>
      <c r="R89" s="32"/>
      <c r="S89" s="406"/>
      <c r="T89" s="386"/>
      <c r="U89" s="2" t="s">
        <v>1001</v>
      </c>
      <c r="V89" s="2"/>
      <c r="W89" s="206"/>
    </row>
    <row r="90" spans="1:23" customFormat="1" ht="28.5" hidden="1" customHeight="1" thickBot="1" x14ac:dyDescent="0.25">
      <c r="A90" s="41" t="s">
        <v>102</v>
      </c>
      <c r="B90" s="42"/>
      <c r="C90" s="713"/>
      <c r="D90" s="707"/>
      <c r="E90" s="107">
        <v>7</v>
      </c>
      <c r="F90" s="107" t="s">
        <v>103</v>
      </c>
      <c r="G90" s="108">
        <v>3261.44</v>
      </c>
      <c r="H90" s="318">
        <v>37676155</v>
      </c>
      <c r="I90" s="139">
        <f>+G90-G84</f>
        <v>2060.12</v>
      </c>
      <c r="J90" s="31"/>
      <c r="K90" s="16">
        <v>0</v>
      </c>
      <c r="L90" s="17" t="s">
        <v>20</v>
      </c>
      <c r="M90" s="24">
        <v>100</v>
      </c>
      <c r="N90" s="40" t="s">
        <v>484</v>
      </c>
      <c r="O90" s="258" t="s">
        <v>1010</v>
      </c>
      <c r="P90" s="40" t="s">
        <v>91</v>
      </c>
      <c r="Q90" s="405"/>
      <c r="R90" s="32"/>
      <c r="S90" s="406"/>
      <c r="T90" s="386"/>
      <c r="U90" s="2" t="s">
        <v>1001</v>
      </c>
      <c r="V90" s="2"/>
      <c r="W90" s="206"/>
    </row>
    <row r="91" spans="1:23" customFormat="1" ht="28.5" hidden="1" customHeight="1" thickBot="1" x14ac:dyDescent="0.25">
      <c r="A91" s="41" t="s">
        <v>104</v>
      </c>
      <c r="B91" s="42"/>
      <c r="C91" s="713"/>
      <c r="D91" s="707"/>
      <c r="E91" s="107">
        <v>8</v>
      </c>
      <c r="F91" s="107" t="s">
        <v>105</v>
      </c>
      <c r="G91" s="108">
        <v>3937.7</v>
      </c>
      <c r="H91" s="318">
        <v>45488310</v>
      </c>
      <c r="I91" s="139">
        <f>+G91-G84</f>
        <v>2736.38</v>
      </c>
      <c r="J91" s="31"/>
      <c r="K91" s="16">
        <v>0</v>
      </c>
      <c r="L91" s="17" t="s">
        <v>20</v>
      </c>
      <c r="M91" s="24">
        <v>100</v>
      </c>
      <c r="N91" s="40" t="s">
        <v>484</v>
      </c>
      <c r="O91" s="258" t="s">
        <v>1010</v>
      </c>
      <c r="P91" s="40" t="s">
        <v>91</v>
      </c>
      <c r="Q91" s="405"/>
      <c r="R91" s="32"/>
      <c r="S91" s="406"/>
      <c r="T91" s="386"/>
      <c r="U91" s="2" t="s">
        <v>1001</v>
      </c>
      <c r="V91" s="2"/>
      <c r="W91" s="206"/>
    </row>
    <row r="92" spans="1:23" customFormat="1" ht="29.25" hidden="1"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58" t="s">
        <v>1010</v>
      </c>
      <c r="P92" s="266" t="s">
        <v>91</v>
      </c>
      <c r="Q92" s="458"/>
      <c r="R92" s="268"/>
      <c r="S92" s="459"/>
      <c r="T92" s="391"/>
      <c r="U92" s="2" t="s">
        <v>1001</v>
      </c>
      <c r="V92" s="2"/>
      <c r="W92" s="206"/>
    </row>
    <row r="93" spans="1:23" customFormat="1" ht="32.25" hidden="1" customHeight="1" thickBot="1" x14ac:dyDescent="0.25">
      <c r="A93" s="52"/>
      <c r="B93" s="42"/>
      <c r="C93" s="703">
        <v>90025</v>
      </c>
      <c r="D93" s="706" t="s">
        <v>108</v>
      </c>
      <c r="E93" s="127">
        <v>1</v>
      </c>
      <c r="F93" s="127" t="s">
        <v>90</v>
      </c>
      <c r="G93" s="128">
        <v>0</v>
      </c>
      <c r="H93" s="317">
        <v>0</v>
      </c>
      <c r="I93" s="431"/>
      <c r="J93" s="460"/>
      <c r="K93" s="383">
        <v>0</v>
      </c>
      <c r="L93" s="433" t="s">
        <v>20</v>
      </c>
      <c r="M93" s="258">
        <v>0</v>
      </c>
      <c r="N93" s="258" t="s">
        <v>484</v>
      </c>
      <c r="O93" s="258" t="s">
        <v>1010</v>
      </c>
      <c r="P93" s="258" t="s">
        <v>91</v>
      </c>
      <c r="Q93" s="457"/>
      <c r="R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S93" s="454" t="s">
        <v>20</v>
      </c>
      <c r="T93" s="455">
        <v>0</v>
      </c>
      <c r="U93" s="2" t="s">
        <v>1001</v>
      </c>
      <c r="V93" s="2" t="s">
        <v>1001</v>
      </c>
      <c r="W93" s="206"/>
    </row>
    <row r="94" spans="1:23" customFormat="1" ht="42.75" hidden="1" customHeight="1" thickBot="1" x14ac:dyDescent="0.25">
      <c r="A94" s="45">
        <v>90016</v>
      </c>
      <c r="B94" s="42"/>
      <c r="C94" s="704"/>
      <c r="D94" s="707"/>
      <c r="E94" s="107">
        <v>2</v>
      </c>
      <c r="F94" s="107" t="s">
        <v>93</v>
      </c>
      <c r="G94" s="108">
        <v>0</v>
      </c>
      <c r="H94" s="318">
        <v>0</v>
      </c>
      <c r="I94" s="139"/>
      <c r="J94" s="56"/>
      <c r="K94" s="16">
        <v>0</v>
      </c>
      <c r="L94" s="17" t="s">
        <v>20</v>
      </c>
      <c r="M94" s="40">
        <v>0</v>
      </c>
      <c r="N94" s="40" t="s">
        <v>484</v>
      </c>
      <c r="O94" s="258" t="s">
        <v>1010</v>
      </c>
      <c r="P94" s="40" t="s">
        <v>91</v>
      </c>
      <c r="Q94" s="405"/>
      <c r="R94" s="32"/>
      <c r="S94" s="406"/>
      <c r="T94" s="386"/>
      <c r="U94" s="2" t="s">
        <v>1001</v>
      </c>
      <c r="V94" s="2"/>
      <c r="W94" s="206"/>
    </row>
    <row r="95" spans="1:23" customFormat="1" ht="42.75" hidden="1" customHeight="1" thickBot="1" x14ac:dyDescent="0.25">
      <c r="A95" s="45">
        <v>90017</v>
      </c>
      <c r="B95" s="42"/>
      <c r="C95" s="704"/>
      <c r="D95" s="707"/>
      <c r="E95" s="107">
        <v>3</v>
      </c>
      <c r="F95" s="107" t="s">
        <v>95</v>
      </c>
      <c r="G95" s="108">
        <v>0</v>
      </c>
      <c r="H95" s="318">
        <v>0</v>
      </c>
      <c r="I95" s="139"/>
      <c r="J95" s="56"/>
      <c r="K95" s="16">
        <v>0</v>
      </c>
      <c r="L95" s="17" t="s">
        <v>20</v>
      </c>
      <c r="M95" s="40">
        <v>0</v>
      </c>
      <c r="N95" s="40" t="s">
        <v>484</v>
      </c>
      <c r="O95" s="258" t="s">
        <v>1010</v>
      </c>
      <c r="P95" s="40" t="s">
        <v>91</v>
      </c>
      <c r="Q95" s="405"/>
      <c r="R95" s="32"/>
      <c r="S95" s="406"/>
      <c r="T95" s="386"/>
      <c r="U95" s="2" t="s">
        <v>1001</v>
      </c>
      <c r="V95" s="2"/>
      <c r="W95" s="206"/>
    </row>
    <row r="96" spans="1:23" customFormat="1" ht="28.5" hidden="1" customHeight="1" thickBot="1" x14ac:dyDescent="0.25">
      <c r="A96" s="61">
        <v>90073</v>
      </c>
      <c r="B96" s="42"/>
      <c r="C96" s="704"/>
      <c r="D96" s="707"/>
      <c r="E96" s="107">
        <v>4</v>
      </c>
      <c r="F96" s="107" t="s">
        <v>97</v>
      </c>
      <c r="G96" s="108">
        <v>0</v>
      </c>
      <c r="H96" s="318">
        <v>0</v>
      </c>
      <c r="I96" s="139"/>
      <c r="J96" s="56"/>
      <c r="K96" s="16">
        <v>0</v>
      </c>
      <c r="L96" s="17" t="s">
        <v>20</v>
      </c>
      <c r="M96" s="40">
        <v>0</v>
      </c>
      <c r="N96" s="40" t="s">
        <v>484</v>
      </c>
      <c r="O96" s="258" t="s">
        <v>1010</v>
      </c>
      <c r="P96" s="40" t="s">
        <v>91</v>
      </c>
      <c r="Q96" s="405"/>
      <c r="R96" s="32"/>
      <c r="S96" s="406"/>
      <c r="T96" s="386"/>
      <c r="U96" s="2" t="s">
        <v>1001</v>
      </c>
      <c r="V96" s="2"/>
      <c r="W96" s="206"/>
    </row>
    <row r="97" spans="1:23" customFormat="1" ht="28.5" hidden="1" customHeight="1" thickBot="1" x14ac:dyDescent="0.25">
      <c r="A97" s="45">
        <v>90074</v>
      </c>
      <c r="B97" s="42"/>
      <c r="C97" s="704"/>
      <c r="D97" s="707"/>
      <c r="E97" s="107">
        <v>5</v>
      </c>
      <c r="F97" s="107" t="s">
        <v>99</v>
      </c>
      <c r="G97" s="108">
        <v>0</v>
      </c>
      <c r="H97" s="318">
        <v>0</v>
      </c>
      <c r="I97" s="139"/>
      <c r="J97" s="56"/>
      <c r="K97" s="16">
        <v>0</v>
      </c>
      <c r="L97" s="17" t="s">
        <v>20</v>
      </c>
      <c r="M97" s="40">
        <v>0</v>
      </c>
      <c r="N97" s="40" t="s">
        <v>484</v>
      </c>
      <c r="O97" s="258" t="s">
        <v>1010</v>
      </c>
      <c r="P97" s="40" t="s">
        <v>91</v>
      </c>
      <c r="Q97" s="405"/>
      <c r="R97" s="32"/>
      <c r="S97" s="406"/>
      <c r="T97" s="386"/>
      <c r="U97" s="2" t="s">
        <v>1001</v>
      </c>
      <c r="V97" s="2"/>
      <c r="W97" s="206"/>
    </row>
    <row r="98" spans="1:23" customFormat="1" ht="28.5" hidden="1" customHeight="1" thickBot="1" x14ac:dyDescent="0.25">
      <c r="A98" s="41">
        <v>90075</v>
      </c>
      <c r="B98" s="42"/>
      <c r="C98" s="704"/>
      <c r="D98" s="707"/>
      <c r="E98" s="107">
        <v>6</v>
      </c>
      <c r="F98" s="107" t="s">
        <v>101</v>
      </c>
      <c r="G98" s="108">
        <v>0</v>
      </c>
      <c r="H98" s="318">
        <v>0</v>
      </c>
      <c r="I98" s="139"/>
      <c r="J98" s="56"/>
      <c r="K98" s="16">
        <v>0</v>
      </c>
      <c r="L98" s="17" t="s">
        <v>20</v>
      </c>
      <c r="M98" s="40">
        <v>0</v>
      </c>
      <c r="N98" s="40" t="s">
        <v>484</v>
      </c>
      <c r="O98" s="258" t="s">
        <v>1010</v>
      </c>
      <c r="P98" s="40" t="s">
        <v>91</v>
      </c>
      <c r="Q98" s="405"/>
      <c r="R98" s="32"/>
      <c r="S98" s="406"/>
      <c r="T98" s="386"/>
      <c r="U98" s="2" t="s">
        <v>1001</v>
      </c>
      <c r="V98" s="2"/>
      <c r="W98" s="206"/>
    </row>
    <row r="99" spans="1:23" customFormat="1" ht="28.5" hidden="1" customHeight="1" thickBot="1" x14ac:dyDescent="0.25">
      <c r="A99" s="45">
        <v>90076</v>
      </c>
      <c r="B99" s="42"/>
      <c r="C99" s="704"/>
      <c r="D99" s="707"/>
      <c r="E99" s="107">
        <v>7</v>
      </c>
      <c r="F99" s="107" t="s">
        <v>103</v>
      </c>
      <c r="G99" s="108">
        <v>0</v>
      </c>
      <c r="H99" s="318">
        <v>0</v>
      </c>
      <c r="I99" s="139"/>
      <c r="J99" s="56"/>
      <c r="K99" s="16">
        <v>0</v>
      </c>
      <c r="L99" s="17" t="s">
        <v>20</v>
      </c>
      <c r="M99" s="40">
        <v>0</v>
      </c>
      <c r="N99" s="40" t="s">
        <v>484</v>
      </c>
      <c r="O99" s="258" t="s">
        <v>1010</v>
      </c>
      <c r="P99" s="40" t="s">
        <v>91</v>
      </c>
      <c r="Q99" s="405"/>
      <c r="R99" s="32"/>
      <c r="S99" s="406"/>
      <c r="T99" s="386"/>
      <c r="U99" s="2" t="s">
        <v>1001</v>
      </c>
      <c r="V99" s="2"/>
      <c r="W99" s="206"/>
    </row>
    <row r="100" spans="1:23" customFormat="1" ht="28.5" hidden="1" customHeight="1" thickBot="1" x14ac:dyDescent="0.25">
      <c r="A100" s="61">
        <v>90077</v>
      </c>
      <c r="B100" s="42"/>
      <c r="C100" s="704"/>
      <c r="D100" s="707"/>
      <c r="E100" s="107">
        <v>8</v>
      </c>
      <c r="F100" s="107" t="s">
        <v>105</v>
      </c>
      <c r="G100" s="108">
        <v>0</v>
      </c>
      <c r="H100" s="318">
        <v>0</v>
      </c>
      <c r="I100" s="139"/>
      <c r="J100" s="56"/>
      <c r="K100" s="16">
        <v>0</v>
      </c>
      <c r="L100" s="17" t="s">
        <v>20</v>
      </c>
      <c r="M100" s="40">
        <v>0</v>
      </c>
      <c r="N100" s="40" t="s">
        <v>484</v>
      </c>
      <c r="O100" s="258" t="s">
        <v>1010</v>
      </c>
      <c r="P100" s="40" t="s">
        <v>91</v>
      </c>
      <c r="Q100" s="405"/>
      <c r="R100" s="32"/>
      <c r="S100" s="406"/>
      <c r="T100" s="386"/>
      <c r="U100" s="2" t="s">
        <v>1001</v>
      </c>
      <c r="V100" s="2"/>
      <c r="W100" s="206"/>
    </row>
    <row r="101" spans="1:23" customFormat="1" ht="29.25" hidden="1"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58" t="s">
        <v>1010</v>
      </c>
      <c r="P101" s="266" t="s">
        <v>91</v>
      </c>
      <c r="Q101" s="458"/>
      <c r="R101" s="268"/>
      <c r="S101" s="459"/>
      <c r="T101" s="391"/>
      <c r="U101" s="2" t="s">
        <v>1001</v>
      </c>
      <c r="V101" s="2"/>
      <c r="W101" s="206"/>
    </row>
    <row r="102" spans="1:23" customFormat="1" ht="40.5" hidden="1" customHeight="1" thickBot="1" x14ac:dyDescent="0.25">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1010</v>
      </c>
      <c r="P102" s="258" t="s">
        <v>91</v>
      </c>
      <c r="Q102" s="457"/>
      <c r="R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S102" s="454" t="s">
        <v>20</v>
      </c>
      <c r="T102" s="455">
        <v>40</v>
      </c>
      <c r="U102" s="2" t="s">
        <v>1001</v>
      </c>
      <c r="V102" s="2" t="s">
        <v>1001</v>
      </c>
      <c r="W102" s="206"/>
    </row>
    <row r="103" spans="1:23" customFormat="1" ht="40.5" hidden="1" customHeight="1" thickBot="1" x14ac:dyDescent="0.25">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258" t="s">
        <v>1010</v>
      </c>
      <c r="P103" s="40" t="s">
        <v>91</v>
      </c>
      <c r="Q103" s="405"/>
      <c r="R103" s="32"/>
      <c r="S103" s="406"/>
      <c r="T103" s="386"/>
      <c r="U103" s="2" t="s">
        <v>1001</v>
      </c>
      <c r="V103" s="2"/>
      <c r="W103" s="206"/>
    </row>
    <row r="104" spans="1:23" customFormat="1" ht="40.5" hidden="1" customHeight="1" thickBot="1" x14ac:dyDescent="0.25">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258" t="s">
        <v>1010</v>
      </c>
      <c r="P104" s="40" t="s">
        <v>91</v>
      </c>
      <c r="Q104" s="405"/>
      <c r="R104" s="32"/>
      <c r="S104" s="406"/>
      <c r="T104" s="386"/>
      <c r="U104" s="2" t="s">
        <v>1001</v>
      </c>
      <c r="V104" s="2"/>
      <c r="W104" s="206"/>
    </row>
    <row r="105" spans="1:23" customFormat="1" ht="40.5" hidden="1" customHeight="1" thickBot="1" x14ac:dyDescent="0.25">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258" t="s">
        <v>1010</v>
      </c>
      <c r="P105" s="40" t="s">
        <v>91</v>
      </c>
      <c r="Q105" s="405"/>
      <c r="R105" s="32"/>
      <c r="S105" s="406"/>
      <c r="T105" s="386"/>
      <c r="U105" s="2" t="s">
        <v>1001</v>
      </c>
      <c r="V105" s="2"/>
      <c r="W105" s="206"/>
    </row>
    <row r="106" spans="1:23" customFormat="1" ht="40.5" hidden="1" customHeight="1" thickBot="1" x14ac:dyDescent="0.25">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258" t="s">
        <v>1010</v>
      </c>
      <c r="P106" s="40" t="s">
        <v>91</v>
      </c>
      <c r="Q106" s="405"/>
      <c r="R106" s="32"/>
      <c r="S106" s="406"/>
      <c r="T106" s="386"/>
      <c r="U106" s="2" t="s">
        <v>1001</v>
      </c>
      <c r="V106" s="2"/>
      <c r="W106" s="206"/>
    </row>
    <row r="107" spans="1:23" customFormat="1" ht="40.5" hidden="1" customHeight="1" thickBot="1" x14ac:dyDescent="0.25">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258" t="s">
        <v>1010</v>
      </c>
      <c r="P107" s="40" t="s">
        <v>91</v>
      </c>
      <c r="Q107" s="405"/>
      <c r="R107" s="32"/>
      <c r="S107" s="406"/>
      <c r="T107" s="386"/>
      <c r="U107" s="2" t="s">
        <v>1001</v>
      </c>
      <c r="V107" s="667"/>
      <c r="W107" s="206"/>
    </row>
    <row r="108" spans="1:23" customFormat="1" ht="40.5" hidden="1" customHeight="1" thickBot="1" x14ac:dyDescent="0.25">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258" t="s">
        <v>1010</v>
      </c>
      <c r="P108" s="40" t="s">
        <v>91</v>
      </c>
      <c r="Q108" s="405"/>
      <c r="R108" s="32"/>
      <c r="S108" s="406"/>
      <c r="T108" s="386"/>
      <c r="U108" s="2" t="s">
        <v>1001</v>
      </c>
      <c r="V108" s="667"/>
      <c r="W108" s="206"/>
    </row>
    <row r="109" spans="1:23" customFormat="1" ht="40.5" hidden="1" customHeight="1" thickBot="1" x14ac:dyDescent="0.25">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258" t="s">
        <v>1010</v>
      </c>
      <c r="P109" s="40" t="s">
        <v>91</v>
      </c>
      <c r="Q109" s="405"/>
      <c r="R109" s="32"/>
      <c r="S109" s="406"/>
      <c r="T109" s="386"/>
      <c r="U109" s="2" t="s">
        <v>1001</v>
      </c>
      <c r="V109" s="667"/>
      <c r="W109" s="206"/>
    </row>
    <row r="110" spans="1:23" customFormat="1" ht="40.5" hidden="1"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58" t="s">
        <v>1010</v>
      </c>
      <c r="P110" s="266" t="s">
        <v>91</v>
      </c>
      <c r="Q110" s="458"/>
      <c r="R110" s="268"/>
      <c r="S110" s="459"/>
      <c r="T110" s="391"/>
      <c r="U110" s="2" t="s">
        <v>1001</v>
      </c>
      <c r="V110" s="667"/>
      <c r="W110" s="206"/>
    </row>
    <row r="111" spans="1:23" customFormat="1" ht="39.75" hidden="1" customHeight="1" thickBot="1" x14ac:dyDescent="0.25">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1010</v>
      </c>
      <c r="P111" s="258" t="s">
        <v>91</v>
      </c>
      <c r="Q111" s="457"/>
      <c r="R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S111" s="454" t="s">
        <v>20</v>
      </c>
      <c r="T111" s="455">
        <v>50</v>
      </c>
      <c r="U111" s="2" t="s">
        <v>1001</v>
      </c>
      <c r="V111" s="667" t="s">
        <v>1000</v>
      </c>
      <c r="W111" s="206"/>
    </row>
    <row r="112" spans="1:23" customFormat="1" ht="44.25" hidden="1" customHeight="1" thickBot="1" x14ac:dyDescent="0.25">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258" t="s">
        <v>1010</v>
      </c>
      <c r="P112" s="40" t="s">
        <v>91</v>
      </c>
      <c r="Q112" s="405"/>
      <c r="R112" s="32"/>
      <c r="S112" s="406"/>
      <c r="T112" s="386"/>
      <c r="U112" s="2" t="s">
        <v>1001</v>
      </c>
      <c r="V112" s="667"/>
      <c r="W112" s="206"/>
    </row>
    <row r="113" spans="1:23" customFormat="1" ht="43.5" hidden="1" customHeight="1" thickBot="1" x14ac:dyDescent="0.25">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258" t="s">
        <v>1010</v>
      </c>
      <c r="P113" s="40" t="s">
        <v>91</v>
      </c>
      <c r="Q113" s="405"/>
      <c r="R113" s="32"/>
      <c r="S113" s="406"/>
      <c r="T113" s="386"/>
      <c r="U113" s="2" t="s">
        <v>1001</v>
      </c>
      <c r="V113" s="667"/>
      <c r="W113" s="206"/>
    </row>
    <row r="114" spans="1:23" customFormat="1" ht="39.75" hidden="1" customHeight="1" thickBot="1" x14ac:dyDescent="0.25">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258" t="s">
        <v>1010</v>
      </c>
      <c r="P114" s="40" t="s">
        <v>91</v>
      </c>
      <c r="Q114" s="405"/>
      <c r="R114" s="32"/>
      <c r="S114" s="406"/>
      <c r="T114" s="386"/>
      <c r="U114" s="2" t="s">
        <v>1001</v>
      </c>
      <c r="V114" s="667"/>
      <c r="W114" s="206"/>
    </row>
    <row r="115" spans="1:23" customFormat="1" ht="39.75" hidden="1" customHeight="1" thickBot="1" x14ac:dyDescent="0.25">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258" t="s">
        <v>1010</v>
      </c>
      <c r="P115" s="40" t="s">
        <v>91</v>
      </c>
      <c r="Q115" s="405"/>
      <c r="R115" s="32"/>
      <c r="S115" s="406"/>
      <c r="T115" s="386"/>
      <c r="U115" s="2" t="s">
        <v>1001</v>
      </c>
      <c r="V115" s="667"/>
      <c r="W115" s="206"/>
    </row>
    <row r="116" spans="1:23" customFormat="1" ht="39.75" hidden="1" customHeight="1" thickBot="1" x14ac:dyDescent="0.25">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258" t="s">
        <v>1010</v>
      </c>
      <c r="P116" s="40" t="s">
        <v>91</v>
      </c>
      <c r="Q116" s="405"/>
      <c r="R116" s="32"/>
      <c r="S116" s="406"/>
      <c r="T116" s="386"/>
      <c r="U116" s="2" t="s">
        <v>1001</v>
      </c>
      <c r="V116" s="667"/>
      <c r="W116" s="206"/>
    </row>
    <row r="117" spans="1:23" customFormat="1" ht="39.75" hidden="1" customHeight="1" thickBot="1" x14ac:dyDescent="0.25">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258" t="s">
        <v>1010</v>
      </c>
      <c r="P117" s="40" t="s">
        <v>91</v>
      </c>
      <c r="Q117" s="405"/>
      <c r="R117" s="32"/>
      <c r="S117" s="406"/>
      <c r="T117" s="386"/>
      <c r="U117" s="2" t="s">
        <v>1001</v>
      </c>
      <c r="V117" s="667"/>
      <c r="W117" s="206"/>
    </row>
    <row r="118" spans="1:23" customFormat="1" ht="39.75" hidden="1" customHeight="1" thickBot="1" x14ac:dyDescent="0.25">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258" t="s">
        <v>1010</v>
      </c>
      <c r="P118" s="40" t="s">
        <v>91</v>
      </c>
      <c r="Q118" s="405"/>
      <c r="R118" s="32"/>
      <c r="S118" s="406"/>
      <c r="T118" s="386"/>
      <c r="U118" s="2" t="s">
        <v>1001</v>
      </c>
      <c r="V118" s="667"/>
      <c r="W118" s="206"/>
    </row>
    <row r="119" spans="1:23" customFormat="1" ht="39.75" hidden="1"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58" t="s">
        <v>1010</v>
      </c>
      <c r="P119" s="266" t="s">
        <v>91</v>
      </c>
      <c r="Q119" s="458"/>
      <c r="R119" s="268"/>
      <c r="S119" s="459"/>
      <c r="T119" s="391"/>
      <c r="U119" s="2" t="s">
        <v>1001</v>
      </c>
      <c r="V119" s="25"/>
      <c r="W119" s="206"/>
    </row>
    <row r="120" spans="1:23" customFormat="1" ht="31.5" hidden="1" customHeight="1" thickBot="1" x14ac:dyDescent="0.25">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1010</v>
      </c>
      <c r="P120" s="258" t="s">
        <v>91</v>
      </c>
      <c r="Q120" s="457"/>
      <c r="R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S120" s="454" t="s">
        <v>20</v>
      </c>
      <c r="T120" s="455">
        <v>60</v>
      </c>
      <c r="U120" s="2" t="s">
        <v>1001</v>
      </c>
      <c r="V120" s="25" t="s">
        <v>1001</v>
      </c>
      <c r="W120" s="206"/>
    </row>
    <row r="121" spans="1:23" customFormat="1" ht="40.5" hidden="1" customHeight="1" thickBot="1" x14ac:dyDescent="0.25">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258" t="s">
        <v>1010</v>
      </c>
      <c r="P121" s="40" t="s">
        <v>91</v>
      </c>
      <c r="Q121" s="405"/>
      <c r="R121" s="32"/>
      <c r="S121" s="406"/>
      <c r="T121" s="386"/>
      <c r="U121" s="2" t="s">
        <v>1001</v>
      </c>
      <c r="V121" s="25"/>
      <c r="W121" s="206"/>
    </row>
    <row r="122" spans="1:23" customFormat="1" ht="40.5" hidden="1" customHeight="1" thickBot="1" x14ac:dyDescent="0.25">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258" t="s">
        <v>1010</v>
      </c>
      <c r="P122" s="40" t="s">
        <v>91</v>
      </c>
      <c r="Q122" s="405"/>
      <c r="R122" s="32"/>
      <c r="S122" s="406"/>
      <c r="T122" s="386"/>
      <c r="U122" s="2" t="s">
        <v>1001</v>
      </c>
      <c r="V122" s="25"/>
      <c r="W122" s="206"/>
    </row>
    <row r="123" spans="1:23" customFormat="1" ht="40.5" hidden="1" customHeight="1" thickBot="1" x14ac:dyDescent="0.25">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258" t="s">
        <v>1010</v>
      </c>
      <c r="P123" s="40" t="s">
        <v>91</v>
      </c>
      <c r="Q123" s="405"/>
      <c r="R123" s="32"/>
      <c r="S123" s="406"/>
      <c r="T123" s="386"/>
      <c r="U123" s="2" t="s">
        <v>1001</v>
      </c>
      <c r="V123" s="25"/>
      <c r="W123" s="206"/>
    </row>
    <row r="124" spans="1:23" customFormat="1" ht="40.5" hidden="1" customHeight="1" thickBot="1" x14ac:dyDescent="0.25">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258" t="s">
        <v>1010</v>
      </c>
      <c r="P124" s="40" t="s">
        <v>91</v>
      </c>
      <c r="Q124" s="405"/>
      <c r="R124" s="32"/>
      <c r="S124" s="406"/>
      <c r="T124" s="386"/>
      <c r="U124" s="2" t="s">
        <v>1001</v>
      </c>
      <c r="V124" s="25"/>
      <c r="W124" s="206"/>
    </row>
    <row r="125" spans="1:23" customFormat="1" ht="40.5" hidden="1" customHeight="1" thickBot="1" x14ac:dyDescent="0.25">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258" t="s">
        <v>1010</v>
      </c>
      <c r="P125" s="40" t="s">
        <v>91</v>
      </c>
      <c r="Q125" s="405"/>
      <c r="R125" s="32"/>
      <c r="S125" s="406"/>
      <c r="T125" s="386"/>
      <c r="U125" s="2" t="s">
        <v>1001</v>
      </c>
      <c r="V125" s="25"/>
      <c r="W125" s="206"/>
    </row>
    <row r="126" spans="1:23" customFormat="1" ht="40.5" hidden="1" customHeight="1" thickBot="1" x14ac:dyDescent="0.25">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258" t="s">
        <v>1010</v>
      </c>
      <c r="P126" s="40" t="s">
        <v>91</v>
      </c>
      <c r="Q126" s="405"/>
      <c r="R126" s="32"/>
      <c r="S126" s="406"/>
      <c r="T126" s="386"/>
      <c r="U126" s="2" t="s">
        <v>1001</v>
      </c>
      <c r="V126" s="25"/>
      <c r="W126" s="206"/>
    </row>
    <row r="127" spans="1:23" customFormat="1" ht="40.5" hidden="1" customHeight="1" thickBot="1" x14ac:dyDescent="0.25">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258" t="s">
        <v>1010</v>
      </c>
      <c r="P127" s="40" t="s">
        <v>91</v>
      </c>
      <c r="Q127" s="405"/>
      <c r="R127" s="32"/>
      <c r="S127" s="406"/>
      <c r="T127" s="386"/>
      <c r="U127" s="2" t="s">
        <v>1001</v>
      </c>
      <c r="V127" s="25"/>
      <c r="W127" s="206"/>
    </row>
    <row r="128" spans="1:23" customFormat="1" ht="32.25" hidden="1"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58" t="s">
        <v>1010</v>
      </c>
      <c r="P128" s="266" t="s">
        <v>91</v>
      </c>
      <c r="Q128" s="458"/>
      <c r="R128" s="268"/>
      <c r="S128" s="459"/>
      <c r="T128" s="391"/>
      <c r="U128" s="2" t="s">
        <v>1001</v>
      </c>
      <c r="V128" s="25"/>
      <c r="W128" s="206"/>
    </row>
    <row r="129" spans="1:23" customFormat="1" ht="36.75" hidden="1" customHeight="1" thickBot="1" x14ac:dyDescent="0.25">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1010</v>
      </c>
      <c r="P129" s="258" t="s">
        <v>91</v>
      </c>
      <c r="Q129" s="457"/>
      <c r="R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S129" s="454" t="s">
        <v>20</v>
      </c>
      <c r="T129" s="455">
        <v>70</v>
      </c>
      <c r="U129" s="2" t="s">
        <v>1001</v>
      </c>
      <c r="V129" s="25" t="s">
        <v>1001</v>
      </c>
      <c r="W129" s="206"/>
    </row>
    <row r="130" spans="1:23" customFormat="1" ht="42.75" hidden="1" customHeight="1" thickBot="1" x14ac:dyDescent="0.25">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258" t="s">
        <v>1010</v>
      </c>
      <c r="P130" s="40" t="s">
        <v>91</v>
      </c>
      <c r="Q130" s="405"/>
      <c r="R130" s="32"/>
      <c r="S130" s="406"/>
      <c r="T130" s="386"/>
      <c r="U130" s="2" t="s">
        <v>1001</v>
      </c>
      <c r="V130" s="25"/>
      <c r="W130" s="206"/>
    </row>
    <row r="131" spans="1:23" customFormat="1" ht="42.75" hidden="1" customHeight="1" thickBot="1" x14ac:dyDescent="0.25">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258" t="s">
        <v>1010</v>
      </c>
      <c r="P131" s="40" t="s">
        <v>91</v>
      </c>
      <c r="Q131" s="405"/>
      <c r="R131" s="32"/>
      <c r="S131" s="406"/>
      <c r="T131" s="386"/>
      <c r="U131" s="2" t="s">
        <v>1001</v>
      </c>
      <c r="V131" s="25"/>
      <c r="W131" s="206"/>
    </row>
    <row r="132" spans="1:23" customFormat="1" ht="42.75" hidden="1" customHeight="1" thickBot="1" x14ac:dyDescent="0.25">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258" t="s">
        <v>1010</v>
      </c>
      <c r="P132" s="40" t="s">
        <v>91</v>
      </c>
      <c r="Q132" s="405"/>
      <c r="R132" s="32"/>
      <c r="S132" s="406"/>
      <c r="T132" s="386"/>
      <c r="U132" s="2" t="s">
        <v>1001</v>
      </c>
      <c r="V132" s="25"/>
      <c r="W132" s="206"/>
    </row>
    <row r="133" spans="1:23" customFormat="1" ht="42.75" hidden="1" customHeight="1" thickBot="1" x14ac:dyDescent="0.25">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258" t="s">
        <v>1010</v>
      </c>
      <c r="P133" s="40" t="s">
        <v>91</v>
      </c>
      <c r="Q133" s="405"/>
      <c r="R133" s="32"/>
      <c r="S133" s="406"/>
      <c r="T133" s="386"/>
      <c r="U133" s="2" t="s">
        <v>1001</v>
      </c>
      <c r="V133" s="25"/>
      <c r="W133" s="206"/>
    </row>
    <row r="134" spans="1:23" customFormat="1" ht="42.75" hidden="1" customHeight="1" thickBot="1" x14ac:dyDescent="0.25">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258" t="s">
        <v>1010</v>
      </c>
      <c r="P134" s="40" t="s">
        <v>91</v>
      </c>
      <c r="Q134" s="405"/>
      <c r="R134" s="32"/>
      <c r="S134" s="406"/>
      <c r="T134" s="386"/>
      <c r="U134" s="2" t="s">
        <v>1001</v>
      </c>
      <c r="V134" s="25"/>
      <c r="W134" s="206"/>
    </row>
    <row r="135" spans="1:23" customFormat="1" ht="31.5" hidden="1" customHeight="1" thickBot="1" x14ac:dyDescent="0.25">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258" t="s">
        <v>1010</v>
      </c>
      <c r="P135" s="40" t="s">
        <v>91</v>
      </c>
      <c r="Q135" s="405"/>
      <c r="R135" s="32"/>
      <c r="S135" s="406"/>
      <c r="T135" s="386"/>
      <c r="U135" s="2" t="s">
        <v>1001</v>
      </c>
      <c r="V135" s="25"/>
      <c r="W135" s="206"/>
    </row>
    <row r="136" spans="1:23" customFormat="1" ht="32.25" hidden="1" customHeight="1" thickBot="1" x14ac:dyDescent="0.25">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258" t="s">
        <v>1010</v>
      </c>
      <c r="P136" s="40" t="s">
        <v>91</v>
      </c>
      <c r="Q136" s="405"/>
      <c r="R136" s="32"/>
      <c r="S136" s="406"/>
      <c r="T136" s="386"/>
      <c r="U136" s="2" t="s">
        <v>1001</v>
      </c>
      <c r="V136" s="25"/>
      <c r="W136" s="206"/>
    </row>
    <row r="137" spans="1:23" customFormat="1" ht="30.75" hidden="1"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58" t="s">
        <v>1010</v>
      </c>
      <c r="P137" s="266" t="s">
        <v>91</v>
      </c>
      <c r="Q137" s="458"/>
      <c r="R137" s="268"/>
      <c r="S137" s="459"/>
      <c r="T137" s="391"/>
      <c r="U137" s="2" t="s">
        <v>1001</v>
      </c>
      <c r="V137" s="25"/>
      <c r="W137" s="206"/>
    </row>
    <row r="138" spans="1:23" customFormat="1" ht="37.5" hidden="1" customHeight="1" thickBot="1" x14ac:dyDescent="0.25">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1010</v>
      </c>
      <c r="P138" s="258" t="s">
        <v>91</v>
      </c>
      <c r="Q138" s="457"/>
      <c r="R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S138" s="454" t="s">
        <v>20</v>
      </c>
      <c r="T138" s="455">
        <v>80</v>
      </c>
      <c r="U138" s="2" t="s">
        <v>1001</v>
      </c>
      <c r="V138" s="25" t="s">
        <v>1001</v>
      </c>
      <c r="W138" s="206"/>
    </row>
    <row r="139" spans="1:23" customFormat="1" ht="40.5" hidden="1" customHeight="1" thickBot="1" x14ac:dyDescent="0.25">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258" t="s">
        <v>1010</v>
      </c>
      <c r="P139" s="40" t="s">
        <v>91</v>
      </c>
      <c r="Q139" s="405"/>
      <c r="R139" s="32"/>
      <c r="S139" s="406"/>
      <c r="T139" s="386"/>
      <c r="U139" s="2" t="s">
        <v>1001</v>
      </c>
      <c r="V139" s="25"/>
      <c r="W139" s="206"/>
    </row>
    <row r="140" spans="1:23" customFormat="1" ht="40.5" hidden="1" customHeight="1" thickBot="1" x14ac:dyDescent="0.25">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258" t="s">
        <v>1010</v>
      </c>
      <c r="P140" s="40" t="s">
        <v>91</v>
      </c>
      <c r="Q140" s="405"/>
      <c r="R140" s="32"/>
      <c r="S140" s="406"/>
      <c r="T140" s="386"/>
      <c r="U140" s="2" t="s">
        <v>1001</v>
      </c>
      <c r="V140" s="25"/>
      <c r="W140" s="206"/>
    </row>
    <row r="141" spans="1:23" customFormat="1" ht="40.5" hidden="1" customHeight="1" thickBot="1" x14ac:dyDescent="0.25">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258" t="s">
        <v>1010</v>
      </c>
      <c r="P141" s="40" t="s">
        <v>91</v>
      </c>
      <c r="Q141" s="405"/>
      <c r="R141" s="32"/>
      <c r="S141" s="406"/>
      <c r="T141" s="386"/>
      <c r="U141" s="2" t="s">
        <v>1001</v>
      </c>
      <c r="V141" s="25"/>
      <c r="W141" s="206"/>
    </row>
    <row r="142" spans="1:23" customFormat="1" ht="40.5" hidden="1" customHeight="1" thickBot="1" x14ac:dyDescent="0.25">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258" t="s">
        <v>1010</v>
      </c>
      <c r="P142" s="40" t="s">
        <v>91</v>
      </c>
      <c r="Q142" s="405"/>
      <c r="R142" s="32"/>
      <c r="S142" s="406"/>
      <c r="T142" s="386"/>
      <c r="U142" s="2" t="s">
        <v>1001</v>
      </c>
      <c r="V142" s="25"/>
      <c r="W142" s="206"/>
    </row>
    <row r="143" spans="1:23" customFormat="1" ht="40.5" hidden="1" customHeight="1" thickBot="1" x14ac:dyDescent="0.25">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258" t="s">
        <v>1010</v>
      </c>
      <c r="P143" s="40" t="s">
        <v>91</v>
      </c>
      <c r="Q143" s="405"/>
      <c r="R143" s="32"/>
      <c r="S143" s="406"/>
      <c r="T143" s="386"/>
      <c r="U143" s="2" t="s">
        <v>1001</v>
      </c>
      <c r="V143" s="25"/>
      <c r="W143" s="206"/>
    </row>
    <row r="144" spans="1:23" customFormat="1" ht="40.5" hidden="1" customHeight="1" thickBot="1" x14ac:dyDescent="0.25">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258" t="s">
        <v>1010</v>
      </c>
      <c r="P144" s="40" t="s">
        <v>91</v>
      </c>
      <c r="Q144" s="405"/>
      <c r="R144" s="32"/>
      <c r="S144" s="406"/>
      <c r="T144" s="386"/>
      <c r="U144" s="2" t="s">
        <v>1001</v>
      </c>
      <c r="V144" s="25"/>
      <c r="W144" s="206"/>
    </row>
    <row r="145" spans="1:23" customFormat="1" ht="40.5" hidden="1" customHeight="1" thickBot="1" x14ac:dyDescent="0.25">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258" t="s">
        <v>1010</v>
      </c>
      <c r="P145" s="40" t="s">
        <v>91</v>
      </c>
      <c r="Q145" s="405"/>
      <c r="R145" s="32"/>
      <c r="S145" s="406"/>
      <c r="T145" s="386"/>
      <c r="U145" s="2" t="s">
        <v>1001</v>
      </c>
      <c r="V145" s="25"/>
      <c r="W145" s="206"/>
    </row>
    <row r="146" spans="1:23" customFormat="1" ht="40.5" hidden="1"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58" t="s">
        <v>1010</v>
      </c>
      <c r="P146" s="266" t="s">
        <v>91</v>
      </c>
      <c r="Q146" s="458"/>
      <c r="R146" s="268"/>
      <c r="S146" s="459"/>
      <c r="T146" s="391"/>
      <c r="U146" s="2" t="s">
        <v>1001</v>
      </c>
      <c r="V146" s="25"/>
      <c r="W146" s="206"/>
    </row>
    <row r="147" spans="1:23" customFormat="1" ht="27" hidden="1" customHeight="1" thickBot="1" x14ac:dyDescent="0.25">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1010</v>
      </c>
      <c r="P147" s="258" t="s">
        <v>91</v>
      </c>
      <c r="Q147" s="457"/>
      <c r="R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S147" s="454" t="s">
        <v>20</v>
      </c>
      <c r="T147" s="455">
        <v>90</v>
      </c>
      <c r="U147" s="2" t="s">
        <v>1001</v>
      </c>
      <c r="V147" s="25" t="s">
        <v>1001</v>
      </c>
      <c r="W147" s="206"/>
    </row>
    <row r="148" spans="1:23" customFormat="1" ht="40.5" hidden="1" customHeight="1" thickBot="1" x14ac:dyDescent="0.25">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258" t="s">
        <v>1010</v>
      </c>
      <c r="P148" s="40" t="s">
        <v>91</v>
      </c>
      <c r="Q148" s="405"/>
      <c r="R148" s="32"/>
      <c r="S148" s="406"/>
      <c r="T148" s="386"/>
      <c r="U148" s="2" t="s">
        <v>1001</v>
      </c>
      <c r="V148" s="25"/>
      <c r="W148" s="206"/>
    </row>
    <row r="149" spans="1:23" customFormat="1" ht="40.5" hidden="1" customHeight="1" thickBot="1" x14ac:dyDescent="0.25">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258" t="s">
        <v>1010</v>
      </c>
      <c r="P149" s="40" t="s">
        <v>91</v>
      </c>
      <c r="Q149" s="405"/>
      <c r="R149" s="32"/>
      <c r="S149" s="406"/>
      <c r="T149" s="386"/>
      <c r="U149" s="2" t="s">
        <v>1001</v>
      </c>
      <c r="V149" s="25"/>
      <c r="W149" s="206"/>
    </row>
    <row r="150" spans="1:23" customFormat="1" ht="40.5" hidden="1" customHeight="1" thickBot="1" x14ac:dyDescent="0.25">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258" t="s">
        <v>1010</v>
      </c>
      <c r="P150" s="40" t="s">
        <v>91</v>
      </c>
      <c r="Q150" s="405"/>
      <c r="R150" s="32"/>
      <c r="S150" s="406"/>
      <c r="T150" s="386"/>
      <c r="U150" s="2" t="s">
        <v>1001</v>
      </c>
      <c r="V150" s="25"/>
      <c r="W150" s="206"/>
    </row>
    <row r="151" spans="1:23" customFormat="1" ht="40.5" hidden="1" customHeight="1" thickBot="1" x14ac:dyDescent="0.25">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258" t="s">
        <v>1010</v>
      </c>
      <c r="P151" s="40" t="s">
        <v>91</v>
      </c>
      <c r="Q151" s="405"/>
      <c r="R151" s="32"/>
      <c r="S151" s="406"/>
      <c r="T151" s="386"/>
      <c r="U151" s="2" t="s">
        <v>1001</v>
      </c>
      <c r="V151" s="25"/>
      <c r="W151" s="206"/>
    </row>
    <row r="152" spans="1:23" customFormat="1" ht="40.5" hidden="1" customHeight="1" thickBot="1" x14ac:dyDescent="0.25">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258" t="s">
        <v>1010</v>
      </c>
      <c r="P152" s="40" t="s">
        <v>91</v>
      </c>
      <c r="Q152" s="405"/>
      <c r="R152" s="32"/>
      <c r="S152" s="406"/>
      <c r="T152" s="386"/>
      <c r="U152" s="2" t="s">
        <v>1001</v>
      </c>
      <c r="V152" s="25"/>
      <c r="W152" s="206"/>
    </row>
    <row r="153" spans="1:23" customFormat="1" ht="40.5" hidden="1" customHeight="1" thickBot="1" x14ac:dyDescent="0.25">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258" t="s">
        <v>1010</v>
      </c>
      <c r="P153" s="40" t="s">
        <v>91</v>
      </c>
      <c r="Q153" s="405"/>
      <c r="R153" s="32"/>
      <c r="S153" s="406"/>
      <c r="T153" s="386"/>
      <c r="U153" s="2" t="s">
        <v>1001</v>
      </c>
      <c r="V153" s="25"/>
      <c r="W153" s="206"/>
    </row>
    <row r="154" spans="1:23" customFormat="1" ht="40.5" hidden="1" customHeight="1" thickBot="1" x14ac:dyDescent="0.25">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258" t="s">
        <v>1010</v>
      </c>
      <c r="P154" s="40" t="s">
        <v>91</v>
      </c>
      <c r="Q154" s="405"/>
      <c r="R154" s="32"/>
      <c r="S154" s="406"/>
      <c r="T154" s="386"/>
      <c r="U154" s="2" t="s">
        <v>1001</v>
      </c>
      <c r="V154" s="25"/>
      <c r="W154" s="206"/>
    </row>
    <row r="155" spans="1:23" customFormat="1" ht="40.5" hidden="1"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58" t="s">
        <v>1010</v>
      </c>
      <c r="P155" s="266" t="s">
        <v>91</v>
      </c>
      <c r="Q155" s="458"/>
      <c r="R155" s="268"/>
      <c r="S155" s="459"/>
      <c r="T155" s="391"/>
      <c r="U155" s="2" t="s">
        <v>1001</v>
      </c>
      <c r="V155" s="25"/>
      <c r="W155" s="206"/>
    </row>
    <row r="156" spans="1:23" customFormat="1" ht="34.5" hidden="1" customHeight="1" thickBot="1" x14ac:dyDescent="0.25">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258" t="s">
        <v>1010</v>
      </c>
      <c r="P156" s="464" t="s">
        <v>91</v>
      </c>
      <c r="Q156" s="465"/>
      <c r="R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S156" s="467" t="s">
        <v>20</v>
      </c>
      <c r="T156" s="463">
        <v>100</v>
      </c>
      <c r="U156" s="2" t="s">
        <v>1001</v>
      </c>
      <c r="V156" s="25" t="s">
        <v>1001</v>
      </c>
      <c r="W156" s="206"/>
    </row>
    <row r="157" spans="1:23" customFormat="1" ht="22.5" hidden="1" customHeight="1" thickBot="1" x14ac:dyDescent="0.25">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1010</v>
      </c>
      <c r="P157" s="258" t="s">
        <v>91</v>
      </c>
      <c r="Q157" s="259" t="s">
        <v>120</v>
      </c>
      <c r="R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S157" s="261" t="s">
        <v>20</v>
      </c>
      <c r="T157" s="385">
        <v>100</v>
      </c>
      <c r="U157" s="2" t="s">
        <v>1001</v>
      </c>
      <c r="V157" s="25" t="s">
        <v>1001</v>
      </c>
      <c r="W157" s="206"/>
    </row>
    <row r="158" spans="1:23" customFormat="1" ht="42.75" hidden="1" customHeight="1" thickBot="1" x14ac:dyDescent="0.25">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258" t="s">
        <v>1010</v>
      </c>
      <c r="P158" s="40" t="s">
        <v>91</v>
      </c>
      <c r="Q158" s="252"/>
      <c r="R158" s="32"/>
      <c r="S158" s="370"/>
      <c r="T158" s="386"/>
      <c r="U158" s="2" t="s">
        <v>1001</v>
      </c>
      <c r="V158" s="25"/>
      <c r="W158" s="206"/>
    </row>
    <row r="159" spans="1:23" customFormat="1" ht="42.75" hidden="1" customHeight="1" thickBot="1" x14ac:dyDescent="0.25">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258" t="s">
        <v>1010</v>
      </c>
      <c r="P159" s="40" t="s">
        <v>91</v>
      </c>
      <c r="Q159" s="252"/>
      <c r="R159" s="32"/>
      <c r="S159" s="370"/>
      <c r="T159" s="386"/>
      <c r="U159" s="2" t="s">
        <v>1001</v>
      </c>
      <c r="V159" s="25"/>
      <c r="W159" s="206"/>
    </row>
    <row r="160" spans="1:23" customFormat="1" ht="28.5" hidden="1" customHeight="1" thickBot="1" x14ac:dyDescent="0.25">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258" t="s">
        <v>1010</v>
      </c>
      <c r="P160" s="40" t="s">
        <v>91</v>
      </c>
      <c r="Q160" s="252"/>
      <c r="R160" s="32"/>
      <c r="S160" s="370"/>
      <c r="T160" s="386"/>
      <c r="U160" s="2" t="s">
        <v>1001</v>
      </c>
      <c r="V160" s="25"/>
      <c r="W160" s="206"/>
    </row>
    <row r="161" spans="1:23" customFormat="1" ht="28.5" hidden="1" customHeight="1" thickBot="1" x14ac:dyDescent="0.25">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258" t="s">
        <v>1010</v>
      </c>
      <c r="P161" s="40" t="s">
        <v>91</v>
      </c>
      <c r="Q161" s="252"/>
      <c r="R161" s="32"/>
      <c r="S161" s="370"/>
      <c r="T161" s="386"/>
      <c r="U161" s="2" t="s">
        <v>1001</v>
      </c>
      <c r="V161" s="25"/>
      <c r="W161" s="206"/>
    </row>
    <row r="162" spans="1:23" customFormat="1" ht="28.5" hidden="1" customHeight="1" thickBot="1" x14ac:dyDescent="0.25">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258" t="s">
        <v>1010</v>
      </c>
      <c r="P162" s="40" t="s">
        <v>91</v>
      </c>
      <c r="Q162" s="252"/>
      <c r="R162" s="32"/>
      <c r="S162" s="370"/>
      <c r="T162" s="386"/>
      <c r="U162" s="2" t="s">
        <v>1001</v>
      </c>
      <c r="V162" s="25"/>
      <c r="W162" s="206"/>
    </row>
    <row r="163" spans="1:23" customFormat="1" ht="28.5" hidden="1" customHeight="1" thickBot="1" x14ac:dyDescent="0.25">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258" t="s">
        <v>1010</v>
      </c>
      <c r="P163" s="40" t="s">
        <v>91</v>
      </c>
      <c r="Q163" s="252"/>
      <c r="R163" s="32"/>
      <c r="S163" s="370"/>
      <c r="T163" s="386"/>
      <c r="U163" s="2" t="s">
        <v>1001</v>
      </c>
      <c r="V163" s="25"/>
      <c r="W163" s="206"/>
    </row>
    <row r="164" spans="1:23" customFormat="1" ht="28.5" hidden="1" customHeight="1" thickBot="1" x14ac:dyDescent="0.25">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258" t="s">
        <v>1010</v>
      </c>
      <c r="P164" s="40" t="s">
        <v>91</v>
      </c>
      <c r="Q164" s="252"/>
      <c r="R164" s="32"/>
      <c r="S164" s="370"/>
      <c r="T164" s="386"/>
      <c r="U164" s="2" t="s">
        <v>1001</v>
      </c>
      <c r="V164" s="25"/>
      <c r="W164" s="206"/>
    </row>
    <row r="165" spans="1:23" customFormat="1" ht="29.25" hidden="1"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58" t="s">
        <v>1010</v>
      </c>
      <c r="P165" s="266" t="s">
        <v>91</v>
      </c>
      <c r="Q165" s="267"/>
      <c r="R165" s="268"/>
      <c r="S165" s="371"/>
      <c r="T165" s="391"/>
      <c r="U165" s="2" t="s">
        <v>1001</v>
      </c>
      <c r="V165" s="25"/>
      <c r="W165" s="206"/>
    </row>
    <row r="166" spans="1:23" customFormat="1" ht="19.5" hidden="1" customHeight="1" thickBot="1" x14ac:dyDescent="0.25">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1010</v>
      </c>
      <c r="P166" s="258" t="s">
        <v>91</v>
      </c>
      <c r="Q166" s="259" t="s">
        <v>120</v>
      </c>
      <c r="R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S166" s="454" t="s">
        <v>20</v>
      </c>
      <c r="T166" s="455">
        <v>0</v>
      </c>
      <c r="U166" s="2" t="s">
        <v>1001</v>
      </c>
      <c r="V166" s="25" t="s">
        <v>1001</v>
      </c>
      <c r="W166" s="206"/>
    </row>
    <row r="167" spans="1:23" customFormat="1" ht="47.25" hidden="1" customHeight="1" thickBot="1" x14ac:dyDescent="0.25">
      <c r="A167" s="15">
        <v>90027</v>
      </c>
      <c r="B167" s="64"/>
      <c r="C167" s="704"/>
      <c r="D167" s="707"/>
      <c r="E167" s="107">
        <v>2</v>
      </c>
      <c r="F167" s="107" t="s">
        <v>93</v>
      </c>
      <c r="G167" s="108">
        <v>0</v>
      </c>
      <c r="H167" s="318">
        <v>0</v>
      </c>
      <c r="I167" s="139"/>
      <c r="J167" s="31"/>
      <c r="K167" s="16">
        <v>0</v>
      </c>
      <c r="L167" s="17" t="s">
        <v>20</v>
      </c>
      <c r="M167" s="40">
        <v>0</v>
      </c>
      <c r="N167" s="40" t="s">
        <v>484</v>
      </c>
      <c r="O167" s="258" t="s">
        <v>1010</v>
      </c>
      <c r="P167" s="40" t="s">
        <v>91</v>
      </c>
      <c r="Q167" s="252"/>
      <c r="R167" s="407"/>
      <c r="S167" s="370"/>
      <c r="T167" s="386"/>
      <c r="U167" s="2" t="s">
        <v>1001</v>
      </c>
      <c r="V167" s="25"/>
      <c r="W167" s="206"/>
    </row>
    <row r="168" spans="1:23" customFormat="1" ht="41.25" hidden="1" customHeight="1" thickBot="1" x14ac:dyDescent="0.25">
      <c r="A168" s="15">
        <v>90021</v>
      </c>
      <c r="B168" s="64"/>
      <c r="C168" s="704"/>
      <c r="D168" s="707"/>
      <c r="E168" s="107">
        <v>3</v>
      </c>
      <c r="F168" s="107" t="s">
        <v>95</v>
      </c>
      <c r="G168" s="108">
        <v>0</v>
      </c>
      <c r="H168" s="318">
        <v>0</v>
      </c>
      <c r="I168" s="139"/>
      <c r="J168" s="31"/>
      <c r="K168" s="16">
        <v>0</v>
      </c>
      <c r="L168" s="17" t="s">
        <v>20</v>
      </c>
      <c r="M168" s="40">
        <v>0</v>
      </c>
      <c r="N168" s="40" t="s">
        <v>484</v>
      </c>
      <c r="O168" s="258" t="s">
        <v>1010</v>
      </c>
      <c r="P168" s="40" t="s">
        <v>91</v>
      </c>
      <c r="Q168" s="252"/>
      <c r="R168" s="407"/>
      <c r="S168" s="370"/>
      <c r="T168" s="386"/>
      <c r="U168" s="2" t="s">
        <v>1001</v>
      </c>
      <c r="V168" s="25"/>
      <c r="W168" s="206"/>
    </row>
    <row r="169" spans="1:23" customFormat="1" ht="34.5" hidden="1" customHeight="1" thickBot="1" x14ac:dyDescent="0.25">
      <c r="A169" s="15">
        <v>90028</v>
      </c>
      <c r="B169" s="64"/>
      <c r="C169" s="704"/>
      <c r="D169" s="707"/>
      <c r="E169" s="107">
        <v>4</v>
      </c>
      <c r="F169" s="107" t="s">
        <v>97</v>
      </c>
      <c r="G169" s="108">
        <v>0</v>
      </c>
      <c r="H169" s="318">
        <v>0</v>
      </c>
      <c r="I169" s="139"/>
      <c r="J169" s="31"/>
      <c r="K169" s="16">
        <v>0</v>
      </c>
      <c r="L169" s="17" t="s">
        <v>20</v>
      </c>
      <c r="M169" s="40">
        <v>0</v>
      </c>
      <c r="N169" s="40" t="s">
        <v>484</v>
      </c>
      <c r="O169" s="258" t="s">
        <v>1010</v>
      </c>
      <c r="P169" s="40" t="s">
        <v>91</v>
      </c>
      <c r="Q169" s="252"/>
      <c r="R169" s="407"/>
      <c r="S169" s="370"/>
      <c r="T169" s="386"/>
      <c r="U169" s="2" t="s">
        <v>1001</v>
      </c>
      <c r="V169" s="25"/>
      <c r="W169" s="206"/>
    </row>
    <row r="170" spans="1:23" customFormat="1" ht="34.5" hidden="1" customHeight="1" thickBot="1" x14ac:dyDescent="0.25">
      <c r="A170" s="15">
        <v>90029</v>
      </c>
      <c r="B170" s="64"/>
      <c r="C170" s="704"/>
      <c r="D170" s="707"/>
      <c r="E170" s="107">
        <v>5</v>
      </c>
      <c r="F170" s="107" t="s">
        <v>125</v>
      </c>
      <c r="G170" s="108">
        <v>0</v>
      </c>
      <c r="H170" s="318">
        <v>0</v>
      </c>
      <c r="I170" s="139"/>
      <c r="J170" s="31"/>
      <c r="K170" s="16">
        <v>0</v>
      </c>
      <c r="L170" s="17" t="s">
        <v>20</v>
      </c>
      <c r="M170" s="40">
        <v>0</v>
      </c>
      <c r="N170" s="40" t="s">
        <v>484</v>
      </c>
      <c r="O170" s="258" t="s">
        <v>1010</v>
      </c>
      <c r="P170" s="40" t="s">
        <v>91</v>
      </c>
      <c r="Q170" s="252"/>
      <c r="R170" s="407"/>
      <c r="S170" s="370"/>
      <c r="T170" s="386"/>
      <c r="U170" s="2" t="s">
        <v>1001</v>
      </c>
      <c r="V170" s="25"/>
      <c r="W170" s="206"/>
    </row>
    <row r="171" spans="1:23" customFormat="1" ht="34.5" hidden="1" customHeight="1" thickBot="1" x14ac:dyDescent="0.25">
      <c r="A171" s="15">
        <v>90030</v>
      </c>
      <c r="B171" s="64"/>
      <c r="C171" s="704"/>
      <c r="D171" s="707"/>
      <c r="E171" s="107">
        <v>6</v>
      </c>
      <c r="F171" s="107" t="s">
        <v>101</v>
      </c>
      <c r="G171" s="108">
        <v>0</v>
      </c>
      <c r="H171" s="318">
        <v>0</v>
      </c>
      <c r="I171" s="139"/>
      <c r="J171" s="31"/>
      <c r="K171" s="16">
        <v>0</v>
      </c>
      <c r="L171" s="17" t="s">
        <v>20</v>
      </c>
      <c r="M171" s="40">
        <v>0</v>
      </c>
      <c r="N171" s="40" t="s">
        <v>484</v>
      </c>
      <c r="O171" s="258" t="s">
        <v>1010</v>
      </c>
      <c r="P171" s="40" t="s">
        <v>91</v>
      </c>
      <c r="Q171" s="252"/>
      <c r="R171" s="407"/>
      <c r="S171" s="370"/>
      <c r="T171" s="386"/>
      <c r="U171" s="2" t="s">
        <v>1001</v>
      </c>
      <c r="V171" s="25"/>
      <c r="W171" s="206"/>
    </row>
    <row r="172" spans="1:23" customFormat="1" ht="34.5" hidden="1" customHeight="1" thickBot="1" x14ac:dyDescent="0.25">
      <c r="A172" s="15">
        <v>90031</v>
      </c>
      <c r="B172" s="64"/>
      <c r="C172" s="704"/>
      <c r="D172" s="707"/>
      <c r="E172" s="107">
        <v>7</v>
      </c>
      <c r="F172" s="107" t="s">
        <v>103</v>
      </c>
      <c r="G172" s="108">
        <v>0</v>
      </c>
      <c r="H172" s="318">
        <v>0</v>
      </c>
      <c r="I172" s="139"/>
      <c r="J172" s="31"/>
      <c r="K172" s="16">
        <v>0</v>
      </c>
      <c r="L172" s="17" t="s">
        <v>20</v>
      </c>
      <c r="M172" s="40">
        <v>0</v>
      </c>
      <c r="N172" s="40" t="s">
        <v>484</v>
      </c>
      <c r="O172" s="258" t="s">
        <v>1010</v>
      </c>
      <c r="P172" s="40" t="s">
        <v>91</v>
      </c>
      <c r="Q172" s="252"/>
      <c r="R172" s="407"/>
      <c r="S172" s="370"/>
      <c r="T172" s="386"/>
      <c r="U172" s="2" t="s">
        <v>1001</v>
      </c>
      <c r="V172" s="25"/>
      <c r="W172" s="206"/>
    </row>
    <row r="173" spans="1:23" customFormat="1" ht="34.5" hidden="1" customHeight="1" thickBot="1" x14ac:dyDescent="0.25">
      <c r="A173" s="15">
        <v>90022</v>
      </c>
      <c r="B173" s="64"/>
      <c r="C173" s="704"/>
      <c r="D173" s="707"/>
      <c r="E173" s="107">
        <v>8</v>
      </c>
      <c r="F173" s="107" t="s">
        <v>105</v>
      </c>
      <c r="G173" s="108">
        <v>0</v>
      </c>
      <c r="H173" s="318">
        <v>0</v>
      </c>
      <c r="I173" s="139"/>
      <c r="J173" s="31"/>
      <c r="K173" s="16">
        <v>0</v>
      </c>
      <c r="L173" s="17" t="s">
        <v>20</v>
      </c>
      <c r="M173" s="40">
        <v>0</v>
      </c>
      <c r="N173" s="40" t="s">
        <v>484</v>
      </c>
      <c r="O173" s="258" t="s">
        <v>1010</v>
      </c>
      <c r="P173" s="40" t="s">
        <v>91</v>
      </c>
      <c r="Q173" s="252"/>
      <c r="R173" s="407"/>
      <c r="S173" s="370"/>
      <c r="T173" s="386"/>
      <c r="U173" s="2" t="s">
        <v>1001</v>
      </c>
      <c r="V173" s="25"/>
      <c r="W173" s="206"/>
    </row>
    <row r="174" spans="1:23" customFormat="1" ht="38.25" hidden="1"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58" t="s">
        <v>1010</v>
      </c>
      <c r="P174" s="266" t="s">
        <v>91</v>
      </c>
      <c r="Q174" s="267"/>
      <c r="R174" s="472"/>
      <c r="S174" s="371"/>
      <c r="T174" s="391"/>
      <c r="U174" s="2" t="s">
        <v>1001</v>
      </c>
      <c r="V174" s="25"/>
      <c r="W174" s="206"/>
    </row>
    <row r="175" spans="1:23" customFormat="1" ht="37.5" hidden="1" customHeight="1" thickBot="1" x14ac:dyDescent="0.25">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1010</v>
      </c>
      <c r="P175" s="258" t="s">
        <v>91</v>
      </c>
      <c r="Q175" s="259" t="s">
        <v>120</v>
      </c>
      <c r="R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S175" s="454" t="s">
        <v>20</v>
      </c>
      <c r="T175" s="455">
        <v>40</v>
      </c>
      <c r="U175" s="2" t="s">
        <v>1001</v>
      </c>
      <c r="V175" s="25" t="s">
        <v>1001</v>
      </c>
      <c r="W175" s="206"/>
    </row>
    <row r="176" spans="1:23" customFormat="1" ht="42.75" hidden="1" customHeight="1" thickBot="1" x14ac:dyDescent="0.25">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258" t="s">
        <v>1010</v>
      </c>
      <c r="P176" s="40" t="s">
        <v>91</v>
      </c>
      <c r="Q176" s="252"/>
      <c r="R176" s="32"/>
      <c r="S176" s="370"/>
      <c r="T176" s="386"/>
      <c r="U176" s="2" t="s">
        <v>1001</v>
      </c>
      <c r="V176" s="25"/>
      <c r="W176" s="206"/>
    </row>
    <row r="177" spans="1:23" customFormat="1" ht="42.75" hidden="1" customHeight="1" thickBot="1" x14ac:dyDescent="0.25">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258" t="s">
        <v>1010</v>
      </c>
      <c r="P177" s="40" t="s">
        <v>91</v>
      </c>
      <c r="Q177" s="252"/>
      <c r="R177" s="32"/>
      <c r="S177" s="370"/>
      <c r="T177" s="386"/>
      <c r="U177" s="2" t="s">
        <v>1001</v>
      </c>
      <c r="V177" s="25"/>
      <c r="W177" s="206"/>
    </row>
    <row r="178" spans="1:23" customFormat="1" ht="42.75" hidden="1" customHeight="1" thickBot="1" x14ac:dyDescent="0.25">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258" t="s">
        <v>1010</v>
      </c>
      <c r="P178" s="40" t="s">
        <v>91</v>
      </c>
      <c r="Q178" s="252"/>
      <c r="R178" s="32"/>
      <c r="S178" s="370"/>
      <c r="T178" s="386"/>
      <c r="U178" s="2" t="s">
        <v>1001</v>
      </c>
      <c r="V178" s="25"/>
      <c r="W178" s="206"/>
    </row>
    <row r="179" spans="1:23" customFormat="1" ht="42.75" hidden="1" customHeight="1" thickBot="1" x14ac:dyDescent="0.25">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258" t="s">
        <v>1010</v>
      </c>
      <c r="P179" s="40" t="s">
        <v>91</v>
      </c>
      <c r="Q179" s="252"/>
      <c r="R179" s="32"/>
      <c r="S179" s="370"/>
      <c r="T179" s="386"/>
      <c r="U179" s="2" t="s">
        <v>1001</v>
      </c>
      <c r="V179" s="25"/>
      <c r="W179" s="206"/>
    </row>
    <row r="180" spans="1:23" customFormat="1" ht="42.75" hidden="1" customHeight="1" thickBot="1" x14ac:dyDescent="0.25">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258" t="s">
        <v>1010</v>
      </c>
      <c r="P180" s="40" t="s">
        <v>91</v>
      </c>
      <c r="Q180" s="252"/>
      <c r="R180" s="32"/>
      <c r="S180" s="370"/>
      <c r="T180" s="386"/>
      <c r="U180" s="2" t="s">
        <v>1001</v>
      </c>
      <c r="V180" s="25"/>
      <c r="W180" s="206"/>
    </row>
    <row r="181" spans="1:23" customFormat="1" ht="42.75" hidden="1" customHeight="1" thickBot="1" x14ac:dyDescent="0.25">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258" t="s">
        <v>1010</v>
      </c>
      <c r="P181" s="40" t="s">
        <v>91</v>
      </c>
      <c r="Q181" s="252"/>
      <c r="R181" s="32"/>
      <c r="S181" s="370"/>
      <c r="T181" s="386"/>
      <c r="U181" s="2" t="s">
        <v>1001</v>
      </c>
      <c r="V181" s="25"/>
      <c r="W181" s="206"/>
    </row>
    <row r="182" spans="1:23" customFormat="1" ht="42.75" hidden="1" customHeight="1" thickBot="1" x14ac:dyDescent="0.25">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258" t="s">
        <v>1010</v>
      </c>
      <c r="P182" s="40" t="s">
        <v>91</v>
      </c>
      <c r="Q182" s="252"/>
      <c r="R182" s="32"/>
      <c r="S182" s="370"/>
      <c r="T182" s="386"/>
      <c r="U182" s="2" t="s">
        <v>1001</v>
      </c>
      <c r="V182" s="25"/>
      <c r="W182" s="206"/>
    </row>
    <row r="183" spans="1:23" customFormat="1" ht="42.75" hidden="1"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58" t="s">
        <v>1010</v>
      </c>
      <c r="P183" s="266" t="s">
        <v>91</v>
      </c>
      <c r="Q183" s="267"/>
      <c r="R183" s="268"/>
      <c r="S183" s="371"/>
      <c r="T183" s="391"/>
      <c r="U183" s="2" t="s">
        <v>1001</v>
      </c>
      <c r="V183" s="25"/>
      <c r="W183" s="206"/>
    </row>
    <row r="184" spans="1:23" customFormat="1" ht="43.5" hidden="1" customHeight="1" thickBot="1" x14ac:dyDescent="0.25">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1010</v>
      </c>
      <c r="P184" s="258" t="s">
        <v>91</v>
      </c>
      <c r="Q184" s="259" t="s">
        <v>120</v>
      </c>
      <c r="R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S184" s="454" t="s">
        <v>20</v>
      </c>
      <c r="T184" s="455">
        <v>50</v>
      </c>
      <c r="U184" s="2" t="s">
        <v>1001</v>
      </c>
      <c r="V184" s="25" t="s">
        <v>1001</v>
      </c>
      <c r="W184" s="206"/>
    </row>
    <row r="185" spans="1:23" customFormat="1" ht="43.5" hidden="1" customHeight="1" thickBot="1" x14ac:dyDescent="0.25">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258" t="s">
        <v>1010</v>
      </c>
      <c r="P185" s="40" t="s">
        <v>91</v>
      </c>
      <c r="Q185" s="252"/>
      <c r="R185" s="32"/>
      <c r="S185" s="370"/>
      <c r="T185" s="386"/>
      <c r="U185" s="2" t="s">
        <v>1001</v>
      </c>
      <c r="V185" s="25"/>
      <c r="W185" s="206"/>
    </row>
    <row r="186" spans="1:23" customFormat="1" ht="43.5" hidden="1" customHeight="1" thickBot="1" x14ac:dyDescent="0.25">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258" t="s">
        <v>1010</v>
      </c>
      <c r="P186" s="40" t="s">
        <v>91</v>
      </c>
      <c r="Q186" s="252"/>
      <c r="R186" s="32"/>
      <c r="S186" s="370"/>
      <c r="T186" s="386"/>
      <c r="U186" s="2" t="s">
        <v>1001</v>
      </c>
      <c r="V186" s="25"/>
      <c r="W186" s="206"/>
    </row>
    <row r="187" spans="1:23" customFormat="1" ht="43.5" hidden="1" customHeight="1" thickBot="1" x14ac:dyDescent="0.25">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258" t="s">
        <v>1010</v>
      </c>
      <c r="P187" s="40" t="s">
        <v>91</v>
      </c>
      <c r="Q187" s="252"/>
      <c r="R187" s="32"/>
      <c r="S187" s="370"/>
      <c r="T187" s="386"/>
      <c r="U187" s="2" t="s">
        <v>1001</v>
      </c>
      <c r="V187" s="25"/>
      <c r="W187" s="206"/>
    </row>
    <row r="188" spans="1:23" customFormat="1" ht="43.5" hidden="1" customHeight="1" thickBot="1" x14ac:dyDescent="0.25">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258" t="s">
        <v>1010</v>
      </c>
      <c r="P188" s="40" t="s">
        <v>91</v>
      </c>
      <c r="Q188" s="252"/>
      <c r="R188" s="32"/>
      <c r="S188" s="370"/>
      <c r="T188" s="386"/>
      <c r="U188" s="2" t="s">
        <v>1001</v>
      </c>
      <c r="V188" s="25"/>
      <c r="W188" s="206"/>
    </row>
    <row r="189" spans="1:23" customFormat="1" ht="43.5" hidden="1" customHeight="1" thickBot="1" x14ac:dyDescent="0.25">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258" t="s">
        <v>1010</v>
      </c>
      <c r="P189" s="40" t="s">
        <v>91</v>
      </c>
      <c r="Q189" s="252"/>
      <c r="R189" s="32"/>
      <c r="S189" s="370"/>
      <c r="T189" s="386"/>
      <c r="U189" s="2" t="s">
        <v>1001</v>
      </c>
      <c r="V189" s="25"/>
      <c r="W189" s="206"/>
    </row>
    <row r="190" spans="1:23" customFormat="1" ht="43.5" hidden="1" customHeight="1" thickBot="1" x14ac:dyDescent="0.25">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258" t="s">
        <v>1010</v>
      </c>
      <c r="P190" s="40" t="s">
        <v>91</v>
      </c>
      <c r="Q190" s="252"/>
      <c r="R190" s="32"/>
      <c r="S190" s="370"/>
      <c r="T190" s="386"/>
      <c r="U190" s="2" t="s">
        <v>1001</v>
      </c>
      <c r="V190" s="25"/>
      <c r="W190" s="206"/>
    </row>
    <row r="191" spans="1:23" customFormat="1" ht="43.5" hidden="1" customHeight="1" thickBot="1" x14ac:dyDescent="0.25">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258" t="s">
        <v>1010</v>
      </c>
      <c r="P191" s="40" t="s">
        <v>91</v>
      </c>
      <c r="Q191" s="252"/>
      <c r="R191" s="32"/>
      <c r="S191" s="370"/>
      <c r="T191" s="386"/>
      <c r="U191" s="2" t="s">
        <v>1001</v>
      </c>
      <c r="V191" s="25"/>
      <c r="W191" s="206"/>
    </row>
    <row r="192" spans="1:23" customFormat="1" ht="43.5" hidden="1"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58" t="s">
        <v>1010</v>
      </c>
      <c r="P192" s="266" t="s">
        <v>91</v>
      </c>
      <c r="Q192" s="267"/>
      <c r="R192" s="268"/>
      <c r="S192" s="371"/>
      <c r="T192" s="391"/>
      <c r="U192" s="2" t="s">
        <v>1001</v>
      </c>
      <c r="V192" s="25"/>
      <c r="W192" s="206"/>
    </row>
    <row r="193" spans="1:23" customFormat="1" ht="39" hidden="1" customHeight="1" thickBot="1" x14ac:dyDescent="0.25">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1010</v>
      </c>
      <c r="P193" s="258" t="s">
        <v>91</v>
      </c>
      <c r="Q193" s="259" t="s">
        <v>120</v>
      </c>
      <c r="R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S193" s="454" t="s">
        <v>20</v>
      </c>
      <c r="T193" s="455">
        <v>60</v>
      </c>
      <c r="U193" s="2" t="s">
        <v>1001</v>
      </c>
      <c r="V193" s="25" t="s">
        <v>1001</v>
      </c>
      <c r="W193" s="206"/>
    </row>
    <row r="194" spans="1:23" customFormat="1" ht="44.25" hidden="1" customHeight="1" thickBot="1" x14ac:dyDescent="0.25">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258" t="s">
        <v>1010</v>
      </c>
      <c r="P194" s="40" t="s">
        <v>91</v>
      </c>
      <c r="Q194" s="252"/>
      <c r="R194" s="32"/>
      <c r="S194" s="370"/>
      <c r="T194" s="386"/>
      <c r="U194" s="2" t="s">
        <v>1001</v>
      </c>
      <c r="V194" s="25"/>
      <c r="W194" s="206"/>
    </row>
    <row r="195" spans="1:23" customFormat="1" ht="44.25" hidden="1" customHeight="1" thickBot="1" x14ac:dyDescent="0.25">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258" t="s">
        <v>1010</v>
      </c>
      <c r="P195" s="40" t="s">
        <v>91</v>
      </c>
      <c r="Q195" s="252"/>
      <c r="R195" s="32"/>
      <c r="S195" s="370"/>
      <c r="T195" s="386"/>
      <c r="U195" s="2" t="s">
        <v>1001</v>
      </c>
      <c r="V195" s="25"/>
      <c r="W195" s="206"/>
    </row>
    <row r="196" spans="1:23" customFormat="1" ht="44.25" hidden="1" customHeight="1" thickBot="1" x14ac:dyDescent="0.25">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258" t="s">
        <v>1010</v>
      </c>
      <c r="P196" s="40" t="s">
        <v>91</v>
      </c>
      <c r="Q196" s="252"/>
      <c r="R196" s="32"/>
      <c r="S196" s="370"/>
      <c r="T196" s="386"/>
      <c r="U196" s="2" t="s">
        <v>1001</v>
      </c>
      <c r="V196" s="25"/>
      <c r="W196" s="206"/>
    </row>
    <row r="197" spans="1:23" customFormat="1" ht="44.25" hidden="1" customHeight="1" thickBot="1" x14ac:dyDescent="0.25">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258" t="s">
        <v>1010</v>
      </c>
      <c r="P197" s="40" t="s">
        <v>91</v>
      </c>
      <c r="Q197" s="252"/>
      <c r="R197" s="32"/>
      <c r="S197" s="370"/>
      <c r="T197" s="386"/>
      <c r="U197" s="2" t="s">
        <v>1001</v>
      </c>
      <c r="V197" s="25"/>
      <c r="W197" s="206"/>
    </row>
    <row r="198" spans="1:23" customFormat="1" ht="44.25" hidden="1" customHeight="1" thickBot="1" x14ac:dyDescent="0.25">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258" t="s">
        <v>1010</v>
      </c>
      <c r="P198" s="40" t="s">
        <v>91</v>
      </c>
      <c r="Q198" s="252"/>
      <c r="R198" s="32"/>
      <c r="S198" s="370"/>
      <c r="T198" s="386"/>
      <c r="U198" s="2" t="s">
        <v>1001</v>
      </c>
      <c r="V198" s="25"/>
      <c r="W198" s="206"/>
    </row>
    <row r="199" spans="1:23" customFormat="1" ht="44.25" hidden="1" customHeight="1" thickBot="1" x14ac:dyDescent="0.25">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258" t="s">
        <v>1010</v>
      </c>
      <c r="P199" s="40" t="s">
        <v>91</v>
      </c>
      <c r="Q199" s="252"/>
      <c r="R199" s="32"/>
      <c r="S199" s="370"/>
      <c r="T199" s="386"/>
      <c r="U199" s="2" t="s">
        <v>1001</v>
      </c>
      <c r="V199" s="25"/>
      <c r="W199" s="206"/>
    </row>
    <row r="200" spans="1:23" customFormat="1" ht="44.25" hidden="1" customHeight="1" thickBot="1" x14ac:dyDescent="0.25">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258" t="s">
        <v>1010</v>
      </c>
      <c r="P200" s="40" t="s">
        <v>91</v>
      </c>
      <c r="Q200" s="252"/>
      <c r="R200" s="32"/>
      <c r="S200" s="370"/>
      <c r="T200" s="386"/>
      <c r="U200" s="2" t="s">
        <v>1001</v>
      </c>
      <c r="V200" s="25"/>
      <c r="W200" s="206"/>
    </row>
    <row r="201" spans="1:23" customFormat="1" ht="44.25" hidden="1"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58" t="s">
        <v>1010</v>
      </c>
      <c r="P201" s="266" t="s">
        <v>91</v>
      </c>
      <c r="Q201" s="267"/>
      <c r="R201" s="268"/>
      <c r="S201" s="371"/>
      <c r="T201" s="391"/>
      <c r="U201" s="2" t="s">
        <v>1001</v>
      </c>
      <c r="V201" s="25"/>
      <c r="W201" s="206"/>
    </row>
    <row r="202" spans="1:23" customFormat="1" ht="43.5" hidden="1" customHeight="1" thickBot="1" x14ac:dyDescent="0.25">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1010</v>
      </c>
      <c r="P202" s="258" t="s">
        <v>91</v>
      </c>
      <c r="Q202" s="259" t="s">
        <v>120</v>
      </c>
      <c r="R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S202" s="454" t="s">
        <v>20</v>
      </c>
      <c r="T202" s="455">
        <v>70</v>
      </c>
      <c r="U202" s="2" t="s">
        <v>1001</v>
      </c>
      <c r="V202" s="25" t="s">
        <v>1001</v>
      </c>
      <c r="W202" s="206"/>
    </row>
    <row r="203" spans="1:23" customFormat="1" ht="43.5" hidden="1" customHeight="1" thickBot="1" x14ac:dyDescent="0.25">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258" t="s">
        <v>1010</v>
      </c>
      <c r="P203" s="40" t="s">
        <v>91</v>
      </c>
      <c r="Q203" s="252"/>
      <c r="R203" s="32"/>
      <c r="S203" s="370"/>
      <c r="T203" s="386"/>
      <c r="U203" s="2" t="s">
        <v>1001</v>
      </c>
      <c r="V203" s="25"/>
      <c r="W203" s="206"/>
    </row>
    <row r="204" spans="1:23" customFormat="1" ht="43.5" hidden="1" customHeight="1" thickBot="1" x14ac:dyDescent="0.25">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258" t="s">
        <v>1010</v>
      </c>
      <c r="P204" s="40" t="s">
        <v>91</v>
      </c>
      <c r="Q204" s="252"/>
      <c r="R204" s="32"/>
      <c r="S204" s="370"/>
      <c r="T204" s="386"/>
      <c r="U204" s="2" t="s">
        <v>1001</v>
      </c>
      <c r="V204" s="25"/>
      <c r="W204" s="206"/>
    </row>
    <row r="205" spans="1:23" customFormat="1" ht="43.5" hidden="1" customHeight="1" thickBot="1" x14ac:dyDescent="0.25">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258" t="s">
        <v>1010</v>
      </c>
      <c r="P205" s="40" t="s">
        <v>91</v>
      </c>
      <c r="Q205" s="252"/>
      <c r="R205" s="32"/>
      <c r="S205" s="370"/>
      <c r="T205" s="386"/>
      <c r="U205" s="2" t="s">
        <v>1001</v>
      </c>
      <c r="V205" s="25"/>
      <c r="W205" s="206"/>
    </row>
    <row r="206" spans="1:23" customFormat="1" ht="43.5" hidden="1" customHeight="1" thickBot="1" x14ac:dyDescent="0.25">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258" t="s">
        <v>1010</v>
      </c>
      <c r="P206" s="40" t="s">
        <v>91</v>
      </c>
      <c r="Q206" s="252"/>
      <c r="R206" s="32"/>
      <c r="S206" s="370"/>
      <c r="T206" s="386"/>
      <c r="U206" s="2" t="s">
        <v>1001</v>
      </c>
      <c r="V206" s="25"/>
      <c r="W206" s="206"/>
    </row>
    <row r="207" spans="1:23" customFormat="1" ht="43.5" hidden="1" customHeight="1" thickBot="1" x14ac:dyDescent="0.25">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258" t="s">
        <v>1010</v>
      </c>
      <c r="P207" s="40" t="s">
        <v>91</v>
      </c>
      <c r="Q207" s="252"/>
      <c r="R207" s="32"/>
      <c r="S207" s="370"/>
      <c r="T207" s="386"/>
      <c r="U207" s="2" t="s">
        <v>1001</v>
      </c>
      <c r="V207" s="25"/>
      <c r="W207" s="206"/>
    </row>
    <row r="208" spans="1:23" customFormat="1" ht="43.5" hidden="1" customHeight="1" thickBot="1" x14ac:dyDescent="0.25">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258" t="s">
        <v>1010</v>
      </c>
      <c r="P208" s="40" t="s">
        <v>91</v>
      </c>
      <c r="Q208" s="252"/>
      <c r="R208" s="32"/>
      <c r="S208" s="370"/>
      <c r="T208" s="386"/>
      <c r="U208" s="2" t="s">
        <v>1001</v>
      </c>
      <c r="V208" s="25"/>
      <c r="W208" s="206"/>
    </row>
    <row r="209" spans="1:23" customFormat="1" ht="43.5" hidden="1" customHeight="1" thickBot="1" x14ac:dyDescent="0.25">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258" t="s">
        <v>1010</v>
      </c>
      <c r="P209" s="40" t="s">
        <v>91</v>
      </c>
      <c r="Q209" s="252"/>
      <c r="R209" s="32"/>
      <c r="S209" s="370"/>
      <c r="T209" s="386"/>
      <c r="U209" s="2" t="s">
        <v>1001</v>
      </c>
      <c r="V209" s="25"/>
      <c r="W209" s="206"/>
    </row>
    <row r="210" spans="1:23" customFormat="1" ht="43.5" hidden="1"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58" t="s">
        <v>1010</v>
      </c>
      <c r="P210" s="266" t="s">
        <v>91</v>
      </c>
      <c r="Q210" s="267"/>
      <c r="R210" s="268"/>
      <c r="S210" s="371"/>
      <c r="T210" s="391"/>
      <c r="U210" s="2" t="s">
        <v>1001</v>
      </c>
      <c r="V210" s="25"/>
      <c r="W210" s="206"/>
    </row>
    <row r="211" spans="1:23" customFormat="1" ht="42.75" hidden="1" customHeight="1" thickBot="1" x14ac:dyDescent="0.25">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1010</v>
      </c>
      <c r="P211" s="258" t="s">
        <v>91</v>
      </c>
      <c r="Q211" s="259" t="s">
        <v>120</v>
      </c>
      <c r="R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S211" s="454" t="s">
        <v>20</v>
      </c>
      <c r="T211" s="455">
        <v>80</v>
      </c>
      <c r="U211" s="2" t="s">
        <v>1001</v>
      </c>
      <c r="V211" s="25" t="s">
        <v>1001</v>
      </c>
      <c r="W211" s="206"/>
    </row>
    <row r="212" spans="1:23" customFormat="1" ht="42.75" hidden="1" customHeight="1" thickBot="1" x14ac:dyDescent="0.25">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258" t="s">
        <v>1010</v>
      </c>
      <c r="P212" s="40" t="s">
        <v>91</v>
      </c>
      <c r="Q212" s="252"/>
      <c r="R212" s="32"/>
      <c r="S212" s="370"/>
      <c r="T212" s="386"/>
      <c r="U212" s="2" t="s">
        <v>1001</v>
      </c>
      <c r="V212" s="25"/>
      <c r="W212" s="206"/>
    </row>
    <row r="213" spans="1:23" customFormat="1" ht="42.75" hidden="1" customHeight="1" thickBot="1" x14ac:dyDescent="0.25">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258" t="s">
        <v>1010</v>
      </c>
      <c r="P213" s="40" t="s">
        <v>91</v>
      </c>
      <c r="Q213" s="252"/>
      <c r="R213" s="32"/>
      <c r="S213" s="370"/>
      <c r="T213" s="386"/>
      <c r="U213" s="2" t="s">
        <v>1001</v>
      </c>
      <c r="V213" s="25"/>
      <c r="W213" s="206"/>
    </row>
    <row r="214" spans="1:23" customFormat="1" ht="42.75" hidden="1" customHeight="1" thickBot="1" x14ac:dyDescent="0.25">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258" t="s">
        <v>1010</v>
      </c>
      <c r="P214" s="40" t="s">
        <v>91</v>
      </c>
      <c r="Q214" s="252"/>
      <c r="R214" s="32"/>
      <c r="S214" s="370"/>
      <c r="T214" s="386"/>
      <c r="U214" s="2" t="s">
        <v>1001</v>
      </c>
      <c r="V214" s="25"/>
      <c r="W214" s="206"/>
    </row>
    <row r="215" spans="1:23" customFormat="1" ht="42.75" hidden="1" customHeight="1" thickBot="1" x14ac:dyDescent="0.25">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258" t="s">
        <v>1010</v>
      </c>
      <c r="P215" s="40" t="s">
        <v>91</v>
      </c>
      <c r="Q215" s="252"/>
      <c r="R215" s="32"/>
      <c r="S215" s="370"/>
      <c r="T215" s="386"/>
      <c r="U215" s="2" t="s">
        <v>1001</v>
      </c>
      <c r="V215" s="25"/>
      <c r="W215" s="206"/>
    </row>
    <row r="216" spans="1:23" customFormat="1" ht="42.75" hidden="1" customHeight="1" thickBot="1" x14ac:dyDescent="0.25">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258" t="s">
        <v>1010</v>
      </c>
      <c r="P216" s="40" t="s">
        <v>91</v>
      </c>
      <c r="Q216" s="252"/>
      <c r="R216" s="32"/>
      <c r="S216" s="370"/>
      <c r="T216" s="386"/>
      <c r="U216" s="2" t="s">
        <v>1001</v>
      </c>
      <c r="V216" s="25"/>
      <c r="W216" s="206"/>
    </row>
    <row r="217" spans="1:23" customFormat="1" ht="42.75" hidden="1" customHeight="1" thickBot="1" x14ac:dyDescent="0.25">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258" t="s">
        <v>1010</v>
      </c>
      <c r="P217" s="40" t="s">
        <v>91</v>
      </c>
      <c r="Q217" s="252"/>
      <c r="R217" s="32"/>
      <c r="S217" s="370"/>
      <c r="T217" s="386"/>
      <c r="U217" s="2" t="s">
        <v>1001</v>
      </c>
      <c r="V217" s="25"/>
      <c r="W217" s="206"/>
    </row>
    <row r="218" spans="1:23" customFormat="1" ht="42.75" hidden="1" customHeight="1" thickBot="1" x14ac:dyDescent="0.25">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258" t="s">
        <v>1010</v>
      </c>
      <c r="P218" s="40" t="s">
        <v>91</v>
      </c>
      <c r="Q218" s="252"/>
      <c r="R218" s="32"/>
      <c r="S218" s="370"/>
      <c r="T218" s="386"/>
      <c r="U218" s="2" t="s">
        <v>1001</v>
      </c>
      <c r="V218" s="25"/>
      <c r="W218" s="206"/>
    </row>
    <row r="219" spans="1:23" customFormat="1" ht="42.75" hidden="1"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58" t="s">
        <v>1010</v>
      </c>
      <c r="P219" s="266" t="s">
        <v>91</v>
      </c>
      <c r="Q219" s="267"/>
      <c r="R219" s="268"/>
      <c r="S219" s="371"/>
      <c r="T219" s="391"/>
      <c r="U219" s="2" t="s">
        <v>1001</v>
      </c>
      <c r="V219" s="25"/>
      <c r="W219" s="206"/>
    </row>
    <row r="220" spans="1:23" customFormat="1" ht="44.25" hidden="1" customHeight="1" thickBot="1" x14ac:dyDescent="0.25">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1010</v>
      </c>
      <c r="P220" s="258" t="s">
        <v>91</v>
      </c>
      <c r="Q220" s="259" t="s">
        <v>120</v>
      </c>
      <c r="R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S220" s="454" t="s">
        <v>20</v>
      </c>
      <c r="T220" s="455">
        <v>90</v>
      </c>
      <c r="U220" s="2" t="s">
        <v>1001</v>
      </c>
      <c r="V220" s="25" t="s">
        <v>1001</v>
      </c>
      <c r="W220" s="206"/>
    </row>
    <row r="221" spans="1:23" customFormat="1" ht="44.25" hidden="1" customHeight="1" thickBot="1" x14ac:dyDescent="0.25">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258" t="s">
        <v>1010</v>
      </c>
      <c r="P221" s="40" t="s">
        <v>91</v>
      </c>
      <c r="Q221" s="252"/>
      <c r="R221" s="32"/>
      <c r="S221" s="370"/>
      <c r="T221" s="386"/>
      <c r="U221" s="2" t="s">
        <v>1001</v>
      </c>
      <c r="V221" s="25"/>
      <c r="W221" s="206"/>
    </row>
    <row r="222" spans="1:23" customFormat="1" ht="44.25" hidden="1" customHeight="1" thickBot="1" x14ac:dyDescent="0.25">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258" t="s">
        <v>1010</v>
      </c>
      <c r="P222" s="40" t="s">
        <v>91</v>
      </c>
      <c r="Q222" s="252"/>
      <c r="R222" s="32"/>
      <c r="S222" s="370"/>
      <c r="T222" s="386"/>
      <c r="U222" s="2" t="s">
        <v>1001</v>
      </c>
      <c r="V222" s="25"/>
      <c r="W222" s="206"/>
    </row>
    <row r="223" spans="1:23" customFormat="1" ht="44.25" hidden="1" customHeight="1" thickBot="1" x14ac:dyDescent="0.25">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258" t="s">
        <v>1010</v>
      </c>
      <c r="P223" s="40" t="s">
        <v>91</v>
      </c>
      <c r="Q223" s="252"/>
      <c r="R223" s="32"/>
      <c r="S223" s="370"/>
      <c r="T223" s="386"/>
      <c r="U223" s="2" t="s">
        <v>1001</v>
      </c>
      <c r="V223" s="25"/>
      <c r="W223" s="206"/>
    </row>
    <row r="224" spans="1:23" customFormat="1" ht="44.25" hidden="1" customHeight="1" thickBot="1" x14ac:dyDescent="0.25">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258" t="s">
        <v>1010</v>
      </c>
      <c r="P224" s="40" t="s">
        <v>91</v>
      </c>
      <c r="Q224" s="252"/>
      <c r="R224" s="32"/>
      <c r="S224" s="370"/>
      <c r="T224" s="386"/>
      <c r="U224" s="2" t="s">
        <v>1001</v>
      </c>
      <c r="V224" s="25"/>
      <c r="W224" s="206"/>
    </row>
    <row r="225" spans="1:23" customFormat="1" ht="44.25" hidden="1" customHeight="1" thickBot="1" x14ac:dyDescent="0.25">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258" t="s">
        <v>1010</v>
      </c>
      <c r="P225" s="40" t="s">
        <v>91</v>
      </c>
      <c r="Q225" s="252"/>
      <c r="R225" s="32"/>
      <c r="S225" s="370"/>
      <c r="T225" s="386"/>
      <c r="U225" s="2" t="s">
        <v>1001</v>
      </c>
      <c r="V225" s="25"/>
      <c r="W225" s="206"/>
    </row>
    <row r="226" spans="1:23" customFormat="1" ht="44.25" hidden="1" customHeight="1" thickBot="1" x14ac:dyDescent="0.25">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258" t="s">
        <v>1010</v>
      </c>
      <c r="P226" s="40" t="s">
        <v>91</v>
      </c>
      <c r="Q226" s="252"/>
      <c r="R226" s="32"/>
      <c r="S226" s="370"/>
      <c r="T226" s="386"/>
      <c r="U226" s="2" t="s">
        <v>1001</v>
      </c>
      <c r="V226" s="25"/>
      <c r="W226" s="206"/>
    </row>
    <row r="227" spans="1:23" customFormat="1" ht="44.25" hidden="1" customHeight="1" thickBot="1" x14ac:dyDescent="0.25">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258" t="s">
        <v>1010</v>
      </c>
      <c r="P227" s="40" t="s">
        <v>91</v>
      </c>
      <c r="Q227" s="252"/>
      <c r="R227" s="32"/>
      <c r="S227" s="370"/>
      <c r="T227" s="386"/>
      <c r="U227" s="2" t="s">
        <v>1001</v>
      </c>
      <c r="V227" s="25"/>
      <c r="W227" s="206"/>
    </row>
    <row r="228" spans="1:23" customFormat="1" ht="44.25" hidden="1"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58" t="s">
        <v>1010</v>
      </c>
      <c r="P228" s="266" t="s">
        <v>91</v>
      </c>
      <c r="Q228" s="267"/>
      <c r="R228" s="268"/>
      <c r="S228" s="371"/>
      <c r="T228" s="391"/>
      <c r="U228" s="2" t="s">
        <v>1001</v>
      </c>
      <c r="V228" s="25"/>
      <c r="W228" s="206"/>
    </row>
    <row r="229" spans="1:23" customFormat="1" ht="28.5" hidden="1" x14ac:dyDescent="0.25">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258" t="s">
        <v>1010</v>
      </c>
      <c r="P229" s="363" t="s">
        <v>91</v>
      </c>
      <c r="Q229" s="473"/>
      <c r="R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S229" s="452" t="s">
        <v>20</v>
      </c>
      <c r="T229" s="363">
        <v>100</v>
      </c>
      <c r="U229" s="2" t="s">
        <v>1001</v>
      </c>
      <c r="V229" s="25" t="s">
        <v>1001</v>
      </c>
      <c r="W229" s="206"/>
    </row>
    <row r="230" spans="1:23" customFormat="1" ht="57" hidden="1" x14ac:dyDescent="0.25">
      <c r="A230" s="1"/>
      <c r="B230" s="64"/>
      <c r="C230" s="150">
        <v>90133</v>
      </c>
      <c r="D230" s="113" t="s">
        <v>139</v>
      </c>
      <c r="E230" s="107"/>
      <c r="F230" s="107" t="s">
        <v>19</v>
      </c>
      <c r="G230" s="108">
        <v>0</v>
      </c>
      <c r="H230" s="208">
        <v>0</v>
      </c>
      <c r="I230" s="137"/>
      <c r="J230" s="16"/>
      <c r="K230" s="16">
        <v>0</v>
      </c>
      <c r="L230" s="17" t="s">
        <v>20</v>
      </c>
      <c r="M230" s="40">
        <v>0</v>
      </c>
      <c r="N230" s="40" t="s">
        <v>484</v>
      </c>
      <c r="O230" s="258" t="s">
        <v>1010</v>
      </c>
      <c r="P230" s="40" t="s">
        <v>91</v>
      </c>
      <c r="Q230" s="252"/>
      <c r="R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S230" s="20" t="s">
        <v>20</v>
      </c>
      <c r="T230" s="40">
        <v>0</v>
      </c>
      <c r="U230" s="2" t="s">
        <v>1001</v>
      </c>
      <c r="V230" s="25" t="s">
        <v>1001</v>
      </c>
      <c r="W230" s="206"/>
    </row>
    <row r="231" spans="1:23" customFormat="1" ht="114" hidden="1" x14ac:dyDescent="0.25">
      <c r="A231" s="1"/>
      <c r="B231" s="64"/>
      <c r="C231" s="150">
        <v>91196</v>
      </c>
      <c r="D231" s="113" t="s">
        <v>140</v>
      </c>
      <c r="E231" s="107"/>
      <c r="F231" s="107" t="s">
        <v>19</v>
      </c>
      <c r="G231" s="108">
        <v>1589.01</v>
      </c>
      <c r="H231" s="208">
        <v>18356244</v>
      </c>
      <c r="I231" s="137"/>
      <c r="J231" s="16"/>
      <c r="K231" s="16">
        <v>0</v>
      </c>
      <c r="L231" s="17" t="s">
        <v>20</v>
      </c>
      <c r="M231" s="40">
        <v>40</v>
      </c>
      <c r="N231" s="40" t="s">
        <v>484</v>
      </c>
      <c r="O231" s="258" t="s">
        <v>1010</v>
      </c>
      <c r="P231" s="40" t="s">
        <v>91</v>
      </c>
      <c r="Q231" s="409"/>
      <c r="R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S231" s="20" t="s">
        <v>20</v>
      </c>
      <c r="T231" s="40">
        <v>40</v>
      </c>
      <c r="U231" s="2" t="s">
        <v>1001</v>
      </c>
      <c r="V231" s="25" t="s">
        <v>1001</v>
      </c>
      <c r="W231" s="206"/>
    </row>
    <row r="232" spans="1:23" customFormat="1" ht="114" hidden="1" x14ac:dyDescent="0.25">
      <c r="A232" s="1"/>
      <c r="B232" s="64"/>
      <c r="C232" s="150">
        <v>91197</v>
      </c>
      <c r="D232" s="113" t="s">
        <v>141</v>
      </c>
      <c r="E232" s="107"/>
      <c r="F232" s="107" t="s">
        <v>19</v>
      </c>
      <c r="G232" s="108">
        <v>1986.24</v>
      </c>
      <c r="H232" s="208">
        <v>22945044</v>
      </c>
      <c r="I232" s="137"/>
      <c r="J232" s="16"/>
      <c r="K232" s="16">
        <v>0</v>
      </c>
      <c r="L232" s="17" t="s">
        <v>20</v>
      </c>
      <c r="M232" s="40">
        <v>50</v>
      </c>
      <c r="N232" s="40" t="s">
        <v>484</v>
      </c>
      <c r="O232" s="258" t="s">
        <v>1010</v>
      </c>
      <c r="P232" s="40" t="s">
        <v>91</v>
      </c>
      <c r="Q232" s="252"/>
      <c r="R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S232" s="20" t="s">
        <v>20</v>
      </c>
      <c r="T232" s="40">
        <v>50</v>
      </c>
      <c r="U232" s="2" t="s">
        <v>1001</v>
      </c>
      <c r="V232" s="25" t="s">
        <v>1001</v>
      </c>
      <c r="W232" s="206"/>
    </row>
    <row r="233" spans="1:23" customFormat="1" ht="114" hidden="1" x14ac:dyDescent="0.25">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258" t="s">
        <v>1010</v>
      </c>
      <c r="P233" s="40" t="s">
        <v>91</v>
      </c>
      <c r="Q233" s="252"/>
      <c r="R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S233" s="20" t="s">
        <v>20</v>
      </c>
      <c r="T233" s="40">
        <v>60</v>
      </c>
      <c r="U233" s="2" t="s">
        <v>1001</v>
      </c>
      <c r="V233" s="25" t="s">
        <v>1001</v>
      </c>
      <c r="W233" s="206"/>
    </row>
    <row r="234" spans="1:23" customFormat="1" ht="114" hidden="1" x14ac:dyDescent="0.25">
      <c r="A234" s="1"/>
      <c r="B234" s="64"/>
      <c r="C234" s="150">
        <v>92196</v>
      </c>
      <c r="D234" s="113" t="s">
        <v>143</v>
      </c>
      <c r="E234" s="107"/>
      <c r="F234" s="107" t="s">
        <v>19</v>
      </c>
      <c r="G234" s="108">
        <v>2780.74</v>
      </c>
      <c r="H234" s="208">
        <v>32123108</v>
      </c>
      <c r="I234" s="137"/>
      <c r="J234" s="16"/>
      <c r="K234" s="16">
        <v>0</v>
      </c>
      <c r="L234" s="17" t="s">
        <v>20</v>
      </c>
      <c r="M234" s="40">
        <v>70</v>
      </c>
      <c r="N234" s="40" t="s">
        <v>484</v>
      </c>
      <c r="O234" s="258" t="s">
        <v>1010</v>
      </c>
      <c r="P234" s="40" t="s">
        <v>91</v>
      </c>
      <c r="Q234" s="252"/>
      <c r="R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S234" s="20" t="s">
        <v>20</v>
      </c>
      <c r="T234" s="40">
        <v>70</v>
      </c>
      <c r="U234" s="2" t="s">
        <v>1001</v>
      </c>
      <c r="V234" s="25" t="s">
        <v>1001</v>
      </c>
      <c r="W234" s="206"/>
    </row>
    <row r="235" spans="1:23" customFormat="1" ht="114" hidden="1" x14ac:dyDescent="0.25">
      <c r="A235" s="1"/>
      <c r="B235" s="64"/>
      <c r="C235" s="150">
        <v>92197</v>
      </c>
      <c r="D235" s="113" t="s">
        <v>144</v>
      </c>
      <c r="E235" s="107"/>
      <c r="F235" s="107" t="s">
        <v>19</v>
      </c>
      <c r="G235" s="108">
        <v>3177.97</v>
      </c>
      <c r="H235" s="208">
        <v>36711909</v>
      </c>
      <c r="I235" s="137"/>
      <c r="J235" s="16"/>
      <c r="K235" s="16">
        <v>0</v>
      </c>
      <c r="L235" s="17" t="s">
        <v>20</v>
      </c>
      <c r="M235" s="40">
        <v>80</v>
      </c>
      <c r="N235" s="40" t="s">
        <v>484</v>
      </c>
      <c r="O235" s="258" t="s">
        <v>1010</v>
      </c>
      <c r="P235" s="40" t="s">
        <v>91</v>
      </c>
      <c r="Q235" s="252"/>
      <c r="R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S235" s="20" t="s">
        <v>20</v>
      </c>
      <c r="T235" s="40">
        <v>80</v>
      </c>
      <c r="U235" s="2" t="s">
        <v>1001</v>
      </c>
      <c r="V235" s="25" t="s">
        <v>1001</v>
      </c>
      <c r="W235" s="206"/>
    </row>
    <row r="236" spans="1:23" customFormat="1" ht="114" hidden="1" x14ac:dyDescent="0.25">
      <c r="A236" s="1"/>
      <c r="B236" s="64"/>
      <c r="C236" s="150">
        <v>92198</v>
      </c>
      <c r="D236" s="113" t="s">
        <v>145</v>
      </c>
      <c r="E236" s="107"/>
      <c r="F236" s="107" t="s">
        <v>19</v>
      </c>
      <c r="G236" s="108">
        <v>3575.2</v>
      </c>
      <c r="H236" s="208">
        <v>41300710</v>
      </c>
      <c r="I236" s="137"/>
      <c r="J236" s="16"/>
      <c r="K236" s="16">
        <v>0</v>
      </c>
      <c r="L236" s="17" t="s">
        <v>20</v>
      </c>
      <c r="M236" s="40">
        <v>90</v>
      </c>
      <c r="N236" s="40" t="s">
        <v>484</v>
      </c>
      <c r="O236" s="258" t="s">
        <v>1010</v>
      </c>
      <c r="P236" s="40" t="s">
        <v>91</v>
      </c>
      <c r="Q236" s="408"/>
      <c r="R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S236" s="20" t="s">
        <v>20</v>
      </c>
      <c r="T236" s="40">
        <v>90</v>
      </c>
      <c r="U236" s="2" t="s">
        <v>1001</v>
      </c>
      <c r="V236" s="25" t="s">
        <v>1001</v>
      </c>
      <c r="W236" s="206"/>
    </row>
    <row r="237" spans="1:23" ht="28.5" hidden="1" x14ac:dyDescent="0.25">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58" t="s">
        <v>1010</v>
      </c>
      <c r="P237" s="24"/>
      <c r="Q237" s="252"/>
      <c r="R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S237" s="18" t="s">
        <v>20</v>
      </c>
      <c r="T237" s="24">
        <v>100</v>
      </c>
      <c r="U237" s="2" t="s">
        <v>1001</v>
      </c>
      <c r="V237" s="25" t="s">
        <v>1001</v>
      </c>
      <c r="W237" s="626"/>
    </row>
    <row r="238" spans="1:23" customFormat="1" ht="57" hidden="1" x14ac:dyDescent="0.25">
      <c r="A238" s="1"/>
      <c r="B238" s="64"/>
      <c r="C238" s="107">
        <v>90071</v>
      </c>
      <c r="D238" s="113" t="s">
        <v>147</v>
      </c>
      <c r="E238" s="107"/>
      <c r="F238" s="107" t="s">
        <v>19</v>
      </c>
      <c r="G238" s="108">
        <v>0</v>
      </c>
      <c r="H238" s="208">
        <v>0</v>
      </c>
      <c r="I238" s="137"/>
      <c r="J238" s="16"/>
      <c r="K238" s="16">
        <v>0</v>
      </c>
      <c r="L238" s="17" t="s">
        <v>20</v>
      </c>
      <c r="M238" s="40">
        <v>0</v>
      </c>
      <c r="N238" s="40" t="s">
        <v>484</v>
      </c>
      <c r="O238" s="258" t="s">
        <v>1010</v>
      </c>
      <c r="P238" s="40">
        <v>928</v>
      </c>
      <c r="Q238" s="252"/>
      <c r="R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S238" s="20" t="s">
        <v>20</v>
      </c>
      <c r="T238" s="40">
        <v>0</v>
      </c>
      <c r="U238" s="2" t="s">
        <v>1001</v>
      </c>
      <c r="V238" s="25" t="s">
        <v>1001</v>
      </c>
      <c r="W238" s="206"/>
    </row>
    <row r="239" spans="1:23" customFormat="1" ht="114" hidden="1" x14ac:dyDescent="0.25">
      <c r="A239" s="1"/>
      <c r="B239" s="64"/>
      <c r="C239" s="107">
        <v>91085</v>
      </c>
      <c r="D239" s="113" t="s">
        <v>148</v>
      </c>
      <c r="E239" s="107"/>
      <c r="F239" s="107" t="s">
        <v>19</v>
      </c>
      <c r="G239" s="108">
        <v>62.3</v>
      </c>
      <c r="H239" s="208">
        <v>719690</v>
      </c>
      <c r="I239" s="137"/>
      <c r="J239" s="16"/>
      <c r="K239" s="16">
        <v>0</v>
      </c>
      <c r="L239" s="17" t="s">
        <v>20</v>
      </c>
      <c r="M239" s="40">
        <v>40</v>
      </c>
      <c r="N239" s="40" t="s">
        <v>484</v>
      </c>
      <c r="O239" s="258" t="s">
        <v>1010</v>
      </c>
      <c r="P239" s="40">
        <v>928</v>
      </c>
      <c r="Q239" s="252"/>
      <c r="R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S239" s="20" t="s">
        <v>20</v>
      </c>
      <c r="T239" s="40">
        <v>40</v>
      </c>
      <c r="U239" s="2" t="s">
        <v>1001</v>
      </c>
      <c r="V239" s="25" t="s">
        <v>1001</v>
      </c>
      <c r="W239" s="206"/>
    </row>
    <row r="240" spans="1:23" customFormat="1" ht="114" hidden="1" x14ac:dyDescent="0.25">
      <c r="A240" s="1"/>
      <c r="B240" s="64"/>
      <c r="C240" s="107">
        <v>91086</v>
      </c>
      <c r="D240" s="113" t="s">
        <v>149</v>
      </c>
      <c r="E240" s="107"/>
      <c r="F240" s="107" t="s">
        <v>19</v>
      </c>
      <c r="G240" s="108">
        <v>77.83</v>
      </c>
      <c r="H240" s="208">
        <v>899092</v>
      </c>
      <c r="I240" s="137"/>
      <c r="J240" s="16"/>
      <c r="K240" s="16">
        <v>0</v>
      </c>
      <c r="L240" s="17" t="s">
        <v>20</v>
      </c>
      <c r="M240" s="40">
        <v>50</v>
      </c>
      <c r="N240" s="40" t="s">
        <v>484</v>
      </c>
      <c r="O240" s="258" t="s">
        <v>1010</v>
      </c>
      <c r="P240" s="40">
        <v>928</v>
      </c>
      <c r="Q240" s="252"/>
      <c r="R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S240" s="20" t="s">
        <v>20</v>
      </c>
      <c r="T240" s="40">
        <v>50</v>
      </c>
      <c r="U240" s="2" t="s">
        <v>1001</v>
      </c>
      <c r="V240" s="25" t="s">
        <v>1001</v>
      </c>
      <c r="W240" s="206"/>
    </row>
    <row r="241" spans="1:23" customFormat="1" ht="128.25" hidden="1" x14ac:dyDescent="0.25">
      <c r="A241" s="1"/>
      <c r="B241" s="64"/>
      <c r="C241" s="107">
        <v>91087</v>
      </c>
      <c r="D241" s="113" t="s">
        <v>150</v>
      </c>
      <c r="E241" s="107"/>
      <c r="F241" s="107" t="s">
        <v>19</v>
      </c>
      <c r="G241" s="108">
        <v>93.43</v>
      </c>
      <c r="H241" s="208">
        <v>1079303</v>
      </c>
      <c r="I241" s="137"/>
      <c r="J241" s="16"/>
      <c r="K241" s="16">
        <v>0</v>
      </c>
      <c r="L241" s="17" t="s">
        <v>20</v>
      </c>
      <c r="M241" s="40">
        <v>60</v>
      </c>
      <c r="N241" s="40" t="s">
        <v>484</v>
      </c>
      <c r="O241" s="258" t="s">
        <v>1010</v>
      </c>
      <c r="P241" s="40">
        <v>928</v>
      </c>
      <c r="Q241" s="252"/>
      <c r="R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S241" s="20" t="s">
        <v>20</v>
      </c>
      <c r="T241" s="40">
        <v>60</v>
      </c>
      <c r="U241" s="2" t="s">
        <v>1001</v>
      </c>
      <c r="V241" s="25" t="s">
        <v>1001</v>
      </c>
      <c r="W241" s="206"/>
    </row>
    <row r="242" spans="1:23" customFormat="1" ht="114" hidden="1" x14ac:dyDescent="0.25">
      <c r="A242" s="1"/>
      <c r="B242" s="64"/>
      <c r="C242" s="115">
        <v>92085</v>
      </c>
      <c r="D242" s="113" t="s">
        <v>151</v>
      </c>
      <c r="E242" s="107"/>
      <c r="F242" s="107" t="s">
        <v>19</v>
      </c>
      <c r="G242" s="108">
        <v>108.96</v>
      </c>
      <c r="H242" s="208">
        <v>1258706</v>
      </c>
      <c r="I242" s="137"/>
      <c r="J242" s="16"/>
      <c r="K242" s="16">
        <v>0</v>
      </c>
      <c r="L242" s="17" t="s">
        <v>20</v>
      </c>
      <c r="M242" s="40">
        <v>70</v>
      </c>
      <c r="N242" s="40" t="s">
        <v>484</v>
      </c>
      <c r="O242" s="258" t="s">
        <v>1010</v>
      </c>
      <c r="P242" s="40">
        <v>928</v>
      </c>
      <c r="Q242" s="252"/>
      <c r="R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S242" s="20" t="s">
        <v>20</v>
      </c>
      <c r="T242" s="40">
        <v>70</v>
      </c>
      <c r="U242" s="2" t="s">
        <v>1001</v>
      </c>
      <c r="V242" s="25" t="s">
        <v>1001</v>
      </c>
      <c r="W242" s="206"/>
    </row>
    <row r="243" spans="1:23" customFormat="1" ht="114" hidden="1" x14ac:dyDescent="0.25">
      <c r="A243" s="1"/>
      <c r="B243" s="64"/>
      <c r="C243" s="115">
        <v>92086</v>
      </c>
      <c r="D243" s="113" t="s">
        <v>152</v>
      </c>
      <c r="E243" s="107"/>
      <c r="F243" s="107" t="s">
        <v>19</v>
      </c>
      <c r="G243" s="108">
        <v>124.56</v>
      </c>
      <c r="H243" s="208">
        <v>1438917</v>
      </c>
      <c r="I243" s="137"/>
      <c r="J243" s="16"/>
      <c r="K243" s="16">
        <v>0</v>
      </c>
      <c r="L243" s="17" t="s">
        <v>20</v>
      </c>
      <c r="M243" s="40">
        <v>80</v>
      </c>
      <c r="N243" s="40" t="s">
        <v>484</v>
      </c>
      <c r="O243" s="258" t="s">
        <v>1010</v>
      </c>
      <c r="P243" s="40">
        <v>928</v>
      </c>
      <c r="Q243" s="252"/>
      <c r="R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S243" s="20" t="s">
        <v>20</v>
      </c>
      <c r="T243" s="40">
        <v>80</v>
      </c>
      <c r="U243" s="2" t="s">
        <v>1001</v>
      </c>
      <c r="V243" s="25" t="s">
        <v>1001</v>
      </c>
      <c r="W243" s="206"/>
    </row>
    <row r="244" spans="1:23" customFormat="1" ht="114" hidden="1"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258" t="s">
        <v>1010</v>
      </c>
      <c r="P244" s="40">
        <v>928</v>
      </c>
      <c r="Q244" s="252"/>
      <c r="R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S244" s="410" t="s">
        <v>20</v>
      </c>
      <c r="T244" s="71">
        <v>90</v>
      </c>
      <c r="U244" s="2" t="s">
        <v>1001</v>
      </c>
      <c r="V244" s="25" t="s">
        <v>1001</v>
      </c>
      <c r="W244" s="206"/>
    </row>
    <row r="245" spans="1:23" customFormat="1" ht="28.5" hidden="1"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1" t="s">
        <v>42</v>
      </c>
      <c r="Q245" s="252"/>
      <c r="R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S245" s="24" t="s">
        <v>42</v>
      </c>
      <c r="T245" s="24" t="s">
        <v>42</v>
      </c>
      <c r="U245" s="24" t="s">
        <v>42</v>
      </c>
      <c r="V245" s="378" t="s">
        <v>41</v>
      </c>
      <c r="W245" s="206"/>
    </row>
    <row r="246" spans="1:23" customFormat="1" hidden="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1" t="s">
        <v>42</v>
      </c>
      <c r="Q246" s="252"/>
      <c r="R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S246" s="24" t="s">
        <v>42</v>
      </c>
      <c r="T246" s="24" t="s">
        <v>42</v>
      </c>
      <c r="U246" s="24" t="s">
        <v>42</v>
      </c>
      <c r="V246" s="378" t="s">
        <v>41</v>
      </c>
      <c r="W246" s="206"/>
    </row>
    <row r="247" spans="1:23" customFormat="1" ht="48" hidden="1"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1010</v>
      </c>
      <c r="P247" s="40" t="s">
        <v>91</v>
      </c>
      <c r="Q247" s="252"/>
      <c r="R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S247" s="18" t="s">
        <v>20</v>
      </c>
      <c r="T247" s="24">
        <v>100</v>
      </c>
      <c r="U247" s="2" t="s">
        <v>1001</v>
      </c>
      <c r="V247" s="25" t="s">
        <v>1001</v>
      </c>
      <c r="W247" s="206"/>
    </row>
    <row r="248" spans="1:23" customFormat="1" ht="75" hidden="1"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1010</v>
      </c>
      <c r="P248" s="40" t="s">
        <v>91</v>
      </c>
      <c r="Q248" s="252"/>
      <c r="R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S248" s="20" t="s">
        <v>20</v>
      </c>
      <c r="T248" s="40">
        <v>0</v>
      </c>
      <c r="U248" s="2" t="s">
        <v>1001</v>
      </c>
      <c r="V248" s="25" t="s">
        <v>1001</v>
      </c>
      <c r="W248" s="206"/>
    </row>
    <row r="249" spans="1:23" customFormat="1" ht="114" hidden="1"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1010</v>
      </c>
      <c r="P249" s="40" t="s">
        <v>91</v>
      </c>
      <c r="Q249" s="252"/>
      <c r="R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S249" s="20" t="s">
        <v>20</v>
      </c>
      <c r="T249" s="40">
        <v>40</v>
      </c>
      <c r="U249" s="2" t="s">
        <v>1001</v>
      </c>
      <c r="V249" s="25" t="s">
        <v>1001</v>
      </c>
      <c r="W249" s="206"/>
    </row>
    <row r="250" spans="1:23" customFormat="1" ht="114" hidden="1"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1010</v>
      </c>
      <c r="P250" s="40" t="s">
        <v>91</v>
      </c>
      <c r="Q250" s="252"/>
      <c r="R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S250" s="20" t="s">
        <v>20</v>
      </c>
      <c r="T250" s="40">
        <v>50</v>
      </c>
      <c r="U250" s="2" t="s">
        <v>1001</v>
      </c>
      <c r="V250" s="25" t="s">
        <v>1001</v>
      </c>
      <c r="W250" s="206"/>
    </row>
    <row r="251" spans="1:23" customFormat="1" ht="128.25" hidden="1"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1010</v>
      </c>
      <c r="P251" s="40" t="s">
        <v>91</v>
      </c>
      <c r="Q251" s="252"/>
      <c r="R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S251" s="20" t="s">
        <v>20</v>
      </c>
      <c r="T251" s="40">
        <v>60</v>
      </c>
      <c r="U251" s="2" t="s">
        <v>1001</v>
      </c>
      <c r="V251" s="25" t="s">
        <v>1001</v>
      </c>
      <c r="W251" s="206"/>
    </row>
    <row r="252" spans="1:23" customFormat="1" ht="114" hidden="1"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1010</v>
      </c>
      <c r="P252" s="40" t="s">
        <v>91</v>
      </c>
      <c r="Q252" s="252"/>
      <c r="R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S252" s="20" t="s">
        <v>20</v>
      </c>
      <c r="T252" s="40">
        <v>70</v>
      </c>
      <c r="U252" s="2" t="s">
        <v>1001</v>
      </c>
      <c r="V252" s="25" t="s">
        <v>1001</v>
      </c>
      <c r="W252" s="206"/>
    </row>
    <row r="253" spans="1:23" customFormat="1" ht="114" hidden="1"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1010</v>
      </c>
      <c r="P253" s="40" t="s">
        <v>91</v>
      </c>
      <c r="Q253" s="252"/>
      <c r="R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S253" s="20" t="s">
        <v>20</v>
      </c>
      <c r="T253" s="40">
        <v>80</v>
      </c>
      <c r="U253" s="2" t="s">
        <v>1001</v>
      </c>
      <c r="V253" s="25" t="s">
        <v>1001</v>
      </c>
      <c r="W253" s="206"/>
    </row>
    <row r="254" spans="1:23" customFormat="1" ht="114" hidden="1"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1010</v>
      </c>
      <c r="P254" s="40" t="s">
        <v>91</v>
      </c>
      <c r="Q254" s="252"/>
      <c r="R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S254" s="20" t="s">
        <v>20</v>
      </c>
      <c r="T254" s="40">
        <v>90</v>
      </c>
      <c r="U254" s="2" t="s">
        <v>1001</v>
      </c>
      <c r="V254" s="25" t="s">
        <v>1001</v>
      </c>
      <c r="W254" s="206"/>
    </row>
    <row r="255" spans="1:23" customFormat="1" hidden="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4" t="s">
        <v>42</v>
      </c>
      <c r="Q255" s="252"/>
      <c r="R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S255" s="24" t="s">
        <v>42</v>
      </c>
      <c r="T255" s="24" t="s">
        <v>42</v>
      </c>
      <c r="U255" s="24" t="s">
        <v>42</v>
      </c>
      <c r="V255" s="378" t="s">
        <v>41</v>
      </c>
      <c r="W255" s="206"/>
    </row>
    <row r="256" spans="1:23" ht="50.25" hidden="1"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40" t="s">
        <v>1010</v>
      </c>
      <c r="P256" s="24"/>
      <c r="Q256" s="252"/>
      <c r="R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S256" s="18" t="s">
        <v>20</v>
      </c>
      <c r="T256" s="24">
        <v>100</v>
      </c>
      <c r="U256" s="2" t="s">
        <v>1001</v>
      </c>
      <c r="V256" s="25" t="s">
        <v>1001</v>
      </c>
      <c r="W256" s="626"/>
    </row>
    <row r="257" spans="1:28" ht="78.75" hidden="1"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t="s">
        <v>1010</v>
      </c>
      <c r="P257" s="40"/>
      <c r="Q257" s="252"/>
      <c r="R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S257" s="20" t="s">
        <v>20</v>
      </c>
      <c r="T257" s="40">
        <v>0</v>
      </c>
      <c r="U257" s="2" t="s">
        <v>1001</v>
      </c>
      <c r="V257" s="25" t="s">
        <v>1001</v>
      </c>
      <c r="W257" s="626"/>
    </row>
    <row r="258" spans="1:28" ht="114" hidden="1"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t="s">
        <v>1010</v>
      </c>
      <c r="P258" s="40"/>
      <c r="Q258" s="252"/>
      <c r="R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S258" s="20" t="s">
        <v>20</v>
      </c>
      <c r="T258" s="40">
        <v>40</v>
      </c>
      <c r="U258" s="2" t="s">
        <v>1001</v>
      </c>
      <c r="V258" s="25" t="s">
        <v>1001</v>
      </c>
      <c r="W258" s="626"/>
    </row>
    <row r="259" spans="1:28" ht="114" hidden="1"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t="s">
        <v>1010</v>
      </c>
      <c r="P259" s="40"/>
      <c r="Q259" s="252"/>
      <c r="R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S259" s="20" t="s">
        <v>20</v>
      </c>
      <c r="T259" s="40">
        <v>50</v>
      </c>
      <c r="U259" s="2" t="s">
        <v>1001</v>
      </c>
      <c r="V259" s="25" t="s">
        <v>1001</v>
      </c>
      <c r="W259" s="626"/>
    </row>
    <row r="260" spans="1:28" ht="128.25" hidden="1"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t="s">
        <v>1010</v>
      </c>
      <c r="P260" s="40"/>
      <c r="Q260" s="252"/>
      <c r="R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S260" s="20" t="s">
        <v>20</v>
      </c>
      <c r="T260" s="40">
        <v>60</v>
      </c>
      <c r="U260" s="2" t="s">
        <v>1001</v>
      </c>
      <c r="V260" s="25" t="s">
        <v>1001</v>
      </c>
      <c r="W260" s="626"/>
    </row>
    <row r="261" spans="1:28" ht="114" hidden="1"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t="s">
        <v>1010</v>
      </c>
      <c r="P261" s="40"/>
      <c r="Q261" s="252"/>
      <c r="R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S261" s="20" t="s">
        <v>20</v>
      </c>
      <c r="T261" s="40">
        <v>70</v>
      </c>
      <c r="U261" s="2" t="s">
        <v>1001</v>
      </c>
      <c r="V261" s="25" t="s">
        <v>1001</v>
      </c>
      <c r="W261" s="626"/>
    </row>
    <row r="262" spans="1:28" ht="114" hidden="1"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t="s">
        <v>1010</v>
      </c>
      <c r="P262" s="40"/>
      <c r="Q262" s="252"/>
      <c r="R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S262" s="20" t="s">
        <v>20</v>
      </c>
      <c r="T262" s="40">
        <v>80</v>
      </c>
      <c r="U262" s="2" t="s">
        <v>1001</v>
      </c>
      <c r="V262" s="25" t="s">
        <v>1001</v>
      </c>
      <c r="W262" s="626"/>
    </row>
    <row r="263" spans="1:28" ht="114" hidden="1"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t="s">
        <v>1010</v>
      </c>
      <c r="P263" s="40"/>
      <c r="Q263" s="252"/>
      <c r="R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S263" s="20" t="s">
        <v>20</v>
      </c>
      <c r="T263" s="40">
        <v>90</v>
      </c>
      <c r="U263" s="2" t="s">
        <v>1001</v>
      </c>
      <c r="V263" s="25" t="s">
        <v>1001</v>
      </c>
      <c r="W263" s="626"/>
    </row>
    <row r="264" spans="1:28" customFormat="1" ht="27.75" hidden="1"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4" t="s">
        <v>42</v>
      </c>
      <c r="Q264" s="252"/>
      <c r="R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S264" s="24" t="s">
        <v>42</v>
      </c>
      <c r="T264" s="24" t="s">
        <v>42</v>
      </c>
      <c r="U264" s="24" t="s">
        <v>42</v>
      </c>
      <c r="V264" s="378" t="s">
        <v>41</v>
      </c>
      <c r="W264" s="206"/>
    </row>
    <row r="265" spans="1:28" customFormat="1" hidden="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4" t="s">
        <v>42</v>
      </c>
      <c r="Q265" s="252"/>
      <c r="R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S265" s="24" t="s">
        <v>42</v>
      </c>
      <c r="T265" s="24" t="s">
        <v>42</v>
      </c>
      <c r="U265" s="24" t="s">
        <v>42</v>
      </c>
      <c r="V265" s="378" t="s">
        <v>41</v>
      </c>
      <c r="W265" s="206"/>
    </row>
    <row r="266" spans="1:28" customFormat="1" ht="33" hidden="1"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40" t="s">
        <v>1010</v>
      </c>
      <c r="P266" s="24">
        <v>1654</v>
      </c>
      <c r="Q266" s="252"/>
      <c r="R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S266" s="18" t="s">
        <v>176</v>
      </c>
      <c r="T266" s="24">
        <v>100</v>
      </c>
      <c r="U266" s="2" t="s">
        <v>1001</v>
      </c>
      <c r="V266" s="25" t="s">
        <v>1001</v>
      </c>
      <c r="W266" s="206"/>
    </row>
    <row r="267" spans="1:28" customFormat="1" ht="28.5" hidden="1"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40" t="s">
        <v>1010</v>
      </c>
      <c r="P267" s="24">
        <v>1654</v>
      </c>
      <c r="Q267" s="252"/>
      <c r="R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S267" s="18" t="s">
        <v>176</v>
      </c>
      <c r="T267" s="24">
        <v>100</v>
      </c>
      <c r="U267" s="2" t="s">
        <v>1001</v>
      </c>
      <c r="V267" s="25" t="s">
        <v>1001</v>
      </c>
      <c r="W267" s="206"/>
    </row>
    <row r="268" spans="1:28" customFormat="1" ht="28.5" hidden="1"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40" t="s">
        <v>1010</v>
      </c>
      <c r="P268" s="24">
        <v>1654</v>
      </c>
      <c r="Q268" s="252"/>
      <c r="R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S268" s="18" t="s">
        <v>176</v>
      </c>
      <c r="T268" s="24">
        <v>100</v>
      </c>
      <c r="U268" s="2" t="s">
        <v>1001</v>
      </c>
      <c r="V268" s="25" t="s">
        <v>1001</v>
      </c>
      <c r="W268" s="206"/>
    </row>
    <row r="269" spans="1:28" customFormat="1" ht="15" hidden="1"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1" t="s">
        <v>42</v>
      </c>
      <c r="Q269" s="252"/>
      <c r="R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S269" s="24" t="s">
        <v>42</v>
      </c>
      <c r="T269" s="24" t="s">
        <v>42</v>
      </c>
      <c r="U269" s="24" t="s">
        <v>42</v>
      </c>
      <c r="V269" s="378" t="s">
        <v>41</v>
      </c>
      <c r="W269" s="206"/>
    </row>
    <row r="270" spans="1:28" customFormat="1" ht="15.75" hidden="1" thickBot="1" x14ac:dyDescent="0.3">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1" t="s">
        <v>42</v>
      </c>
      <c r="Q270" s="252"/>
      <c r="R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S270" s="24" t="s">
        <v>42</v>
      </c>
      <c r="T270" s="24" t="s">
        <v>42</v>
      </c>
      <c r="U270" s="24" t="s">
        <v>42</v>
      </c>
      <c r="V270" s="378" t="s">
        <v>41</v>
      </c>
      <c r="W270" s="206"/>
      <c r="Y270" s="313"/>
      <c r="AA270" s="276"/>
    </row>
    <row r="271" spans="1:28" customFormat="1" ht="52.5" hidden="1" customHeight="1" x14ac:dyDescent="0.3">
      <c r="A271" s="1"/>
      <c r="B271" s="64">
        <v>2016</v>
      </c>
      <c r="C271" s="76">
        <v>2016</v>
      </c>
      <c r="D271" s="413" t="s">
        <v>180</v>
      </c>
      <c r="E271" s="339"/>
      <c r="F271" s="339" t="s">
        <v>19</v>
      </c>
      <c r="G271" s="331">
        <v>449.27</v>
      </c>
      <c r="H271" s="633">
        <v>5189967</v>
      </c>
      <c r="I271" s="655"/>
      <c r="J271" s="12"/>
      <c r="K271" s="12"/>
      <c r="L271" s="362" t="s">
        <v>181</v>
      </c>
      <c r="M271" s="24">
        <v>100</v>
      </c>
      <c r="N271" s="40" t="s">
        <v>484</v>
      </c>
      <c r="O271" s="40" t="s">
        <v>1012</v>
      </c>
      <c r="P271" s="54" t="s">
        <v>182</v>
      </c>
      <c r="Q271" s="252"/>
      <c r="R271" s="407"/>
      <c r="S271" s="26" t="s">
        <v>181</v>
      </c>
      <c r="T271" s="24">
        <v>100</v>
      </c>
      <c r="U271" s="2" t="s">
        <v>1001</v>
      </c>
      <c r="V271" s="25" t="s">
        <v>1001</v>
      </c>
      <c r="W271" s="393"/>
      <c r="X271" s="278"/>
      <c r="Y271" s="194"/>
      <c r="Z271" s="315"/>
      <c r="AA271" s="177"/>
      <c r="AB271" s="145"/>
    </row>
    <row r="272" spans="1:28" customFormat="1" ht="109.5" hidden="1" customHeight="1" x14ac:dyDescent="0.3">
      <c r="A272" s="1"/>
      <c r="B272" s="64"/>
      <c r="C272" s="339">
        <v>90044</v>
      </c>
      <c r="D272" s="413" t="s">
        <v>183</v>
      </c>
      <c r="E272" s="339"/>
      <c r="F272" s="339" t="s">
        <v>19</v>
      </c>
      <c r="G272" s="331">
        <v>0</v>
      </c>
      <c r="H272" s="633">
        <v>0</v>
      </c>
      <c r="I272" s="655"/>
      <c r="J272" s="22"/>
      <c r="K272" s="12"/>
      <c r="L272" s="362" t="s">
        <v>181</v>
      </c>
      <c r="M272" s="40">
        <v>0</v>
      </c>
      <c r="N272" s="40" t="s">
        <v>484</v>
      </c>
      <c r="O272" s="40" t="s">
        <v>1012</v>
      </c>
      <c r="P272" s="54" t="s">
        <v>182</v>
      </c>
      <c r="Q272" s="252"/>
      <c r="R272" s="407"/>
      <c r="S272" s="26" t="s">
        <v>181</v>
      </c>
      <c r="T272" s="40">
        <v>0</v>
      </c>
      <c r="U272" s="2" t="s">
        <v>1001</v>
      </c>
      <c r="V272" s="25" t="s">
        <v>1001</v>
      </c>
      <c r="W272" s="393"/>
      <c r="X272" s="278"/>
      <c r="Y272" s="279"/>
      <c r="Z272" s="177"/>
      <c r="AA272" s="177"/>
      <c r="AB272" s="145"/>
    </row>
    <row r="273" spans="1:28" customFormat="1" ht="129" hidden="1" thickBot="1" x14ac:dyDescent="0.3">
      <c r="A273" s="1"/>
      <c r="B273" s="64"/>
      <c r="C273" s="339">
        <v>91094</v>
      </c>
      <c r="D273" s="413" t="s">
        <v>184</v>
      </c>
      <c r="E273" s="339"/>
      <c r="F273" s="339" t="s">
        <v>19</v>
      </c>
      <c r="G273" s="331">
        <v>179.74</v>
      </c>
      <c r="H273" s="633">
        <v>2076356</v>
      </c>
      <c r="I273" s="655"/>
      <c r="J273" s="12"/>
      <c r="K273" s="12">
        <v>0</v>
      </c>
      <c r="L273" s="362" t="s">
        <v>181</v>
      </c>
      <c r="M273" s="40">
        <v>40</v>
      </c>
      <c r="N273" s="40" t="s">
        <v>484</v>
      </c>
      <c r="O273" s="40" t="s">
        <v>1012</v>
      </c>
      <c r="P273" s="54" t="s">
        <v>182</v>
      </c>
      <c r="Q273" s="252"/>
      <c r="R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S273" s="20" t="s">
        <v>181</v>
      </c>
      <c r="T273" s="40">
        <v>40</v>
      </c>
      <c r="U273" s="2" t="s">
        <v>1001</v>
      </c>
      <c r="V273" s="25" t="s">
        <v>1001</v>
      </c>
      <c r="W273" s="393">
        <v>179.74</v>
      </c>
      <c r="X273" s="208"/>
      <c r="Y273" s="185"/>
      <c r="AA273" s="270"/>
      <c r="AB273" s="277"/>
    </row>
    <row r="274" spans="1:28" customFormat="1" ht="129" hidden="1" thickBot="1" x14ac:dyDescent="0.3">
      <c r="A274" s="1"/>
      <c r="B274" s="64"/>
      <c r="C274" s="339">
        <v>91095</v>
      </c>
      <c r="D274" s="413" t="s">
        <v>185</v>
      </c>
      <c r="E274" s="339"/>
      <c r="F274" s="339" t="s">
        <v>19</v>
      </c>
      <c r="G274" s="331">
        <v>224.66</v>
      </c>
      <c r="H274" s="633">
        <v>2595272</v>
      </c>
      <c r="I274" s="655"/>
      <c r="J274" s="12"/>
      <c r="K274" s="12">
        <v>0</v>
      </c>
      <c r="L274" s="362" t="s">
        <v>181</v>
      </c>
      <c r="M274" s="40">
        <v>50</v>
      </c>
      <c r="N274" s="40" t="s">
        <v>484</v>
      </c>
      <c r="O274" s="40" t="s">
        <v>1012</v>
      </c>
      <c r="P274" s="54" t="s">
        <v>182</v>
      </c>
      <c r="Q274" s="252"/>
      <c r="R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S274" s="20" t="s">
        <v>181</v>
      </c>
      <c r="T274" s="40">
        <v>50</v>
      </c>
      <c r="U274" s="2" t="s">
        <v>1001</v>
      </c>
      <c r="V274" s="25" t="s">
        <v>1001</v>
      </c>
      <c r="W274" s="393">
        <v>224.66</v>
      </c>
      <c r="X274" s="314"/>
      <c r="Y274" s="195"/>
      <c r="AA274" s="194"/>
      <c r="AB274" s="277"/>
    </row>
    <row r="275" spans="1:28" customFormat="1" ht="143.25" hidden="1" thickBot="1" x14ac:dyDescent="0.3">
      <c r="A275" s="1"/>
      <c r="B275" s="64"/>
      <c r="C275" s="339">
        <v>91096</v>
      </c>
      <c r="D275" s="413" t="s">
        <v>186</v>
      </c>
      <c r="E275" s="339"/>
      <c r="F275" s="339" t="s">
        <v>19</v>
      </c>
      <c r="G275" s="331">
        <v>269.61</v>
      </c>
      <c r="H275" s="633">
        <v>3114535</v>
      </c>
      <c r="I275" s="655"/>
      <c r="J275" s="12"/>
      <c r="K275" s="12">
        <v>0</v>
      </c>
      <c r="L275" s="362" t="s">
        <v>181</v>
      </c>
      <c r="M275" s="40">
        <v>60</v>
      </c>
      <c r="N275" s="40" t="s">
        <v>484</v>
      </c>
      <c r="O275" s="40" t="s">
        <v>1012</v>
      </c>
      <c r="P275" s="54" t="s">
        <v>182</v>
      </c>
      <c r="Q275" s="252"/>
      <c r="R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S275" s="20" t="s">
        <v>181</v>
      </c>
      <c r="T275" s="40">
        <v>60</v>
      </c>
      <c r="U275" s="2" t="s">
        <v>1001</v>
      </c>
      <c r="V275" s="25" t="s">
        <v>1001</v>
      </c>
      <c r="W275" s="393">
        <v>269.61</v>
      </c>
      <c r="X275" s="314"/>
      <c r="Y275" s="185"/>
      <c r="Z275">
        <f>+ROUND(G271*60%,2)</f>
        <v>269.56</v>
      </c>
      <c r="AB275" s="277"/>
    </row>
    <row r="276" spans="1:28" customFormat="1" ht="129" hidden="1" thickBot="1" x14ac:dyDescent="0.3">
      <c r="A276" s="1"/>
      <c r="B276" s="64"/>
      <c r="C276" s="26">
        <v>92094</v>
      </c>
      <c r="D276" s="413" t="s">
        <v>187</v>
      </c>
      <c r="E276" s="339"/>
      <c r="F276" s="339" t="s">
        <v>19</v>
      </c>
      <c r="G276" s="331">
        <v>314.52999999999997</v>
      </c>
      <c r="H276" s="633">
        <v>3633451</v>
      </c>
      <c r="I276" s="655"/>
      <c r="J276" s="12"/>
      <c r="K276" s="12"/>
      <c r="L276" s="362" t="s">
        <v>181</v>
      </c>
      <c r="M276" s="40">
        <v>70</v>
      </c>
      <c r="N276" s="40" t="s">
        <v>484</v>
      </c>
      <c r="O276" s="40" t="s">
        <v>1012</v>
      </c>
      <c r="P276" s="54" t="s">
        <v>182</v>
      </c>
      <c r="Q276" s="252"/>
      <c r="R276" s="407"/>
      <c r="S276" s="20" t="s">
        <v>181</v>
      </c>
      <c r="T276" s="40">
        <v>70</v>
      </c>
      <c r="U276" s="2" t="s">
        <v>1001</v>
      </c>
      <c r="V276" s="25" t="s">
        <v>1001</v>
      </c>
      <c r="W276" s="393"/>
      <c r="X276" s="278"/>
      <c r="Y276" s="279"/>
      <c r="Z276" s="177"/>
      <c r="AA276" s="177"/>
      <c r="AB276" s="145"/>
    </row>
    <row r="277" spans="1:28" customFormat="1" ht="129" hidden="1" thickBot="1" x14ac:dyDescent="0.3">
      <c r="A277" s="1"/>
      <c r="B277" s="64"/>
      <c r="C277" s="26">
        <v>92095</v>
      </c>
      <c r="D277" s="413" t="s">
        <v>188</v>
      </c>
      <c r="E277" s="339"/>
      <c r="F277" s="339" t="s">
        <v>19</v>
      </c>
      <c r="G277" s="331">
        <v>359.44</v>
      </c>
      <c r="H277" s="633">
        <v>4152251</v>
      </c>
      <c r="I277" s="655"/>
      <c r="J277" s="12"/>
      <c r="K277" s="12"/>
      <c r="L277" s="362" t="s">
        <v>181</v>
      </c>
      <c r="M277" s="40">
        <v>80</v>
      </c>
      <c r="N277" s="40" t="s">
        <v>484</v>
      </c>
      <c r="O277" s="40" t="s">
        <v>1012</v>
      </c>
      <c r="P277" s="54" t="s">
        <v>182</v>
      </c>
      <c r="Q277" s="252"/>
      <c r="R277" s="407"/>
      <c r="S277" s="20" t="s">
        <v>181</v>
      </c>
      <c r="T277" s="40">
        <v>80</v>
      </c>
      <c r="U277" s="2" t="s">
        <v>1001</v>
      </c>
      <c r="V277" s="25" t="s">
        <v>1001</v>
      </c>
      <c r="W277" s="393"/>
      <c r="X277" s="316"/>
      <c r="Y277" s="279"/>
      <c r="Z277" s="177"/>
      <c r="AA277" s="177"/>
      <c r="AB277" s="145"/>
    </row>
    <row r="278" spans="1:28" customFormat="1" ht="129" hidden="1" thickBot="1" x14ac:dyDescent="0.3">
      <c r="A278" s="1"/>
      <c r="B278" s="64"/>
      <c r="C278" s="26">
        <v>92096</v>
      </c>
      <c r="D278" s="413" t="s">
        <v>189</v>
      </c>
      <c r="E278" s="339"/>
      <c r="F278" s="339" t="s">
        <v>19</v>
      </c>
      <c r="G278" s="331">
        <v>404.4</v>
      </c>
      <c r="H278" s="633">
        <v>4671629</v>
      </c>
      <c r="I278" s="655"/>
      <c r="J278" s="12"/>
      <c r="K278" s="12"/>
      <c r="L278" s="362" t="s">
        <v>181</v>
      </c>
      <c r="M278" s="40">
        <v>90</v>
      </c>
      <c r="N278" s="40" t="s">
        <v>484</v>
      </c>
      <c r="O278" s="40" t="s">
        <v>1012</v>
      </c>
      <c r="P278" s="54" t="s">
        <v>182</v>
      </c>
      <c r="Q278" s="252"/>
      <c r="R278" s="407"/>
      <c r="S278" s="20" t="s">
        <v>181</v>
      </c>
      <c r="T278" s="40">
        <v>90</v>
      </c>
      <c r="U278" s="2" t="s">
        <v>1001</v>
      </c>
      <c r="V278" s="25" t="s">
        <v>1001</v>
      </c>
      <c r="W278" s="393"/>
      <c r="X278" s="316"/>
      <c r="Y278" s="279"/>
      <c r="Z278" s="177"/>
      <c r="AA278" s="177"/>
      <c r="AB278" s="145"/>
    </row>
    <row r="279" spans="1:28" ht="29.25" hidden="1" thickBot="1" x14ac:dyDescent="0.3">
      <c r="A279" s="1"/>
      <c r="B279" s="64">
        <v>2017</v>
      </c>
      <c r="C279" s="76">
        <v>2017</v>
      </c>
      <c r="D279" s="413" t="s">
        <v>190</v>
      </c>
      <c r="E279" s="339"/>
      <c r="F279" s="339" t="s">
        <v>19</v>
      </c>
      <c r="G279" s="331">
        <v>470.48</v>
      </c>
      <c r="H279" s="633">
        <v>5434985</v>
      </c>
      <c r="I279" s="655"/>
      <c r="J279" s="12"/>
      <c r="K279" s="12"/>
      <c r="L279" s="362" t="s">
        <v>181</v>
      </c>
      <c r="M279" s="24">
        <v>100</v>
      </c>
      <c r="N279" s="40" t="s">
        <v>484</v>
      </c>
      <c r="O279" s="40" t="s">
        <v>1012</v>
      </c>
      <c r="P279" s="24"/>
      <c r="Q279" s="252"/>
      <c r="R279" s="407"/>
      <c r="S279" s="20" t="s">
        <v>181</v>
      </c>
      <c r="T279" s="24">
        <v>100</v>
      </c>
      <c r="U279" s="2" t="s">
        <v>1001</v>
      </c>
      <c r="V279" s="25" t="s">
        <v>1001</v>
      </c>
      <c r="W279" s="641"/>
      <c r="X279" s="642"/>
      <c r="Y279" s="348"/>
      <c r="Z279" s="349"/>
      <c r="AA279" s="349"/>
      <c r="AB279" s="643"/>
    </row>
    <row r="280" spans="1:28" ht="43.5" hidden="1" thickBot="1" x14ac:dyDescent="0.3">
      <c r="A280" s="1"/>
      <c r="B280" s="72"/>
      <c r="C280" s="339">
        <v>90046</v>
      </c>
      <c r="D280" s="413" t="s">
        <v>191</v>
      </c>
      <c r="E280" s="339"/>
      <c r="F280" s="339" t="s">
        <v>19</v>
      </c>
      <c r="G280" s="331">
        <v>0</v>
      </c>
      <c r="H280" s="633">
        <v>0</v>
      </c>
      <c r="I280" s="655"/>
      <c r="J280" s="12"/>
      <c r="K280" s="12"/>
      <c r="L280" s="362" t="s">
        <v>181</v>
      </c>
      <c r="M280" s="40">
        <v>0</v>
      </c>
      <c r="N280" s="40" t="s">
        <v>484</v>
      </c>
      <c r="O280" s="40" t="s">
        <v>1012</v>
      </c>
      <c r="P280" s="40"/>
      <c r="Q280" s="252"/>
      <c r="R280" s="407"/>
      <c r="S280" s="20" t="s">
        <v>181</v>
      </c>
      <c r="T280" s="40">
        <v>0</v>
      </c>
      <c r="U280" s="2" t="s">
        <v>1001</v>
      </c>
      <c r="V280" s="25" t="s">
        <v>1001</v>
      </c>
      <c r="W280" s="374"/>
      <c r="X280" s="347"/>
      <c r="Y280" s="348"/>
      <c r="Z280" s="349"/>
      <c r="AA280" s="349"/>
      <c r="AB280" s="643"/>
    </row>
    <row r="281" spans="1:28" ht="114.75" hidden="1" thickBot="1" x14ac:dyDescent="0.3">
      <c r="A281" s="1"/>
      <c r="B281" s="72"/>
      <c r="C281" s="339">
        <v>91097</v>
      </c>
      <c r="D281" s="413" t="s">
        <v>192</v>
      </c>
      <c r="E281" s="339"/>
      <c r="F281" s="339" t="s">
        <v>19</v>
      </c>
      <c r="G281" s="331">
        <v>188.18</v>
      </c>
      <c r="H281" s="633">
        <v>2173855</v>
      </c>
      <c r="I281" s="655"/>
      <c r="J281" s="12"/>
      <c r="K281" s="12"/>
      <c r="L281" s="362" t="s">
        <v>181</v>
      </c>
      <c r="M281" s="40">
        <v>40</v>
      </c>
      <c r="N281" s="40" t="s">
        <v>484</v>
      </c>
      <c r="O281" s="40" t="s">
        <v>1012</v>
      </c>
      <c r="P281" s="40"/>
      <c r="Q281" s="252"/>
      <c r="R281" s="407"/>
      <c r="S281" s="20" t="s">
        <v>181</v>
      </c>
      <c r="T281" s="40">
        <v>40</v>
      </c>
      <c r="U281" s="2" t="s">
        <v>1001</v>
      </c>
      <c r="V281" s="25" t="s">
        <v>1001</v>
      </c>
      <c r="W281" s="374"/>
      <c r="X281" s="74"/>
      <c r="Y281" s="348"/>
      <c r="Z281" s="349"/>
      <c r="AA281" s="349"/>
      <c r="AB281" s="643"/>
    </row>
    <row r="282" spans="1:28" ht="114.75" hidden="1" thickBot="1" x14ac:dyDescent="0.3">
      <c r="A282" s="1"/>
      <c r="B282" s="72"/>
      <c r="C282" s="339">
        <v>91098</v>
      </c>
      <c r="D282" s="413" t="s">
        <v>193</v>
      </c>
      <c r="E282" s="339"/>
      <c r="F282" s="339" t="s">
        <v>19</v>
      </c>
      <c r="G282" s="331">
        <v>235.26</v>
      </c>
      <c r="H282" s="633">
        <v>2717724</v>
      </c>
      <c r="I282" s="655"/>
      <c r="J282" s="12"/>
      <c r="K282" s="12"/>
      <c r="L282" s="362" t="s">
        <v>181</v>
      </c>
      <c r="M282" s="40">
        <v>50</v>
      </c>
      <c r="N282" s="40" t="s">
        <v>484</v>
      </c>
      <c r="O282" s="40" t="s">
        <v>1012</v>
      </c>
      <c r="P282" s="40"/>
      <c r="Q282" s="252"/>
      <c r="R282" s="407"/>
      <c r="S282" s="20" t="s">
        <v>181</v>
      </c>
      <c r="T282" s="40">
        <v>50</v>
      </c>
      <c r="U282" s="2" t="s">
        <v>1001</v>
      </c>
      <c r="V282" s="25" t="s">
        <v>1001</v>
      </c>
      <c r="W282" s="374"/>
      <c r="X282" s="74"/>
      <c r="Y282" s="348"/>
      <c r="Z282" s="349"/>
      <c r="AA282" s="349"/>
      <c r="AB282" s="643"/>
    </row>
    <row r="283" spans="1:28" ht="129" hidden="1" thickBot="1" x14ac:dyDescent="0.3">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t="s">
        <v>1012</v>
      </c>
      <c r="P283" s="40"/>
      <c r="Q283" s="252"/>
      <c r="R283" s="407"/>
      <c r="S283" s="20" t="s">
        <v>181</v>
      </c>
      <c r="T283" s="40">
        <v>60</v>
      </c>
      <c r="U283" s="2" t="s">
        <v>1001</v>
      </c>
      <c r="V283" s="25" t="s">
        <v>1001</v>
      </c>
      <c r="W283" s="374"/>
      <c r="X283" s="74"/>
      <c r="Y283" s="348"/>
      <c r="Z283" s="349"/>
      <c r="AA283" s="349"/>
      <c r="AB283" s="643"/>
    </row>
    <row r="284" spans="1:28" ht="114.75" hidden="1" thickBot="1" x14ac:dyDescent="0.3">
      <c r="A284" s="1"/>
      <c r="B284" s="72"/>
      <c r="C284" s="26">
        <v>92097</v>
      </c>
      <c r="D284" s="413" t="s">
        <v>195</v>
      </c>
      <c r="E284" s="339"/>
      <c r="F284" s="339" t="s">
        <v>19</v>
      </c>
      <c r="G284" s="331">
        <v>329.33</v>
      </c>
      <c r="H284" s="633">
        <v>3804420</v>
      </c>
      <c r="I284" s="655"/>
      <c r="J284" s="12"/>
      <c r="K284" s="12"/>
      <c r="L284" s="362" t="s">
        <v>181</v>
      </c>
      <c r="M284" s="40">
        <v>70</v>
      </c>
      <c r="N284" s="40" t="s">
        <v>484</v>
      </c>
      <c r="O284" s="40" t="s">
        <v>1012</v>
      </c>
      <c r="P284" s="40"/>
      <c r="Q284" s="252"/>
      <c r="R284" s="407"/>
      <c r="S284" s="20" t="s">
        <v>181</v>
      </c>
      <c r="T284" s="40">
        <v>70</v>
      </c>
      <c r="U284" s="2" t="s">
        <v>1001</v>
      </c>
      <c r="V284" s="25" t="s">
        <v>1001</v>
      </c>
      <c r="W284" s="374"/>
      <c r="X284" s="74"/>
      <c r="Y284" s="348"/>
      <c r="Z284" s="349"/>
      <c r="AA284" s="349"/>
      <c r="AB284" s="643"/>
    </row>
    <row r="285" spans="1:28" ht="114.75" hidden="1" thickBot="1" x14ac:dyDescent="0.3">
      <c r="A285" s="1"/>
      <c r="B285" s="72"/>
      <c r="C285" s="26">
        <v>92098</v>
      </c>
      <c r="D285" s="413" t="s">
        <v>196</v>
      </c>
      <c r="E285" s="364"/>
      <c r="F285" s="339" t="s">
        <v>19</v>
      </c>
      <c r="G285" s="331">
        <v>376.41</v>
      </c>
      <c r="H285" s="633">
        <v>4348288</v>
      </c>
      <c r="I285" s="655"/>
      <c r="J285" s="12"/>
      <c r="K285" s="12"/>
      <c r="L285" s="362" t="s">
        <v>181</v>
      </c>
      <c r="M285" s="40">
        <v>80</v>
      </c>
      <c r="N285" s="40" t="s">
        <v>484</v>
      </c>
      <c r="O285" s="40" t="s">
        <v>1012</v>
      </c>
      <c r="P285" s="40"/>
      <c r="Q285" s="252"/>
      <c r="R285" s="407"/>
      <c r="S285" s="20" t="s">
        <v>181</v>
      </c>
      <c r="T285" s="40">
        <v>80</v>
      </c>
      <c r="U285" s="2" t="s">
        <v>1001</v>
      </c>
      <c r="V285" s="25" t="s">
        <v>1001</v>
      </c>
      <c r="W285" s="374"/>
      <c r="X285" s="74"/>
      <c r="Y285" s="348"/>
      <c r="Z285" s="349"/>
      <c r="AA285" s="349"/>
      <c r="AB285" s="643"/>
    </row>
    <row r="286" spans="1:28" ht="114.75" hidden="1" thickBot="1" x14ac:dyDescent="0.3">
      <c r="A286" s="1"/>
      <c r="B286" s="72"/>
      <c r="C286" s="26">
        <v>92099</v>
      </c>
      <c r="D286" s="413" t="s">
        <v>197</v>
      </c>
      <c r="E286" s="364"/>
      <c r="F286" s="339" t="s">
        <v>19</v>
      </c>
      <c r="G286" s="331">
        <v>423.44</v>
      </c>
      <c r="H286" s="633">
        <v>4891579</v>
      </c>
      <c r="I286" s="655"/>
      <c r="J286" s="12"/>
      <c r="K286" s="12"/>
      <c r="L286" s="362" t="s">
        <v>181</v>
      </c>
      <c r="M286" s="40">
        <v>90</v>
      </c>
      <c r="N286" s="40" t="s">
        <v>484</v>
      </c>
      <c r="O286" s="40" t="s">
        <v>1012</v>
      </c>
      <c r="P286" s="40"/>
      <c r="Q286" s="252"/>
      <c r="R286" s="407"/>
      <c r="S286" s="20" t="s">
        <v>181</v>
      </c>
      <c r="T286" s="40">
        <v>90</v>
      </c>
      <c r="U286" s="2" t="s">
        <v>1001</v>
      </c>
      <c r="V286" s="25" t="s">
        <v>1001</v>
      </c>
      <c r="W286" s="374"/>
      <c r="X286" s="74"/>
      <c r="Y286" s="348"/>
      <c r="Z286" s="349"/>
      <c r="AA286" s="349"/>
      <c r="AB286" s="643"/>
    </row>
    <row r="287" spans="1:28" ht="29.25" hidden="1" thickBot="1" x14ac:dyDescent="0.3">
      <c r="A287" s="1"/>
      <c r="B287" s="72">
        <v>2018</v>
      </c>
      <c r="C287" s="76">
        <v>2018</v>
      </c>
      <c r="D287" s="413" t="s">
        <v>198</v>
      </c>
      <c r="E287" s="364"/>
      <c r="F287" s="339" t="s">
        <v>19</v>
      </c>
      <c r="G287" s="331">
        <v>466.96</v>
      </c>
      <c r="H287" s="633">
        <v>5394322</v>
      </c>
      <c r="I287" s="655"/>
      <c r="J287" s="12"/>
      <c r="K287" s="12"/>
      <c r="L287" s="362" t="s">
        <v>181</v>
      </c>
      <c r="M287" s="24">
        <v>100</v>
      </c>
      <c r="N287" s="40" t="s">
        <v>484</v>
      </c>
      <c r="O287" s="40" t="s">
        <v>1012</v>
      </c>
      <c r="P287" s="24"/>
      <c r="Q287" s="252"/>
      <c r="R287" s="407"/>
      <c r="S287" s="20" t="s">
        <v>181</v>
      </c>
      <c r="T287" s="24">
        <v>100</v>
      </c>
      <c r="U287" s="2" t="s">
        <v>1001</v>
      </c>
      <c r="V287" s="25" t="s">
        <v>1001</v>
      </c>
      <c r="W287" s="641"/>
      <c r="X287" s="642"/>
      <c r="Y287" s="348"/>
      <c r="Z287" s="349"/>
      <c r="AA287" s="349"/>
      <c r="AB287" s="643"/>
    </row>
    <row r="288" spans="1:28" ht="43.5" hidden="1" thickBot="1" x14ac:dyDescent="0.3">
      <c r="A288" s="1"/>
      <c r="B288" s="72"/>
      <c r="C288" s="339">
        <v>90045</v>
      </c>
      <c r="D288" s="413" t="s">
        <v>199</v>
      </c>
      <c r="E288" s="364"/>
      <c r="F288" s="339" t="s">
        <v>19</v>
      </c>
      <c r="G288" s="331">
        <v>0</v>
      </c>
      <c r="H288" s="633">
        <v>0</v>
      </c>
      <c r="I288" s="655"/>
      <c r="J288" s="12"/>
      <c r="K288" s="12"/>
      <c r="L288" s="362" t="s">
        <v>181</v>
      </c>
      <c r="M288" s="40">
        <v>0</v>
      </c>
      <c r="N288" s="40" t="s">
        <v>484</v>
      </c>
      <c r="O288" s="40" t="s">
        <v>1012</v>
      </c>
      <c r="P288" s="40"/>
      <c r="Q288" s="252"/>
      <c r="R288" s="407"/>
      <c r="S288" s="20" t="s">
        <v>181</v>
      </c>
      <c r="T288" s="40">
        <v>0</v>
      </c>
      <c r="U288" s="2" t="s">
        <v>1001</v>
      </c>
      <c r="V288" s="25" t="s">
        <v>1001</v>
      </c>
      <c r="W288" s="374"/>
      <c r="X288" s="347"/>
      <c r="Y288" s="348"/>
      <c r="Z288" s="349"/>
      <c r="AA288" s="349"/>
      <c r="AB288" s="643"/>
    </row>
    <row r="289" spans="1:28" ht="100.5" hidden="1" thickBot="1" x14ac:dyDescent="0.3">
      <c r="A289" s="1"/>
      <c r="B289" s="72"/>
      <c r="C289" s="339">
        <v>91100</v>
      </c>
      <c r="D289" s="413" t="s">
        <v>200</v>
      </c>
      <c r="E289" s="364"/>
      <c r="F289" s="339" t="s">
        <v>19</v>
      </c>
      <c r="G289" s="331">
        <v>186.78</v>
      </c>
      <c r="H289" s="633">
        <v>2157683</v>
      </c>
      <c r="I289" s="655"/>
      <c r="J289" s="12"/>
      <c r="K289" s="12"/>
      <c r="L289" s="362" t="s">
        <v>181</v>
      </c>
      <c r="M289" s="40">
        <v>40</v>
      </c>
      <c r="N289" s="40" t="s">
        <v>484</v>
      </c>
      <c r="O289" s="40" t="s">
        <v>1012</v>
      </c>
      <c r="P289" s="40"/>
      <c r="Q289" s="252"/>
      <c r="R289" s="407"/>
      <c r="S289" s="20" t="s">
        <v>181</v>
      </c>
      <c r="T289" s="40">
        <v>40</v>
      </c>
      <c r="U289" s="2" t="s">
        <v>1001</v>
      </c>
      <c r="V289" s="25" t="s">
        <v>1001</v>
      </c>
      <c r="W289" s="374"/>
      <c r="X289" s="74"/>
      <c r="Y289" s="348"/>
      <c r="Z289" s="349"/>
      <c r="AA289" s="349"/>
      <c r="AB289" s="643"/>
    </row>
    <row r="290" spans="1:28" ht="100.5" hidden="1" thickBot="1" x14ac:dyDescent="0.3">
      <c r="A290" s="1"/>
      <c r="B290" s="72"/>
      <c r="C290" s="339">
        <v>91101</v>
      </c>
      <c r="D290" s="413" t="s">
        <v>201</v>
      </c>
      <c r="E290" s="364"/>
      <c r="F290" s="339" t="s">
        <v>19</v>
      </c>
      <c r="G290" s="331">
        <v>233.48</v>
      </c>
      <c r="H290" s="633">
        <v>2697161</v>
      </c>
      <c r="I290" s="655"/>
      <c r="J290" s="12"/>
      <c r="K290" s="12"/>
      <c r="L290" s="362" t="s">
        <v>181</v>
      </c>
      <c r="M290" s="40">
        <v>50</v>
      </c>
      <c r="N290" s="40" t="s">
        <v>484</v>
      </c>
      <c r="O290" s="40" t="s">
        <v>1012</v>
      </c>
      <c r="P290" s="40"/>
      <c r="Q290" s="252"/>
      <c r="R290" s="407"/>
      <c r="S290" s="20" t="s">
        <v>181</v>
      </c>
      <c r="T290" s="40">
        <v>50</v>
      </c>
      <c r="U290" s="2" t="s">
        <v>1001</v>
      </c>
      <c r="V290" s="25" t="s">
        <v>1001</v>
      </c>
      <c r="W290" s="374"/>
      <c r="X290" s="74"/>
      <c r="Y290" s="348"/>
      <c r="Z290" s="349"/>
      <c r="AA290" s="349"/>
      <c r="AB290" s="643"/>
    </row>
    <row r="291" spans="1:28" ht="114.75" hidden="1" thickBot="1" x14ac:dyDescent="0.3">
      <c r="A291" s="1"/>
      <c r="B291" s="72"/>
      <c r="C291" s="339">
        <v>91102</v>
      </c>
      <c r="D291" s="413" t="s">
        <v>202</v>
      </c>
      <c r="E291" s="364"/>
      <c r="F291" s="339" t="s">
        <v>19</v>
      </c>
      <c r="G291" s="331">
        <v>280.17</v>
      </c>
      <c r="H291" s="633">
        <v>3236524</v>
      </c>
      <c r="I291" s="655"/>
      <c r="J291" s="12"/>
      <c r="K291" s="12"/>
      <c r="L291" s="362" t="s">
        <v>181</v>
      </c>
      <c r="M291" s="40">
        <v>60</v>
      </c>
      <c r="N291" s="40" t="s">
        <v>484</v>
      </c>
      <c r="O291" s="40" t="s">
        <v>1012</v>
      </c>
      <c r="P291" s="40"/>
      <c r="Q291" s="252"/>
      <c r="R291" s="407"/>
      <c r="S291" s="20" t="s">
        <v>181</v>
      </c>
      <c r="T291" s="40">
        <v>60</v>
      </c>
      <c r="U291" s="2" t="s">
        <v>1001</v>
      </c>
      <c r="V291" s="25" t="s">
        <v>1001</v>
      </c>
      <c r="W291" s="374"/>
      <c r="X291" s="74"/>
      <c r="Y291" s="348"/>
      <c r="Z291" s="349"/>
      <c r="AA291" s="349"/>
      <c r="AB291" s="643"/>
    </row>
    <row r="292" spans="1:28" ht="100.5" hidden="1" thickBot="1" x14ac:dyDescent="0.3">
      <c r="A292" s="1"/>
      <c r="B292" s="72"/>
      <c r="C292" s="26">
        <v>92100</v>
      </c>
      <c r="D292" s="413" t="s">
        <v>203</v>
      </c>
      <c r="E292" s="364"/>
      <c r="F292" s="339" t="s">
        <v>19</v>
      </c>
      <c r="G292" s="331">
        <v>326.87</v>
      </c>
      <c r="H292" s="633">
        <v>3776002</v>
      </c>
      <c r="I292" s="655"/>
      <c r="J292" s="12"/>
      <c r="K292" s="12"/>
      <c r="L292" s="362" t="s">
        <v>181</v>
      </c>
      <c r="M292" s="40">
        <v>70</v>
      </c>
      <c r="N292" s="40" t="s">
        <v>484</v>
      </c>
      <c r="O292" s="40" t="s">
        <v>1012</v>
      </c>
      <c r="P292" s="40"/>
      <c r="Q292" s="252"/>
      <c r="R292" s="407"/>
      <c r="S292" s="20" t="s">
        <v>181</v>
      </c>
      <c r="T292" s="40">
        <v>70</v>
      </c>
      <c r="U292" s="2" t="s">
        <v>1001</v>
      </c>
      <c r="V292" s="25" t="s">
        <v>1001</v>
      </c>
      <c r="W292" s="374"/>
      <c r="X292" s="74"/>
      <c r="Y292" s="348"/>
      <c r="Z292" s="349"/>
      <c r="AA292" s="349"/>
      <c r="AB292" s="643"/>
    </row>
    <row r="293" spans="1:28" ht="100.5" hidden="1" thickBot="1" x14ac:dyDescent="0.3">
      <c r="A293" s="1"/>
      <c r="B293" s="72"/>
      <c r="C293" s="26">
        <v>92101</v>
      </c>
      <c r="D293" s="413" t="s">
        <v>204</v>
      </c>
      <c r="E293" s="364"/>
      <c r="F293" s="339" t="s">
        <v>19</v>
      </c>
      <c r="G293" s="331">
        <v>373.56</v>
      </c>
      <c r="H293" s="633">
        <v>4315365</v>
      </c>
      <c r="I293" s="655"/>
      <c r="J293" s="12"/>
      <c r="K293" s="12"/>
      <c r="L293" s="362" t="s">
        <v>181</v>
      </c>
      <c r="M293" s="40">
        <v>80</v>
      </c>
      <c r="N293" s="40" t="s">
        <v>484</v>
      </c>
      <c r="O293" s="40" t="s">
        <v>1012</v>
      </c>
      <c r="P293" s="40"/>
      <c r="Q293" s="252"/>
      <c r="R293" s="407"/>
      <c r="S293" s="20" t="s">
        <v>181</v>
      </c>
      <c r="T293" s="40">
        <v>80</v>
      </c>
      <c r="U293" s="2" t="s">
        <v>1001</v>
      </c>
      <c r="V293" s="25" t="s">
        <v>1001</v>
      </c>
      <c r="W293" s="374"/>
      <c r="X293" s="74"/>
      <c r="Y293" s="348"/>
      <c r="Z293" s="349"/>
      <c r="AA293" s="349"/>
      <c r="AB293" s="643"/>
    </row>
    <row r="294" spans="1:28" ht="100.5" hidden="1"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40" t="s">
        <v>1012</v>
      </c>
      <c r="P294" s="250"/>
      <c r="Q294" s="424"/>
      <c r="R294" s="474"/>
      <c r="S294" s="475" t="s">
        <v>181</v>
      </c>
      <c r="T294" s="250">
        <v>90</v>
      </c>
      <c r="U294" s="2" t="s">
        <v>1001</v>
      </c>
      <c r="V294" s="25" t="s">
        <v>1001</v>
      </c>
      <c r="W294" s="375"/>
      <c r="X294" s="74"/>
      <c r="Y294" s="348"/>
      <c r="Z294" s="349"/>
      <c r="AA294" s="349"/>
      <c r="AB294" s="643"/>
    </row>
    <row r="295" spans="1:28" ht="30" hidden="1" customHeight="1" x14ac:dyDescent="0.3">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40" t="s">
        <v>1012</v>
      </c>
      <c r="P295" s="257"/>
      <c r="Q295" s="259"/>
      <c r="R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S295" s="261" t="s">
        <v>181</v>
      </c>
      <c r="T295" s="385">
        <v>0</v>
      </c>
      <c r="U295" s="2" t="s">
        <v>1001</v>
      </c>
      <c r="V295" s="25" t="s">
        <v>1001</v>
      </c>
      <c r="W295" s="626"/>
    </row>
    <row r="296" spans="1:28" ht="37.5" hidden="1" customHeight="1" x14ac:dyDescent="0.3">
      <c r="A296" s="1">
        <v>90086</v>
      </c>
      <c r="B296" s="72"/>
      <c r="C296" s="737"/>
      <c r="D296" s="740"/>
      <c r="E296" s="364">
        <v>2</v>
      </c>
      <c r="F296" s="339" t="s">
        <v>209</v>
      </c>
      <c r="G296" s="331">
        <v>0</v>
      </c>
      <c r="H296" s="639">
        <v>0</v>
      </c>
      <c r="I296" s="655"/>
      <c r="J296" s="12"/>
      <c r="K296" s="12">
        <v>0</v>
      </c>
      <c r="L296" s="362" t="s">
        <v>181</v>
      </c>
      <c r="M296" s="24">
        <v>0</v>
      </c>
      <c r="N296" s="40" t="s">
        <v>484</v>
      </c>
      <c r="O296" s="40" t="s">
        <v>1012</v>
      </c>
      <c r="P296" s="24"/>
      <c r="Q296" s="252"/>
      <c r="R296" s="32"/>
      <c r="S296" s="18"/>
      <c r="T296" s="476"/>
      <c r="U296" s="2" t="s">
        <v>1001</v>
      </c>
      <c r="V296" s="25"/>
      <c r="W296" s="626"/>
    </row>
    <row r="297" spans="1:28" ht="49.5" hidden="1"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40" t="s">
        <v>1012</v>
      </c>
      <c r="P297" s="265"/>
      <c r="Q297" s="267"/>
      <c r="R297" s="268"/>
      <c r="S297" s="477"/>
      <c r="T297" s="478"/>
      <c r="U297" s="2" t="s">
        <v>1001</v>
      </c>
      <c r="V297" s="25"/>
      <c r="W297" s="629">
        <v>11552</v>
      </c>
      <c r="AA297" s="628">
        <f>+ROUND(G302*W5,0)</f>
        <v>10000566</v>
      </c>
    </row>
    <row r="298" spans="1:28" customFormat="1" ht="15" hidden="1"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344" t="s">
        <v>42</v>
      </c>
      <c r="Q298" s="427"/>
      <c r="R298" s="428"/>
      <c r="S298" s="449" t="s">
        <v>42</v>
      </c>
      <c r="T298" s="449" t="s">
        <v>42</v>
      </c>
      <c r="U298" s="449" t="s">
        <v>42</v>
      </c>
      <c r="V298" s="378" t="s">
        <v>41</v>
      </c>
      <c r="W298" s="206"/>
      <c r="X298" s="239">
        <v>11552</v>
      </c>
    </row>
    <row r="299" spans="1:28" customFormat="1" ht="26.45" hidden="1"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8" t="s">
        <v>42</v>
      </c>
      <c r="Q299" s="379"/>
      <c r="R299" s="425"/>
      <c r="S299" s="451" t="s">
        <v>42</v>
      </c>
      <c r="T299" s="451" t="s">
        <v>42</v>
      </c>
      <c r="U299" s="451" t="s">
        <v>42</v>
      </c>
      <c r="V299" s="378" t="s">
        <v>41</v>
      </c>
      <c r="W299" s="396" t="s">
        <v>5</v>
      </c>
      <c r="X299" s="209" t="s">
        <v>6</v>
      </c>
      <c r="Y299" s="242" t="s">
        <v>211</v>
      </c>
    </row>
    <row r="300" spans="1:28" s="177" customFormat="1" ht="18.75" hidden="1" customHeight="1" thickBo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1010</v>
      </c>
      <c r="P300" s="258" t="s">
        <v>213</v>
      </c>
      <c r="Q300" s="259"/>
      <c r="R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S300" s="384" t="s">
        <v>181</v>
      </c>
      <c r="T300" s="385">
        <v>100</v>
      </c>
      <c r="U300" s="667" t="s">
        <v>1000</v>
      </c>
      <c r="V300" s="667" t="s">
        <v>1000</v>
      </c>
      <c r="W300" s="393"/>
      <c r="X300" s="299"/>
      <c r="Y300" s="321"/>
      <c r="Z300" s="322"/>
      <c r="AA300" s="806"/>
    </row>
    <row r="301" spans="1:28" s="177" customFormat="1" ht="23.25" hidden="1" customHeight="1" thickBo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258" t="s">
        <v>1010</v>
      </c>
      <c r="P301" s="40" t="s">
        <v>213</v>
      </c>
      <c r="Q301" s="252"/>
      <c r="R301" s="407"/>
      <c r="S301" s="376"/>
      <c r="T301" s="386"/>
      <c r="U301" s="667" t="s">
        <v>1000</v>
      </c>
      <c r="V301" s="25"/>
      <c r="W301" s="393"/>
      <c r="X301" s="299"/>
      <c r="Y301" s="321"/>
      <c r="Z301" s="322"/>
      <c r="AA301" s="807"/>
    </row>
    <row r="302" spans="1:28" s="177" customFormat="1" ht="20.25" hidden="1"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8" t="s">
        <v>1010</v>
      </c>
      <c r="P302" s="250" t="s">
        <v>213</v>
      </c>
      <c r="Q302" s="424"/>
      <c r="R302" s="474"/>
      <c r="S302" s="484"/>
      <c r="T302" s="444"/>
      <c r="U302" s="667" t="s">
        <v>1000</v>
      </c>
      <c r="V302" s="25"/>
      <c r="W302" s="393"/>
      <c r="X302" s="299"/>
      <c r="Y302" s="321"/>
      <c r="Z302" s="322"/>
      <c r="AA302" s="808"/>
    </row>
    <row r="303" spans="1:28" s="177" customFormat="1" ht="31.5" hidden="1" customHeight="1" thickBot="1" x14ac:dyDescent="0.3">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1010</v>
      </c>
      <c r="P303" s="258" t="s">
        <v>213</v>
      </c>
      <c r="Q303" s="259"/>
      <c r="R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S303" s="338" t="s">
        <v>181</v>
      </c>
      <c r="T303" s="455">
        <v>0</v>
      </c>
      <c r="U303" s="667" t="s">
        <v>1000</v>
      </c>
      <c r="V303" s="667" t="s">
        <v>1000</v>
      </c>
      <c r="W303" s="393">
        <v>0</v>
      </c>
      <c r="X303" s="299"/>
      <c r="Y303" s="306"/>
    </row>
    <row r="304" spans="1:28" s="177" customFormat="1" ht="40.5" hidden="1" customHeight="1" thickBot="1" x14ac:dyDescent="0.3">
      <c r="A304" s="323">
        <v>90040</v>
      </c>
      <c r="B304" s="184"/>
      <c r="C304" s="764"/>
      <c r="D304" s="767"/>
      <c r="E304" s="107">
        <v>2</v>
      </c>
      <c r="F304" s="107" t="s">
        <v>214</v>
      </c>
      <c r="G304" s="108">
        <v>0</v>
      </c>
      <c r="H304" s="327">
        <v>0</v>
      </c>
      <c r="I304" s="655"/>
      <c r="J304" s="362"/>
      <c r="K304" s="362">
        <v>0</v>
      </c>
      <c r="L304" s="362" t="s">
        <v>181</v>
      </c>
      <c r="M304" s="40">
        <v>0</v>
      </c>
      <c r="N304" s="40" t="s">
        <v>484</v>
      </c>
      <c r="O304" s="258" t="s">
        <v>1010</v>
      </c>
      <c r="P304" s="40" t="s">
        <v>213</v>
      </c>
      <c r="Q304" s="252"/>
      <c r="R304" s="407"/>
      <c r="S304" s="376"/>
      <c r="T304" s="386"/>
      <c r="U304" s="667" t="s">
        <v>1000</v>
      </c>
      <c r="V304" s="25"/>
      <c r="W304" s="393">
        <v>0</v>
      </c>
      <c r="X304" s="299"/>
      <c r="Y304" s="306"/>
    </row>
    <row r="305" spans="1:27" s="177" customFormat="1" ht="49.5" hidden="1"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58" t="s">
        <v>1010</v>
      </c>
      <c r="P305" s="266" t="s">
        <v>213</v>
      </c>
      <c r="Q305" s="267"/>
      <c r="R305" s="472"/>
      <c r="S305" s="390"/>
      <c r="T305" s="391"/>
      <c r="U305" s="667" t="s">
        <v>1000</v>
      </c>
      <c r="V305" s="25"/>
      <c r="W305" s="395">
        <v>0</v>
      </c>
      <c r="X305" s="307"/>
      <c r="Y305" s="308"/>
    </row>
    <row r="306" spans="1:27" customFormat="1" ht="71.25" hidden="1" customHeight="1" thickBot="1" x14ac:dyDescent="0.3">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1010</v>
      </c>
      <c r="P306" s="258" t="s">
        <v>213</v>
      </c>
      <c r="Q306" s="259"/>
      <c r="R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S306" s="454" t="s">
        <v>181</v>
      </c>
      <c r="T306" s="455">
        <v>40</v>
      </c>
      <c r="U306" s="667" t="s">
        <v>1000</v>
      </c>
      <c r="V306" s="667" t="s">
        <v>1000</v>
      </c>
      <c r="W306" s="393"/>
      <c r="X306" s="240"/>
      <c r="Y306" s="244"/>
      <c r="Z306" s="194"/>
      <c r="AA306" s="806" t="s">
        <v>216</v>
      </c>
    </row>
    <row r="307" spans="1:27" customFormat="1" ht="57" hidden="1" customHeight="1" thickBot="1" x14ac:dyDescent="0.3">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258" t="s">
        <v>1010</v>
      </c>
      <c r="P307" s="40" t="s">
        <v>213</v>
      </c>
      <c r="Q307" s="252"/>
      <c r="R307" s="32"/>
      <c r="S307" s="370"/>
      <c r="T307" s="386"/>
      <c r="U307" s="667" t="s">
        <v>1000</v>
      </c>
      <c r="V307" s="25"/>
      <c r="W307" s="393"/>
      <c r="X307" s="240"/>
      <c r="Y307" s="244"/>
      <c r="Z307" s="194"/>
      <c r="AA307" s="807"/>
    </row>
    <row r="308" spans="1:27" customFormat="1" ht="49.5" hidden="1"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58" t="s">
        <v>1010</v>
      </c>
      <c r="P308" s="266" t="s">
        <v>213</v>
      </c>
      <c r="Q308" s="267"/>
      <c r="R308" s="268"/>
      <c r="S308" s="371"/>
      <c r="T308" s="391"/>
      <c r="U308" s="667" t="s">
        <v>1000</v>
      </c>
      <c r="V308" s="25"/>
      <c r="W308" s="395"/>
      <c r="X308" s="243"/>
      <c r="Y308" s="247">
        <f>+X308-H308</f>
        <v>-4000227</v>
      </c>
      <c r="AA308" s="808"/>
    </row>
    <row r="309" spans="1:27" customFormat="1" ht="54.75" hidden="1" customHeight="1" thickBot="1" x14ac:dyDescent="0.3">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1010</v>
      </c>
      <c r="P309" s="258" t="s">
        <v>213</v>
      </c>
      <c r="Q309" s="259"/>
      <c r="R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S309" s="454" t="s">
        <v>181</v>
      </c>
      <c r="T309" s="455">
        <v>50</v>
      </c>
      <c r="U309" s="667" t="s">
        <v>1000</v>
      </c>
      <c r="V309" s="667" t="s">
        <v>1000</v>
      </c>
      <c r="W309" s="393"/>
      <c r="X309" s="240"/>
      <c r="Y309" s="241"/>
      <c r="AA309" s="807"/>
    </row>
    <row r="310" spans="1:27" customFormat="1" ht="54.75" hidden="1" customHeight="1" thickBot="1" x14ac:dyDescent="0.3">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258" t="s">
        <v>1010</v>
      </c>
      <c r="P310" s="40" t="s">
        <v>213</v>
      </c>
      <c r="Q310" s="252"/>
      <c r="R310" s="32"/>
      <c r="S310" s="370"/>
      <c r="T310" s="386"/>
      <c r="U310" s="667" t="s">
        <v>1000</v>
      </c>
      <c r="V310" s="25"/>
      <c r="W310" s="393"/>
      <c r="X310" s="240"/>
      <c r="Y310" s="241"/>
      <c r="AA310" s="807"/>
    </row>
    <row r="311" spans="1:27" customFormat="1" ht="54" hidden="1"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58" t="s">
        <v>1010</v>
      </c>
      <c r="P311" s="266" t="s">
        <v>213</v>
      </c>
      <c r="Q311" s="267"/>
      <c r="R311" s="268"/>
      <c r="S311" s="371"/>
      <c r="T311" s="391"/>
      <c r="U311" s="667" t="s">
        <v>1000</v>
      </c>
      <c r="V311" s="25"/>
      <c r="W311" s="393"/>
      <c r="X311" s="240"/>
      <c r="Y311" s="241"/>
      <c r="AA311" s="808"/>
    </row>
    <row r="312" spans="1:27" customFormat="1" ht="56.25" hidden="1" customHeight="1" thickBot="1" x14ac:dyDescent="0.3">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1010</v>
      </c>
      <c r="P312" s="258" t="s">
        <v>213</v>
      </c>
      <c r="Q312" s="259"/>
      <c r="R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S312" s="454" t="s">
        <v>181</v>
      </c>
      <c r="T312" s="455">
        <v>60</v>
      </c>
      <c r="U312" s="667" t="s">
        <v>1000</v>
      </c>
      <c r="V312" s="667" t="s">
        <v>1000</v>
      </c>
      <c r="W312" s="397"/>
      <c r="X312" s="208"/>
      <c r="Y312" s="185">
        <f t="shared" ref="Y312:Y326" si="0">+X312-H312</f>
        <v>-4680524</v>
      </c>
    </row>
    <row r="313" spans="1:27" customFormat="1" ht="54" hidden="1" customHeight="1" thickBot="1" x14ac:dyDescent="0.3">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258" t="s">
        <v>1010</v>
      </c>
      <c r="P313" s="40" t="s">
        <v>213</v>
      </c>
      <c r="Q313" s="252"/>
      <c r="R313" s="32"/>
      <c r="S313" s="370"/>
      <c r="T313" s="386"/>
      <c r="U313" s="667" t="s">
        <v>1000</v>
      </c>
      <c r="V313" s="25"/>
      <c r="W313" s="393"/>
      <c r="X313" s="208"/>
      <c r="Y313" s="185">
        <f t="shared" si="0"/>
        <v>-5236753</v>
      </c>
    </row>
    <row r="314" spans="1:27" customFormat="1" ht="67.5" hidden="1"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58" t="s">
        <v>1010</v>
      </c>
      <c r="P314" s="266" t="s">
        <v>213</v>
      </c>
      <c r="Q314" s="267"/>
      <c r="R314" s="268"/>
      <c r="S314" s="371"/>
      <c r="T314" s="391"/>
      <c r="U314" s="667" t="s">
        <v>1000</v>
      </c>
      <c r="V314" s="25"/>
      <c r="W314" s="398"/>
      <c r="X314" s="208"/>
      <c r="Y314" s="185">
        <f t="shared" si="0"/>
        <v>-6000340</v>
      </c>
    </row>
    <row r="315" spans="1:27" customFormat="1" ht="71.25" hidden="1" customHeight="1" thickBot="1" x14ac:dyDescent="0.3">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1010</v>
      </c>
      <c r="P315" s="258" t="s">
        <v>213</v>
      </c>
      <c r="Q315" s="259"/>
      <c r="R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S315" s="454" t="s">
        <v>181</v>
      </c>
      <c r="T315" s="455">
        <v>70</v>
      </c>
      <c r="U315" s="667" t="s">
        <v>1000</v>
      </c>
      <c r="V315" s="667" t="s">
        <v>1000</v>
      </c>
      <c r="W315" s="397"/>
      <c r="X315" s="208"/>
      <c r="Y315" s="185">
        <f t="shared" si="0"/>
        <v>-5460630</v>
      </c>
      <c r="AA315" s="809" t="s">
        <v>217</v>
      </c>
    </row>
    <row r="316" spans="1:27" customFormat="1" ht="66" hidden="1" customHeight="1" thickBot="1" x14ac:dyDescent="0.3">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258" t="s">
        <v>1010</v>
      </c>
      <c r="P316" s="40" t="s">
        <v>213</v>
      </c>
      <c r="Q316" s="252"/>
      <c r="R316" s="32"/>
      <c r="S316" s="370"/>
      <c r="T316" s="386"/>
      <c r="U316" s="667" t="s">
        <v>1000</v>
      </c>
      <c r="V316" s="25"/>
      <c r="W316" s="393"/>
      <c r="X316" s="208"/>
      <c r="Y316" s="185">
        <f t="shared" si="0"/>
        <v>-6109622</v>
      </c>
      <c r="AA316" s="810"/>
    </row>
    <row r="317" spans="1:27" customFormat="1" ht="45" hidden="1"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58" t="s">
        <v>1010</v>
      </c>
      <c r="P317" s="266" t="s">
        <v>213</v>
      </c>
      <c r="Q317" s="267"/>
      <c r="R317" s="268"/>
      <c r="S317" s="371"/>
      <c r="T317" s="391"/>
      <c r="U317" s="667" t="s">
        <v>1000</v>
      </c>
      <c r="V317" s="25"/>
      <c r="W317" s="398"/>
      <c r="X317" s="208"/>
      <c r="Y317" s="185">
        <f t="shared" si="0"/>
        <v>-7000396</v>
      </c>
      <c r="AA317" s="811"/>
    </row>
    <row r="318" spans="1:27" customFormat="1" ht="57.75" hidden="1" customHeight="1" thickBot="1" x14ac:dyDescent="0.3">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1010</v>
      </c>
      <c r="P318" s="258" t="s">
        <v>213</v>
      </c>
      <c r="Q318" s="259"/>
      <c r="R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S318" s="454" t="s">
        <v>181</v>
      </c>
      <c r="T318" s="455">
        <v>80</v>
      </c>
      <c r="U318" s="667" t="s">
        <v>1000</v>
      </c>
      <c r="V318" s="667" t="s">
        <v>1000</v>
      </c>
      <c r="W318" s="394">
        <v>560.35</v>
      </c>
      <c r="X318" s="245">
        <v>6473163</v>
      </c>
      <c r="Y318" s="185">
        <f t="shared" si="0"/>
        <v>232542</v>
      </c>
      <c r="AA318" s="807" t="s">
        <v>218</v>
      </c>
    </row>
    <row r="319" spans="1:27" customFormat="1" ht="57.75" hidden="1" customHeight="1" thickBot="1" x14ac:dyDescent="0.3">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258" t="s">
        <v>1010</v>
      </c>
      <c r="P319" s="40" t="s">
        <v>213</v>
      </c>
      <c r="Q319" s="252"/>
      <c r="R319" s="32"/>
      <c r="S319" s="370"/>
      <c r="T319" s="386"/>
      <c r="U319" s="667" t="s">
        <v>1000</v>
      </c>
      <c r="V319" s="25"/>
      <c r="W319" s="393">
        <v>611.28</v>
      </c>
      <c r="X319" s="208">
        <v>7061507</v>
      </c>
      <c r="Y319" s="185">
        <f t="shared" si="0"/>
        <v>79132</v>
      </c>
      <c r="AA319" s="807"/>
    </row>
    <row r="320" spans="1:27" customFormat="1" ht="58.5" hidden="1"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58" t="s">
        <v>1010</v>
      </c>
      <c r="P320" s="266" t="s">
        <v>213</v>
      </c>
      <c r="Q320" s="267"/>
      <c r="R320" s="268"/>
      <c r="S320" s="371"/>
      <c r="T320" s="391"/>
      <c r="U320" s="667" t="s">
        <v>1000</v>
      </c>
      <c r="V320" s="25"/>
      <c r="W320" s="398">
        <v>696.24</v>
      </c>
      <c r="X320" s="208">
        <v>8042964</v>
      </c>
      <c r="Y320" s="185">
        <f t="shared" si="0"/>
        <v>42511</v>
      </c>
      <c r="AA320" s="808"/>
    </row>
    <row r="321" spans="1:27" customFormat="1" ht="66" hidden="1" customHeight="1" thickBot="1" x14ac:dyDescent="0.3">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1010</v>
      </c>
      <c r="P321" s="258" t="s">
        <v>213</v>
      </c>
      <c r="Q321" s="259"/>
      <c r="R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S321" s="454" t="s">
        <v>181</v>
      </c>
      <c r="T321" s="455">
        <v>90</v>
      </c>
      <c r="U321" s="667" t="s">
        <v>1000</v>
      </c>
      <c r="V321" s="667" t="s">
        <v>1000</v>
      </c>
      <c r="W321" s="397"/>
      <c r="X321" s="208"/>
      <c r="Y321" s="185">
        <f t="shared" si="0"/>
        <v>-7020728</v>
      </c>
      <c r="AA321" s="806" t="s">
        <v>219</v>
      </c>
    </row>
    <row r="322" spans="1:27" customFormat="1" ht="60" hidden="1" customHeight="1" thickBot="1" x14ac:dyDescent="0.3">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258" t="s">
        <v>1010</v>
      </c>
      <c r="P322" s="40" t="s">
        <v>213</v>
      </c>
      <c r="Q322" s="252"/>
      <c r="R322" s="32"/>
      <c r="S322" s="370"/>
      <c r="T322" s="386"/>
      <c r="U322" s="667" t="s">
        <v>1000</v>
      </c>
      <c r="V322" s="25"/>
      <c r="W322" s="393"/>
      <c r="X322" s="208"/>
      <c r="Y322" s="185">
        <f t="shared" si="0"/>
        <v>-7855244</v>
      </c>
      <c r="AA322" s="807"/>
    </row>
    <row r="323" spans="1:27" customFormat="1" ht="52.5" hidden="1"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58" t="s">
        <v>1010</v>
      </c>
      <c r="P323" s="266" t="s">
        <v>213</v>
      </c>
      <c r="Q323" s="267"/>
      <c r="R323" s="268"/>
      <c r="S323" s="371"/>
      <c r="T323" s="391"/>
      <c r="U323" s="667" t="s">
        <v>1000</v>
      </c>
      <c r="V323" s="25"/>
      <c r="W323" s="395"/>
      <c r="X323" s="208"/>
      <c r="Y323" s="185">
        <f t="shared" si="0"/>
        <v>-9000510</v>
      </c>
      <c r="AA323" s="808"/>
    </row>
    <row r="324" spans="1:27" customFormat="1" ht="21.75" hidden="1" customHeight="1" thickBo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1013</v>
      </c>
      <c r="P324" s="258" t="s">
        <v>213</v>
      </c>
      <c r="Q324" s="259"/>
      <c r="R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S324" s="261" t="s">
        <v>181</v>
      </c>
      <c r="T324" s="385">
        <v>100</v>
      </c>
      <c r="U324" s="667" t="s">
        <v>1000</v>
      </c>
      <c r="V324" s="667" t="s">
        <v>1000</v>
      </c>
      <c r="W324" s="399"/>
      <c r="X324" s="208">
        <v>6048396</v>
      </c>
      <c r="Y324" s="185">
        <f t="shared" si="0"/>
        <v>92993</v>
      </c>
      <c r="Z324" s="120">
        <f>+G325-G324</f>
        <v>57.259999999999991</v>
      </c>
      <c r="AA324" s="806" t="s">
        <v>220</v>
      </c>
    </row>
    <row r="325" spans="1:27" customFormat="1" ht="21.75" hidden="1" customHeight="1" thickBot="1" x14ac:dyDescent="0.3">
      <c r="A325" s="41">
        <v>2201</v>
      </c>
      <c r="B325" s="64"/>
      <c r="C325" s="764"/>
      <c r="D325" s="767"/>
      <c r="E325" s="339">
        <v>2</v>
      </c>
      <c r="F325" s="339" t="s">
        <v>214</v>
      </c>
      <c r="G325" s="331">
        <v>572.79</v>
      </c>
      <c r="H325" s="332">
        <v>6616870</v>
      </c>
      <c r="I325" s="137">
        <f>+W325-W324</f>
        <v>0</v>
      </c>
      <c r="J325" s="253"/>
      <c r="K325" s="251">
        <v>0</v>
      </c>
      <c r="L325" s="251" t="s">
        <v>181</v>
      </c>
      <c r="M325" s="24">
        <v>100</v>
      </c>
      <c r="N325" s="40" t="s">
        <v>484</v>
      </c>
      <c r="O325" s="258" t="s">
        <v>1013</v>
      </c>
      <c r="P325" s="40" t="s">
        <v>213</v>
      </c>
      <c r="Q325" s="252"/>
      <c r="R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S325" s="370"/>
      <c r="T325" s="386"/>
      <c r="U325" s="667" t="s">
        <v>1000</v>
      </c>
      <c r="V325" s="25"/>
      <c r="W325" s="400"/>
      <c r="X325" s="208">
        <v>6701893</v>
      </c>
      <c r="Y325" s="185">
        <f t="shared" si="0"/>
        <v>85023</v>
      </c>
      <c r="Z325" s="120">
        <f>+G326-G324</f>
        <v>163.20000000000005</v>
      </c>
      <c r="AA325" s="807"/>
    </row>
    <row r="326" spans="1:27" customFormat="1" ht="21.75" hidden="1" customHeight="1" thickBot="1" x14ac:dyDescent="0.3">
      <c r="A326" s="43">
        <v>2202</v>
      </c>
      <c r="B326" s="64"/>
      <c r="C326" s="765"/>
      <c r="D326" s="768"/>
      <c r="E326" s="340">
        <v>3</v>
      </c>
      <c r="F326" s="340" t="s">
        <v>215</v>
      </c>
      <c r="G326" s="333">
        <v>678.73</v>
      </c>
      <c r="H326" s="334">
        <v>7840689</v>
      </c>
      <c r="I326" s="487">
        <f>+W326-W324</f>
        <v>0</v>
      </c>
      <c r="J326" s="262"/>
      <c r="K326" s="263">
        <v>0</v>
      </c>
      <c r="L326" s="263" t="s">
        <v>181</v>
      </c>
      <c r="M326" s="265">
        <v>100</v>
      </c>
      <c r="N326" s="266" t="s">
        <v>484</v>
      </c>
      <c r="O326" s="258" t="s">
        <v>1013</v>
      </c>
      <c r="P326" s="266" t="s">
        <v>213</v>
      </c>
      <c r="Q326" s="267"/>
      <c r="R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S326" s="371"/>
      <c r="T326" s="391"/>
      <c r="U326" s="667" t="s">
        <v>1000</v>
      </c>
      <c r="V326" s="25"/>
      <c r="W326" s="401"/>
      <c r="X326" s="208">
        <v>7927791</v>
      </c>
      <c r="Y326" s="185">
        <f t="shared" si="0"/>
        <v>87102</v>
      </c>
      <c r="AA326" s="808"/>
    </row>
    <row r="327" spans="1:27" s="177" customFormat="1" ht="48" hidden="1" customHeight="1" thickBot="1" x14ac:dyDescent="0.3">
      <c r="A327" s="181"/>
      <c r="B327" s="341"/>
      <c r="C327" s="763" t="s">
        <v>958</v>
      </c>
      <c r="D327" s="766" t="s">
        <v>969</v>
      </c>
      <c r="E327" s="127">
        <v>1</v>
      </c>
      <c r="F327" s="127" t="s">
        <v>212</v>
      </c>
      <c r="G327" s="128">
        <v>0</v>
      </c>
      <c r="H327" s="335">
        <v>0</v>
      </c>
      <c r="I327" s="431"/>
      <c r="J327" s="382"/>
      <c r="K327" s="383">
        <v>0</v>
      </c>
      <c r="L327" s="256" t="s">
        <v>181</v>
      </c>
      <c r="M327" s="257">
        <v>0</v>
      </c>
      <c r="N327" s="258" t="s">
        <v>484</v>
      </c>
      <c r="O327" s="258" t="s">
        <v>1013</v>
      </c>
      <c r="P327" s="490" t="s">
        <v>213</v>
      </c>
      <c r="Q327" s="259"/>
      <c r="R327" s="471"/>
      <c r="S327" s="256" t="s">
        <v>181</v>
      </c>
      <c r="T327" s="434">
        <v>0</v>
      </c>
      <c r="U327" s="667" t="s">
        <v>1000</v>
      </c>
      <c r="V327" s="667" t="s">
        <v>1000</v>
      </c>
      <c r="W327" s="289"/>
    </row>
    <row r="328" spans="1:27" s="177" customFormat="1" ht="47.45" hidden="1" customHeight="1" thickBot="1" x14ac:dyDescent="0.3">
      <c r="A328" s="181"/>
      <c r="B328" s="341"/>
      <c r="C328" s="764"/>
      <c r="D328" s="767"/>
      <c r="E328" s="107">
        <v>2</v>
      </c>
      <c r="F328" s="107" t="s">
        <v>214</v>
      </c>
      <c r="G328" s="108">
        <v>0</v>
      </c>
      <c r="H328" s="336">
        <v>0</v>
      </c>
      <c r="I328" s="139"/>
      <c r="J328" s="12"/>
      <c r="K328" s="16">
        <v>0</v>
      </c>
      <c r="L328" s="251" t="s">
        <v>181</v>
      </c>
      <c r="M328" s="24">
        <v>0</v>
      </c>
      <c r="N328" s="40" t="s">
        <v>484</v>
      </c>
      <c r="O328" s="258" t="s">
        <v>1013</v>
      </c>
      <c r="P328" s="287" t="s">
        <v>213</v>
      </c>
      <c r="Q328" s="252"/>
      <c r="R328" s="407"/>
      <c r="S328" s="376"/>
      <c r="T328" s="386"/>
      <c r="U328" s="667" t="s">
        <v>1000</v>
      </c>
      <c r="V328" s="25"/>
      <c r="W328" s="289"/>
    </row>
    <row r="329" spans="1:27" s="177" customFormat="1" ht="57" hidden="1"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258" t="s">
        <v>1013</v>
      </c>
      <c r="P329" s="491" t="s">
        <v>213</v>
      </c>
      <c r="Q329" s="267"/>
      <c r="R329" s="472"/>
      <c r="S329" s="390"/>
      <c r="T329" s="391"/>
      <c r="U329" s="667" t="s">
        <v>1000</v>
      </c>
      <c r="V329" s="25"/>
      <c r="W329" s="289"/>
    </row>
    <row r="330" spans="1:27" s="349" customFormat="1" ht="19.5" hidden="1" customHeight="1" x14ac:dyDescent="0.3">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1014</v>
      </c>
      <c r="P330" s="258" t="s">
        <v>213</v>
      </c>
      <c r="Q330" s="259"/>
      <c r="R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S330" s="384" t="s">
        <v>181</v>
      </c>
      <c r="T330" s="385">
        <v>100</v>
      </c>
      <c r="U330" s="667" t="s">
        <v>1000</v>
      </c>
      <c r="V330" s="667" t="s">
        <v>1000</v>
      </c>
      <c r="W330" s="373"/>
      <c r="X330" s="347"/>
      <c r="Y330" s="348">
        <f>+X330-H330</f>
        <v>-3956907</v>
      </c>
    </row>
    <row r="331" spans="1:27" s="349" customFormat="1" ht="26.25" hidden="1" customHeight="1" x14ac:dyDescent="0.3">
      <c r="A331" s="350">
        <v>2301</v>
      </c>
      <c r="B331" s="346"/>
      <c r="C331" s="770"/>
      <c r="D331" s="773"/>
      <c r="E331" s="339">
        <v>2</v>
      </c>
      <c r="F331" s="339" t="s">
        <v>214</v>
      </c>
      <c r="G331" s="331">
        <v>377.93</v>
      </c>
      <c r="H331" s="332">
        <v>4365847</v>
      </c>
      <c r="I331" s="351">
        <f>+W331-W330</f>
        <v>0</v>
      </c>
      <c r="J331" s="12"/>
      <c r="K331" s="12">
        <v>0</v>
      </c>
      <c r="L331" s="251" t="s">
        <v>181</v>
      </c>
      <c r="M331" s="24">
        <v>100</v>
      </c>
      <c r="N331" s="40" t="s">
        <v>484</v>
      </c>
      <c r="O331" s="40" t="s">
        <v>1014</v>
      </c>
      <c r="P331" s="40" t="s">
        <v>213</v>
      </c>
      <c r="Q331" s="252"/>
      <c r="R331" s="407"/>
      <c r="S331" s="376"/>
      <c r="T331" s="386"/>
      <c r="U331" s="667" t="s">
        <v>1000</v>
      </c>
      <c r="V331" s="25"/>
      <c r="W331" s="374"/>
      <c r="X331" s="347"/>
      <c r="Y331" s="348">
        <f>+X331-H331</f>
        <v>-4365847</v>
      </c>
    </row>
    <row r="332" spans="1:27" s="349" customFormat="1" ht="27.75" hidden="1" customHeight="1" thickBot="1" x14ac:dyDescent="0.3">
      <c r="A332" s="352">
        <v>2302</v>
      </c>
      <c r="B332" s="346"/>
      <c r="C332" s="771"/>
      <c r="D332" s="774"/>
      <c r="E332" s="340">
        <v>3</v>
      </c>
      <c r="F332" s="340" t="s">
        <v>215</v>
      </c>
      <c r="G332" s="333">
        <v>453.39</v>
      </c>
      <c r="H332" s="334">
        <v>5237561</v>
      </c>
      <c r="I332" s="387">
        <f>+W332-W330</f>
        <v>0</v>
      </c>
      <c r="J332" s="388"/>
      <c r="K332" s="388">
        <v>0</v>
      </c>
      <c r="L332" s="263" t="s">
        <v>181</v>
      </c>
      <c r="M332" s="265">
        <v>100</v>
      </c>
      <c r="N332" s="266" t="s">
        <v>484</v>
      </c>
      <c r="O332" s="40" t="s">
        <v>1014</v>
      </c>
      <c r="P332" s="266" t="s">
        <v>213</v>
      </c>
      <c r="Q332" s="267"/>
      <c r="R332" s="472"/>
      <c r="S332" s="390"/>
      <c r="T332" s="391"/>
      <c r="U332" s="667" t="s">
        <v>1000</v>
      </c>
      <c r="V332" s="25"/>
      <c r="W332" s="375"/>
      <c r="X332" s="347"/>
      <c r="Y332" s="348">
        <f>+X332-H332</f>
        <v>-5237561</v>
      </c>
    </row>
    <row r="333" spans="1:27" s="177" customFormat="1" ht="57" hidden="1" customHeight="1" x14ac:dyDescent="0.3">
      <c r="A333" s="181"/>
      <c r="B333" s="341"/>
      <c r="C333" s="763" t="s">
        <v>960</v>
      </c>
      <c r="D333" s="766" t="s">
        <v>971</v>
      </c>
      <c r="E333" s="338">
        <v>1</v>
      </c>
      <c r="F333" s="338" t="s">
        <v>212</v>
      </c>
      <c r="G333" s="329">
        <v>0</v>
      </c>
      <c r="H333" s="492">
        <v>0</v>
      </c>
      <c r="I333" s="431"/>
      <c r="J333" s="382"/>
      <c r="K333" s="383">
        <v>0</v>
      </c>
      <c r="L333" s="256" t="s">
        <v>181</v>
      </c>
      <c r="M333" s="257">
        <v>0</v>
      </c>
      <c r="N333" s="258" t="s">
        <v>484</v>
      </c>
      <c r="O333" s="40" t="s">
        <v>1014</v>
      </c>
      <c r="P333" s="258" t="s">
        <v>213</v>
      </c>
      <c r="Q333" s="259"/>
      <c r="R333" s="471"/>
      <c r="S333" s="495"/>
      <c r="T333" s="434">
        <v>0</v>
      </c>
      <c r="U333" s="667" t="s">
        <v>1000</v>
      </c>
      <c r="V333" s="667" t="s">
        <v>1000</v>
      </c>
      <c r="W333" s="289"/>
    </row>
    <row r="334" spans="1:27" s="177" customFormat="1" ht="53.25" hidden="1" customHeight="1" x14ac:dyDescent="0.3">
      <c r="A334" s="181"/>
      <c r="B334" s="341"/>
      <c r="C334" s="764"/>
      <c r="D334" s="767"/>
      <c r="E334" s="339">
        <v>2</v>
      </c>
      <c r="F334" s="339" t="s">
        <v>214</v>
      </c>
      <c r="G334" s="331">
        <v>0</v>
      </c>
      <c r="H334" s="493">
        <v>0</v>
      </c>
      <c r="I334" s="139"/>
      <c r="J334" s="12"/>
      <c r="K334" s="16">
        <v>0</v>
      </c>
      <c r="L334" s="251" t="s">
        <v>181</v>
      </c>
      <c r="M334" s="24">
        <v>0</v>
      </c>
      <c r="N334" s="40" t="s">
        <v>484</v>
      </c>
      <c r="O334" s="40" t="s">
        <v>1014</v>
      </c>
      <c r="P334" s="40" t="s">
        <v>213</v>
      </c>
      <c r="Q334" s="252"/>
      <c r="R334" s="407"/>
      <c r="S334" s="376"/>
      <c r="T334" s="386"/>
      <c r="U334" s="667" t="s">
        <v>1000</v>
      </c>
      <c r="V334" s="25"/>
      <c r="W334" s="289"/>
    </row>
    <row r="335" spans="1:27" s="177" customFormat="1" ht="54" hidden="1"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40" t="s">
        <v>1014</v>
      </c>
      <c r="P335" s="266" t="s">
        <v>213</v>
      </c>
      <c r="Q335" s="267"/>
      <c r="R335" s="472"/>
      <c r="S335" s="390"/>
      <c r="T335" s="391"/>
      <c r="U335" s="667" t="s">
        <v>1000</v>
      </c>
      <c r="V335" s="25"/>
      <c r="W335" s="289"/>
    </row>
    <row r="336" spans="1:27" s="177" customFormat="1" ht="17.45" hidden="1"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344" t="s">
        <v>42</v>
      </c>
      <c r="Q336" s="427"/>
      <c r="R336" s="468"/>
      <c r="S336" s="449" t="s">
        <v>42</v>
      </c>
      <c r="T336" s="449" t="s">
        <v>42</v>
      </c>
      <c r="U336" s="449" t="s">
        <v>42</v>
      </c>
      <c r="V336" s="378" t="s">
        <v>41</v>
      </c>
      <c r="W336" s="289"/>
    </row>
    <row r="337" spans="1:23" s="177" customFormat="1" ht="17.45" hidden="1" customHeight="1" x14ac:dyDescent="0.25">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378" t="s">
        <v>42</v>
      </c>
      <c r="Q337" s="424"/>
      <c r="R337" s="474"/>
      <c r="S337" s="451" t="s">
        <v>42</v>
      </c>
      <c r="T337" s="451" t="s">
        <v>42</v>
      </c>
      <c r="U337" s="451" t="s">
        <v>42</v>
      </c>
      <c r="V337" s="378" t="s">
        <v>41</v>
      </c>
      <c r="W337" s="289"/>
    </row>
    <row r="338" spans="1:23" customFormat="1" ht="26.45" hidden="1" customHeight="1" x14ac:dyDescent="0.25">
      <c r="A338" s="290"/>
      <c r="B338" s="282">
        <v>2100</v>
      </c>
      <c r="C338" s="775">
        <v>2100</v>
      </c>
      <c r="D338" s="706" t="s">
        <v>979</v>
      </c>
      <c r="E338" s="300">
        <v>1</v>
      </c>
      <c r="F338" s="300" t="s">
        <v>212</v>
      </c>
      <c r="G338" s="304">
        <v>700.43</v>
      </c>
      <c r="H338" s="355">
        <v>8091367</v>
      </c>
      <c r="I338" s="496"/>
      <c r="J338" s="497"/>
      <c r="K338" s="498">
        <v>0</v>
      </c>
      <c r="L338" s="256" t="s">
        <v>181</v>
      </c>
      <c r="M338" s="499">
        <v>100</v>
      </c>
      <c r="N338" s="258" t="s">
        <v>484</v>
      </c>
      <c r="O338" s="258" t="s">
        <v>1011</v>
      </c>
      <c r="P338" s="490" t="s">
        <v>213</v>
      </c>
      <c r="Q338" s="500"/>
      <c r="R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38" s="502" t="s">
        <v>181</v>
      </c>
      <c r="T338" s="503">
        <v>100</v>
      </c>
      <c r="U338" s="25" t="s">
        <v>1001</v>
      </c>
      <c r="V338" s="25" t="s">
        <v>1001</v>
      </c>
      <c r="W338" s="206"/>
    </row>
    <row r="339" spans="1:23" customFormat="1" ht="26.45" hidden="1" customHeight="1" x14ac:dyDescent="0.25">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40" t="s">
        <v>1011</v>
      </c>
      <c r="P339" s="287" t="s">
        <v>213</v>
      </c>
      <c r="Q339" s="411"/>
      <c r="R339" s="412"/>
      <c r="S339" s="392"/>
      <c r="T339" s="504"/>
      <c r="U339" s="25" t="s">
        <v>1001</v>
      </c>
      <c r="V339" s="25"/>
      <c r="W339" s="206"/>
    </row>
    <row r="340" spans="1:23" customFormat="1" ht="26.45" hidden="1"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0" t="s">
        <v>1011</v>
      </c>
      <c r="P340" s="491" t="s">
        <v>213</v>
      </c>
      <c r="Q340" s="508"/>
      <c r="R340" s="509"/>
      <c r="S340" s="510"/>
      <c r="T340" s="511"/>
      <c r="U340" s="25" t="s">
        <v>1001</v>
      </c>
      <c r="V340" s="25"/>
      <c r="W340" s="206"/>
    </row>
    <row r="341" spans="1:23" customFormat="1" ht="26.45" hidden="1"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0" t="s">
        <v>1011</v>
      </c>
      <c r="P341" s="490" t="s">
        <v>213</v>
      </c>
      <c r="Q341" s="500"/>
      <c r="R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41" s="517" t="s">
        <v>181</v>
      </c>
      <c r="T341" s="518">
        <v>0</v>
      </c>
      <c r="U341" s="25" t="s">
        <v>1001</v>
      </c>
      <c r="V341" s="25" t="s">
        <v>1001</v>
      </c>
      <c r="W341" s="206"/>
    </row>
    <row r="342" spans="1:23" customFormat="1" ht="26.45" hidden="1"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40" t="s">
        <v>1011</v>
      </c>
      <c r="P342" s="287" t="s">
        <v>213</v>
      </c>
      <c r="Q342" s="411"/>
      <c r="R342" s="412"/>
      <c r="S342" s="392"/>
      <c r="T342" s="504"/>
      <c r="U342" s="25" t="s">
        <v>1001</v>
      </c>
      <c r="V342" s="25"/>
      <c r="W342" s="206"/>
    </row>
    <row r="343" spans="1:23" customFormat="1" ht="26.45" hidden="1"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0" t="s">
        <v>1011</v>
      </c>
      <c r="P343" s="491" t="s">
        <v>213</v>
      </c>
      <c r="Q343" s="508"/>
      <c r="R343" s="509"/>
      <c r="S343" s="510"/>
      <c r="T343" s="511"/>
      <c r="U343" s="25" t="s">
        <v>1001</v>
      </c>
      <c r="V343" s="25"/>
      <c r="W343" s="206"/>
    </row>
    <row r="344" spans="1:23" customFormat="1" ht="26.45" hidden="1" customHeight="1" x14ac:dyDescent="0.25">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0" t="s">
        <v>1011</v>
      </c>
      <c r="P344" s="490" t="s">
        <v>213</v>
      </c>
      <c r="Q344" s="500"/>
      <c r="R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44" s="502" t="s">
        <v>181</v>
      </c>
      <c r="T344" s="503">
        <v>100</v>
      </c>
      <c r="U344" s="25" t="s">
        <v>1001</v>
      </c>
      <c r="V344" s="25" t="s">
        <v>1001</v>
      </c>
      <c r="W344" s="206"/>
    </row>
    <row r="345" spans="1:23" customFormat="1" ht="26.45" hidden="1" customHeight="1" x14ac:dyDescent="0.25">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40" t="s">
        <v>1011</v>
      </c>
      <c r="P345" s="287" t="s">
        <v>213</v>
      </c>
      <c r="Q345" s="411"/>
      <c r="R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S345" s="392"/>
      <c r="T345" s="504"/>
      <c r="U345" s="25" t="s">
        <v>1001</v>
      </c>
      <c r="V345" s="25"/>
      <c r="W345" s="206"/>
    </row>
    <row r="346" spans="1:23" customFormat="1" ht="28.5" hidden="1"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0" t="s">
        <v>1011</v>
      </c>
      <c r="P346" s="491" t="s">
        <v>213</v>
      </c>
      <c r="Q346" s="508"/>
      <c r="R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S346" s="510"/>
      <c r="T346" s="511"/>
      <c r="U346" s="25" t="s">
        <v>1001</v>
      </c>
      <c r="V346" s="25"/>
      <c r="W346" s="206"/>
    </row>
    <row r="347" spans="1:23" customFormat="1" ht="42" hidden="1"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0" t="s">
        <v>1011</v>
      </c>
      <c r="P347" s="490" t="s">
        <v>213</v>
      </c>
      <c r="Q347" s="500"/>
      <c r="R347" s="501"/>
      <c r="S347" s="256" t="s">
        <v>181</v>
      </c>
      <c r="T347" s="526">
        <v>0</v>
      </c>
      <c r="U347" s="25" t="s">
        <v>1001</v>
      </c>
      <c r="V347" s="25" t="s">
        <v>1001</v>
      </c>
      <c r="W347" s="206"/>
    </row>
    <row r="348" spans="1:23" customFormat="1" ht="33.75" hidden="1"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40" t="s">
        <v>1011</v>
      </c>
      <c r="P348" s="287" t="s">
        <v>213</v>
      </c>
      <c r="Q348" s="411"/>
      <c r="R348" s="412"/>
      <c r="S348" s="392"/>
      <c r="T348" s="504"/>
      <c r="U348" s="25" t="s">
        <v>1001</v>
      </c>
      <c r="V348" s="25"/>
      <c r="W348" s="206"/>
    </row>
    <row r="349" spans="1:23" customFormat="1" ht="34.5" hidden="1"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0" t="s">
        <v>1011</v>
      </c>
      <c r="P349" s="491" t="s">
        <v>213</v>
      </c>
      <c r="Q349" s="508"/>
      <c r="R349" s="509"/>
      <c r="S349" s="510"/>
      <c r="T349" s="511"/>
      <c r="U349" s="25" t="s">
        <v>1001</v>
      </c>
      <c r="V349" s="25"/>
      <c r="W349" s="206"/>
    </row>
    <row r="350" spans="1:23" customFormat="1" ht="26.45" hidden="1" customHeight="1" x14ac:dyDescent="0.25">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0" t="s">
        <v>1011</v>
      </c>
      <c r="P350" s="490" t="s">
        <v>213</v>
      </c>
      <c r="Q350" s="500"/>
      <c r="R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S350" s="502" t="s">
        <v>181</v>
      </c>
      <c r="T350" s="503">
        <v>100</v>
      </c>
      <c r="U350" s="25" t="s">
        <v>1001</v>
      </c>
      <c r="V350" s="25" t="s">
        <v>1001</v>
      </c>
      <c r="W350" s="206"/>
    </row>
    <row r="351" spans="1:23" customFormat="1" ht="26.45" hidden="1" customHeight="1" x14ac:dyDescent="0.25">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40" t="s">
        <v>1011</v>
      </c>
      <c r="P351" s="287" t="s">
        <v>213</v>
      </c>
      <c r="Q351" s="411"/>
      <c r="R351" s="412"/>
      <c r="S351" s="392"/>
      <c r="T351" s="504"/>
      <c r="U351" s="25" t="s">
        <v>1001</v>
      </c>
      <c r="V351" s="25"/>
      <c r="W351" s="206"/>
    </row>
    <row r="352" spans="1:23" customFormat="1" ht="26.45" hidden="1"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0" t="s">
        <v>1011</v>
      </c>
      <c r="P352" s="491" t="s">
        <v>213</v>
      </c>
      <c r="Q352" s="508"/>
      <c r="R352" s="509"/>
      <c r="S352" s="510"/>
      <c r="T352" s="511"/>
      <c r="U352" s="25" t="s">
        <v>1001</v>
      </c>
      <c r="V352" s="25"/>
      <c r="W352" s="206"/>
    </row>
    <row r="353" spans="1:23" customFormat="1" ht="33.75" hidden="1"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0" t="s">
        <v>1011</v>
      </c>
      <c r="P353" s="490" t="s">
        <v>213</v>
      </c>
      <c r="Q353" s="500"/>
      <c r="R353" s="501"/>
      <c r="S353" s="502" t="s">
        <v>181</v>
      </c>
      <c r="T353" s="526">
        <v>0</v>
      </c>
      <c r="U353" s="25" t="s">
        <v>1001</v>
      </c>
      <c r="V353" s="25" t="s">
        <v>1001</v>
      </c>
      <c r="W353" s="206"/>
    </row>
    <row r="354" spans="1:23" customFormat="1" ht="36" hidden="1"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40" t="s">
        <v>1011</v>
      </c>
      <c r="P354" s="287" t="s">
        <v>213</v>
      </c>
      <c r="Q354" s="411"/>
      <c r="R354" s="412"/>
      <c r="S354" s="392"/>
      <c r="T354" s="504"/>
      <c r="U354" s="25" t="s">
        <v>1001</v>
      </c>
      <c r="V354" s="25"/>
      <c r="W354" s="206"/>
    </row>
    <row r="355" spans="1:23" customFormat="1" ht="36.75" hidden="1"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0" t="s">
        <v>1011</v>
      </c>
      <c r="P355" s="491" t="s">
        <v>213</v>
      </c>
      <c r="Q355" s="508"/>
      <c r="R355" s="509"/>
      <c r="S355" s="510"/>
      <c r="T355" s="511"/>
      <c r="U355" s="25" t="s">
        <v>1001</v>
      </c>
      <c r="V355" s="25"/>
      <c r="W355" s="206"/>
    </row>
    <row r="356" spans="1:23" customFormat="1" ht="15" hidden="1"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344" t="s">
        <v>42</v>
      </c>
      <c r="Q356" s="427"/>
      <c r="R356" s="428"/>
      <c r="S356" s="449" t="s">
        <v>42</v>
      </c>
      <c r="T356" s="449" t="s">
        <v>42</v>
      </c>
      <c r="U356" s="449" t="s">
        <v>42</v>
      </c>
      <c r="V356" s="378" t="s">
        <v>41</v>
      </c>
      <c r="W356" s="206"/>
    </row>
    <row r="357" spans="1:23" customFormat="1" ht="15.75" hidden="1"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378" t="s">
        <v>42</v>
      </c>
      <c r="Q357" s="424"/>
      <c r="R357" s="425"/>
      <c r="S357" s="451" t="s">
        <v>42</v>
      </c>
      <c r="T357" s="451" t="s">
        <v>42</v>
      </c>
      <c r="U357" s="451" t="s">
        <v>42</v>
      </c>
      <c r="V357" s="378" t="s">
        <v>41</v>
      </c>
      <c r="W357" s="206"/>
    </row>
    <row r="358" spans="1:23" customFormat="1" ht="30.75" hidden="1" customHeight="1" thickBo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258" t="s">
        <v>1010</v>
      </c>
      <c r="P358" s="338" t="s">
        <v>225</v>
      </c>
      <c r="Q358" s="530"/>
      <c r="R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S358" s="532" t="s">
        <v>20</v>
      </c>
      <c r="T358" s="533">
        <v>100</v>
      </c>
      <c r="U358" s="25" t="s">
        <v>1001</v>
      </c>
      <c r="V358" s="25" t="s">
        <v>1001</v>
      </c>
      <c r="W358" s="206"/>
    </row>
    <row r="359" spans="1:23" customFormat="1" ht="30.75" hidden="1" customHeight="1" thickBo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258" t="s">
        <v>1010</v>
      </c>
      <c r="P359" s="339" t="s">
        <v>225</v>
      </c>
      <c r="Q359" s="413"/>
      <c r="R359" s="414"/>
      <c r="S359" s="415"/>
      <c r="T359" s="534"/>
      <c r="U359" s="25" t="s">
        <v>1001</v>
      </c>
      <c r="V359" s="25"/>
      <c r="W359" s="206"/>
    </row>
    <row r="360" spans="1:23" customFormat="1" ht="30.75" hidden="1"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258" t="s">
        <v>1010</v>
      </c>
      <c r="P360" s="340" t="s">
        <v>225</v>
      </c>
      <c r="Q360" s="537"/>
      <c r="R360" s="538"/>
      <c r="S360" s="539"/>
      <c r="T360" s="540"/>
      <c r="U360" s="25" t="s">
        <v>1001</v>
      </c>
      <c r="V360" s="25"/>
      <c r="W360" s="206"/>
    </row>
    <row r="361" spans="1:23" customFormat="1" ht="42.75" hidden="1" customHeight="1" thickBot="1" x14ac:dyDescent="0.3">
      <c r="A361" s="78"/>
      <c r="B361" s="64"/>
      <c r="C361" s="703">
        <v>90014</v>
      </c>
      <c r="D361" s="706" t="s">
        <v>229</v>
      </c>
      <c r="E361" s="127">
        <v>1</v>
      </c>
      <c r="F361" s="127" t="s">
        <v>78</v>
      </c>
      <c r="G361" s="128">
        <v>0</v>
      </c>
      <c r="H361" s="317">
        <v>0</v>
      </c>
      <c r="I361" s="189"/>
      <c r="J361" s="382"/>
      <c r="K361" s="383">
        <v>0</v>
      </c>
      <c r="L361" s="433" t="s">
        <v>20</v>
      </c>
      <c r="M361" s="258">
        <v>0</v>
      </c>
      <c r="N361" s="258" t="s">
        <v>484</v>
      </c>
      <c r="O361" s="258" t="s">
        <v>1010</v>
      </c>
      <c r="P361" s="338" t="s">
        <v>225</v>
      </c>
      <c r="Q361" s="259"/>
      <c r="R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S361" s="454" t="s">
        <v>20</v>
      </c>
      <c r="T361" s="455">
        <v>0</v>
      </c>
      <c r="U361" s="25" t="s">
        <v>1001</v>
      </c>
      <c r="V361" s="25" t="s">
        <v>1001</v>
      </c>
      <c r="W361" s="206"/>
    </row>
    <row r="362" spans="1:23" customFormat="1" ht="42.75" hidden="1" customHeight="1" thickBot="1" x14ac:dyDescent="0.3">
      <c r="A362" s="21">
        <v>90013</v>
      </c>
      <c r="B362" s="64"/>
      <c r="C362" s="704"/>
      <c r="D362" s="707"/>
      <c r="E362" s="107">
        <v>2</v>
      </c>
      <c r="F362" s="107" t="s">
        <v>226</v>
      </c>
      <c r="G362" s="108">
        <v>0</v>
      </c>
      <c r="H362" s="318">
        <v>0</v>
      </c>
      <c r="I362" s="142"/>
      <c r="J362" s="12"/>
      <c r="K362" s="16">
        <v>0</v>
      </c>
      <c r="L362" s="17" t="s">
        <v>20</v>
      </c>
      <c r="M362" s="40">
        <v>0</v>
      </c>
      <c r="N362" s="40" t="s">
        <v>484</v>
      </c>
      <c r="O362" s="258" t="s">
        <v>1010</v>
      </c>
      <c r="P362" s="339" t="s">
        <v>225</v>
      </c>
      <c r="Q362" s="252"/>
      <c r="R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2" s="370"/>
      <c r="T362" s="386"/>
      <c r="U362" s="25" t="s">
        <v>1001</v>
      </c>
      <c r="V362" s="25"/>
      <c r="W362" s="206"/>
    </row>
    <row r="363" spans="1:23" customFormat="1" ht="42.75" hidden="1"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258" t="s">
        <v>1010</v>
      </c>
      <c r="P363" s="340" t="s">
        <v>225</v>
      </c>
      <c r="Q363" s="267"/>
      <c r="R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3" s="371"/>
      <c r="T363" s="391"/>
      <c r="U363" s="25" t="s">
        <v>1001</v>
      </c>
      <c r="V363" s="25"/>
      <c r="W363" s="206"/>
    </row>
    <row r="364" spans="1:23" customFormat="1" ht="74.25" hidden="1" customHeight="1" thickBot="1" x14ac:dyDescent="0.3">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258" t="s">
        <v>1010</v>
      </c>
      <c r="P364" s="338" t="s">
        <v>225</v>
      </c>
      <c r="Q364" s="259"/>
      <c r="R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4" s="454" t="s">
        <v>20</v>
      </c>
      <c r="T364" s="455">
        <v>40</v>
      </c>
      <c r="U364" s="25" t="s">
        <v>1001</v>
      </c>
      <c r="V364" s="25" t="s">
        <v>1001</v>
      </c>
      <c r="W364" s="206"/>
    </row>
    <row r="365" spans="1:23" customFormat="1" ht="74.25" hidden="1" customHeight="1" thickBot="1" x14ac:dyDescent="0.3">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258" t="s">
        <v>1010</v>
      </c>
      <c r="P365" s="339" t="s">
        <v>225</v>
      </c>
      <c r="Q365" s="252"/>
      <c r="R365" s="32"/>
      <c r="S365" s="370"/>
      <c r="T365" s="386"/>
      <c r="U365" s="25" t="s">
        <v>1001</v>
      </c>
      <c r="V365" s="25"/>
      <c r="W365" s="206"/>
    </row>
    <row r="366" spans="1:23" customFormat="1" ht="74.25" hidden="1"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258" t="s">
        <v>1010</v>
      </c>
      <c r="P366" s="340" t="s">
        <v>225</v>
      </c>
      <c r="Q366" s="267"/>
      <c r="R366" s="268"/>
      <c r="S366" s="371"/>
      <c r="T366" s="391"/>
      <c r="U366" s="25" t="s">
        <v>1001</v>
      </c>
      <c r="V366" s="25"/>
      <c r="W366" s="206"/>
    </row>
    <row r="367" spans="1:23" customFormat="1" ht="72.75" hidden="1" customHeight="1" thickBot="1" x14ac:dyDescent="0.3">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258" t="s">
        <v>1010</v>
      </c>
      <c r="P367" s="338" t="s">
        <v>225</v>
      </c>
      <c r="Q367" s="259"/>
      <c r="R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7" s="454" t="s">
        <v>20</v>
      </c>
      <c r="T367" s="455">
        <v>50</v>
      </c>
      <c r="U367" s="25" t="s">
        <v>1001</v>
      </c>
      <c r="V367" s="25" t="s">
        <v>1001</v>
      </c>
      <c r="W367" s="206"/>
    </row>
    <row r="368" spans="1:23" customFormat="1" ht="72.75" hidden="1" customHeight="1" thickBot="1" x14ac:dyDescent="0.3">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258" t="s">
        <v>1010</v>
      </c>
      <c r="P368" s="339" t="s">
        <v>225</v>
      </c>
      <c r="Q368" s="252"/>
      <c r="R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68" s="370"/>
      <c r="T368" s="386"/>
      <c r="U368" s="25" t="s">
        <v>1001</v>
      </c>
      <c r="V368" s="25"/>
      <c r="W368" s="206"/>
    </row>
    <row r="369" spans="1:23" customFormat="1" ht="72.75" hidden="1"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258" t="s">
        <v>1010</v>
      </c>
      <c r="P369" s="340" t="s">
        <v>225</v>
      </c>
      <c r="Q369" s="267"/>
      <c r="R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69" s="371"/>
      <c r="T369" s="391"/>
      <c r="U369" s="25" t="s">
        <v>1001</v>
      </c>
      <c r="V369" s="25"/>
      <c r="W369" s="206"/>
    </row>
    <row r="370" spans="1:23" customFormat="1" ht="66" hidden="1" customHeight="1" thickBot="1" x14ac:dyDescent="0.3">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258" t="s">
        <v>1010</v>
      </c>
      <c r="P370" s="338" t="s">
        <v>225</v>
      </c>
      <c r="Q370" s="259"/>
      <c r="R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70" s="454" t="s">
        <v>20</v>
      </c>
      <c r="T370" s="455">
        <v>60</v>
      </c>
      <c r="U370" s="25" t="s">
        <v>1001</v>
      </c>
      <c r="V370" s="25" t="s">
        <v>1001</v>
      </c>
      <c r="W370" s="206"/>
    </row>
    <row r="371" spans="1:23" customFormat="1" ht="66" hidden="1" customHeight="1" thickBot="1" x14ac:dyDescent="0.3">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258" t="s">
        <v>1010</v>
      </c>
      <c r="P371" s="339" t="s">
        <v>225</v>
      </c>
      <c r="Q371" s="252"/>
      <c r="R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71" s="370"/>
      <c r="T371" s="386"/>
      <c r="U371" s="25" t="s">
        <v>1001</v>
      </c>
      <c r="V371" s="25"/>
      <c r="W371" s="206"/>
    </row>
    <row r="372" spans="1:23" customFormat="1" ht="87" hidden="1"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258" t="s">
        <v>1010</v>
      </c>
      <c r="P372" s="340" t="s">
        <v>225</v>
      </c>
      <c r="Q372" s="267"/>
      <c r="R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2" s="371"/>
      <c r="T372" s="391"/>
      <c r="U372" s="25" t="s">
        <v>1001</v>
      </c>
      <c r="V372" s="25"/>
      <c r="W372" s="206"/>
    </row>
    <row r="373" spans="1:23" customFormat="1" ht="66" hidden="1" customHeight="1" thickBot="1" x14ac:dyDescent="0.3">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258" t="s">
        <v>1010</v>
      </c>
      <c r="P373" s="338" t="s">
        <v>225</v>
      </c>
      <c r="Q373" s="259"/>
      <c r="R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3" s="454" t="s">
        <v>20</v>
      </c>
      <c r="T373" s="455">
        <v>70</v>
      </c>
      <c r="U373" s="25" t="s">
        <v>1001</v>
      </c>
      <c r="V373" s="25" t="s">
        <v>1001</v>
      </c>
      <c r="W373" s="206"/>
    </row>
    <row r="374" spans="1:23" customFormat="1" ht="66" hidden="1" customHeight="1" thickBot="1" x14ac:dyDescent="0.3">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258" t="s">
        <v>1010</v>
      </c>
      <c r="P374" s="339" t="s">
        <v>225</v>
      </c>
      <c r="Q374" s="252"/>
      <c r="R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4" s="370"/>
      <c r="T374" s="386"/>
      <c r="U374" s="25" t="s">
        <v>1001</v>
      </c>
      <c r="V374" s="25"/>
      <c r="W374" s="206"/>
    </row>
    <row r="375" spans="1:23" customFormat="1" ht="66" hidden="1"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258" t="s">
        <v>1010</v>
      </c>
      <c r="P375" s="340" t="s">
        <v>225</v>
      </c>
      <c r="Q375" s="267"/>
      <c r="R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75" s="371"/>
      <c r="T375" s="391"/>
      <c r="U375" s="25" t="s">
        <v>1001</v>
      </c>
      <c r="V375" s="25"/>
      <c r="W375" s="206"/>
    </row>
    <row r="376" spans="1:23" customFormat="1" ht="69" hidden="1" customHeight="1" thickBot="1" x14ac:dyDescent="0.3">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258" t="s">
        <v>1010</v>
      </c>
      <c r="P376" s="354" t="s">
        <v>225</v>
      </c>
      <c r="Q376" s="427"/>
      <c r="R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6" s="452" t="s">
        <v>20</v>
      </c>
      <c r="T376" s="363">
        <v>80</v>
      </c>
      <c r="U376" s="25" t="s">
        <v>1001</v>
      </c>
      <c r="V376" s="25" t="s">
        <v>1001</v>
      </c>
      <c r="W376" s="206"/>
    </row>
    <row r="377" spans="1:23" customFormat="1" ht="69" hidden="1" customHeight="1" thickBot="1" x14ac:dyDescent="0.3">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258" t="s">
        <v>1010</v>
      </c>
      <c r="P377" s="339" t="s">
        <v>225</v>
      </c>
      <c r="Q377" s="252"/>
      <c r="R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7" s="370"/>
      <c r="T377" s="26"/>
      <c r="U377" s="25" t="s">
        <v>1001</v>
      </c>
      <c r="V377" s="25"/>
      <c r="W377" s="206"/>
    </row>
    <row r="378" spans="1:23" customFormat="1" ht="69" hidden="1"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258" t="s">
        <v>1010</v>
      </c>
      <c r="P378" s="543" t="s">
        <v>225</v>
      </c>
      <c r="Q378" s="424"/>
      <c r="R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8" s="443"/>
      <c r="T378" s="544"/>
      <c r="U378" s="25" t="s">
        <v>1001</v>
      </c>
      <c r="V378" s="25"/>
      <c r="W378" s="206"/>
    </row>
    <row r="379" spans="1:23" customFormat="1" ht="68.25" hidden="1" customHeight="1" thickBot="1" x14ac:dyDescent="0.3">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258" t="s">
        <v>1010</v>
      </c>
      <c r="P379" s="338" t="s">
        <v>225</v>
      </c>
      <c r="Q379" s="259"/>
      <c r="R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9" s="454" t="s">
        <v>20</v>
      </c>
      <c r="T379" s="455">
        <v>90</v>
      </c>
      <c r="U379" s="25" t="s">
        <v>1001</v>
      </c>
      <c r="V379" s="25" t="s">
        <v>1001</v>
      </c>
      <c r="W379" s="206"/>
    </row>
    <row r="380" spans="1:23" customFormat="1" ht="68.25" hidden="1" customHeight="1" thickBot="1" x14ac:dyDescent="0.3">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258" t="s">
        <v>1010</v>
      </c>
      <c r="P380" s="339" t="s">
        <v>225</v>
      </c>
      <c r="Q380" s="252"/>
      <c r="R380" s="32"/>
      <c r="S380" s="370"/>
      <c r="T380" s="386"/>
      <c r="U380" s="25" t="s">
        <v>1001</v>
      </c>
      <c r="V380" s="25"/>
      <c r="W380" s="206"/>
    </row>
    <row r="381" spans="1:23" customFormat="1" ht="68.25" hidden="1"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258" t="s">
        <v>1010</v>
      </c>
      <c r="P381" s="340" t="s">
        <v>225</v>
      </c>
      <c r="Q381" s="267"/>
      <c r="R381" s="268"/>
      <c r="S381" s="371"/>
      <c r="T381" s="391"/>
      <c r="U381" s="25" t="s">
        <v>1001</v>
      </c>
      <c r="V381" s="25"/>
      <c r="W381" s="206"/>
    </row>
    <row r="382" spans="1:23" customFormat="1" ht="35.25" hidden="1"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344" t="s">
        <v>42</v>
      </c>
      <c r="Q382" s="427"/>
      <c r="R382" s="428"/>
      <c r="S382" s="449" t="s">
        <v>42</v>
      </c>
      <c r="T382" s="449" t="s">
        <v>42</v>
      </c>
      <c r="U382" s="449" t="s">
        <v>42</v>
      </c>
      <c r="V382" s="378" t="s">
        <v>41</v>
      </c>
      <c r="W382" s="206"/>
    </row>
    <row r="383" spans="1:23" customFormat="1" hidden="1" x14ac:dyDescent="0.25">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378" t="s">
        <v>42</v>
      </c>
      <c r="Q383" s="424"/>
      <c r="R383" s="425"/>
      <c r="S383" s="451" t="s">
        <v>42</v>
      </c>
      <c r="T383" s="451" t="s">
        <v>42</v>
      </c>
      <c r="U383" s="451" t="s">
        <v>42</v>
      </c>
      <c r="V383" s="378" t="s">
        <v>41</v>
      </c>
      <c r="W383" s="206"/>
    </row>
    <row r="384" spans="1:23" customFormat="1" ht="42.75" hidden="1" customHeight="1" thickBot="1" x14ac:dyDescent="0.25">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546" t="s">
        <v>1015</v>
      </c>
      <c r="P384" s="257">
        <v>975</v>
      </c>
      <c r="Q384" s="259"/>
      <c r="R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S384" s="261" t="s">
        <v>239</v>
      </c>
      <c r="T384" s="385">
        <v>100</v>
      </c>
      <c r="U384" s="25" t="s">
        <v>1001</v>
      </c>
      <c r="V384" s="25" t="s">
        <v>1001</v>
      </c>
      <c r="W384" s="206"/>
    </row>
    <row r="385" spans="1:23" customFormat="1" ht="57" hidden="1" customHeight="1" thickBot="1" x14ac:dyDescent="0.25">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546" t="s">
        <v>1015</v>
      </c>
      <c r="P385" s="24">
        <v>975</v>
      </c>
      <c r="Q385" s="252"/>
      <c r="R385" s="32"/>
      <c r="S385" s="370"/>
      <c r="T385" s="386"/>
      <c r="U385" s="25" t="s">
        <v>1001</v>
      </c>
      <c r="V385" s="25"/>
      <c r="W385" s="206"/>
    </row>
    <row r="386" spans="1:23" customFormat="1" ht="30.75" hidden="1"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546" t="s">
        <v>1015</v>
      </c>
      <c r="P386" s="265">
        <v>975</v>
      </c>
      <c r="Q386" s="267"/>
      <c r="R386" s="268"/>
      <c r="S386" s="371"/>
      <c r="T386" s="391"/>
      <c r="U386" s="25" t="s">
        <v>1001</v>
      </c>
      <c r="V386" s="25"/>
      <c r="W386" s="206"/>
    </row>
    <row r="387" spans="1:23" customFormat="1" ht="31.5" hidden="1" x14ac:dyDescent="0.25">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546" t="s">
        <v>1015</v>
      </c>
      <c r="P387" s="463">
        <v>975</v>
      </c>
      <c r="Q387" s="465"/>
      <c r="R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S387" s="467" t="s">
        <v>239</v>
      </c>
      <c r="T387" s="463">
        <v>100</v>
      </c>
      <c r="U387" s="25" t="s">
        <v>1001</v>
      </c>
      <c r="V387" s="25" t="s">
        <v>1001</v>
      </c>
      <c r="W387" s="206"/>
    </row>
    <row r="388" spans="1:23" customFormat="1" ht="78" hidden="1" customHeight="1" thickBot="1" x14ac:dyDescent="0.25">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546" t="s">
        <v>1015</v>
      </c>
      <c r="P388" s="257">
        <v>975</v>
      </c>
      <c r="Q388" s="259"/>
      <c r="R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S388" s="261" t="s">
        <v>239</v>
      </c>
      <c r="T388" s="385">
        <v>100</v>
      </c>
      <c r="U388" s="25" t="s">
        <v>1001</v>
      </c>
      <c r="V388" s="25" t="s">
        <v>1001</v>
      </c>
      <c r="W388" s="206"/>
    </row>
    <row r="389" spans="1:23" customFormat="1" ht="42.75" hidden="1" customHeight="1" thickBot="1" x14ac:dyDescent="0.25">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546" t="s">
        <v>1015</v>
      </c>
      <c r="P389" s="24">
        <v>975</v>
      </c>
      <c r="Q389" s="252"/>
      <c r="R389" s="32"/>
      <c r="S389" s="370"/>
      <c r="T389" s="386"/>
      <c r="U389" s="25" t="s">
        <v>1001</v>
      </c>
      <c r="V389" s="25"/>
      <c r="W389" s="206">
        <f>G388+10.61</f>
        <v>258.25</v>
      </c>
    </row>
    <row r="390" spans="1:23" customFormat="1" ht="57.75" hidden="1"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546" t="s">
        <v>1015</v>
      </c>
      <c r="P390" s="265">
        <v>975</v>
      </c>
      <c r="Q390" s="267"/>
      <c r="R390" s="268"/>
      <c r="S390" s="371"/>
      <c r="T390" s="391"/>
      <c r="U390" s="25" t="s">
        <v>1001</v>
      </c>
      <c r="V390" s="25"/>
      <c r="W390" s="206"/>
    </row>
    <row r="391" spans="1:23" customFormat="1" ht="20.25" hidden="1" customHeight="1" thickBot="1" x14ac:dyDescent="0.25">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546" t="s">
        <v>1015</v>
      </c>
      <c r="P391" s="344">
        <v>975</v>
      </c>
      <c r="Q391" s="427"/>
      <c r="R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S391" s="429" t="s">
        <v>239</v>
      </c>
      <c r="T391" s="344">
        <v>100</v>
      </c>
      <c r="U391" s="25" t="s">
        <v>1001</v>
      </c>
      <c r="V391" s="25" t="s">
        <v>1001</v>
      </c>
      <c r="W391" s="206"/>
    </row>
    <row r="392" spans="1:23" customFormat="1" ht="31.5" hidden="1" x14ac:dyDescent="0.25">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546" t="s">
        <v>1015</v>
      </c>
      <c r="P392" s="378">
        <v>975</v>
      </c>
      <c r="Q392" s="424"/>
      <c r="R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S392" s="551" t="s">
        <v>239</v>
      </c>
      <c r="T392" s="378">
        <v>100</v>
      </c>
      <c r="U392" s="25" t="s">
        <v>1001</v>
      </c>
      <c r="V392" s="25" t="s">
        <v>1001</v>
      </c>
      <c r="W392" s="206"/>
    </row>
    <row r="393" spans="1:23" customFormat="1" ht="45" hidden="1" customHeight="1" thickBot="1" x14ac:dyDescent="0.25">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546" t="s">
        <v>1015</v>
      </c>
      <c r="P393" s="257">
        <v>975</v>
      </c>
      <c r="Q393" s="259"/>
      <c r="R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S393" s="261" t="s">
        <v>239</v>
      </c>
      <c r="T393" s="385">
        <v>100</v>
      </c>
      <c r="U393" s="25" t="s">
        <v>1001</v>
      </c>
      <c r="V393" s="25" t="s">
        <v>1001</v>
      </c>
      <c r="W393" s="206"/>
    </row>
    <row r="394" spans="1:23" customFormat="1" ht="40.5" hidden="1"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546" t="s">
        <v>1015</v>
      </c>
      <c r="P394" s="265">
        <v>975</v>
      </c>
      <c r="Q394" s="267"/>
      <c r="R394" s="268"/>
      <c r="S394" s="371"/>
      <c r="T394" s="391"/>
      <c r="U394" s="25" t="s">
        <v>1001</v>
      </c>
      <c r="V394" s="25"/>
      <c r="W394" s="206"/>
    </row>
    <row r="395" spans="1:23" customFormat="1" ht="31.5" hidden="1" x14ac:dyDescent="0.25">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546" t="s">
        <v>1015</v>
      </c>
      <c r="P395" s="344">
        <v>975</v>
      </c>
      <c r="Q395" s="427"/>
      <c r="R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S395" s="429" t="s">
        <v>239</v>
      </c>
      <c r="T395" s="344">
        <v>100</v>
      </c>
      <c r="U395" s="25" t="s">
        <v>1001</v>
      </c>
      <c r="V395" s="25" t="s">
        <v>1001</v>
      </c>
      <c r="W395" s="206"/>
    </row>
    <row r="396" spans="1:23" customFormat="1" ht="31.5" hidden="1" x14ac:dyDescent="0.25">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546" t="s">
        <v>1015</v>
      </c>
      <c r="P396" s="378">
        <v>975</v>
      </c>
      <c r="Q396" s="424"/>
      <c r="R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S396" s="551" t="s">
        <v>239</v>
      </c>
      <c r="T396" s="378">
        <v>100</v>
      </c>
      <c r="U396" s="25" t="s">
        <v>1001</v>
      </c>
      <c r="V396" s="25" t="s">
        <v>1001</v>
      </c>
      <c r="W396" s="206"/>
    </row>
    <row r="397" spans="1:23" customFormat="1" ht="57" hidden="1" customHeight="1" thickBot="1" x14ac:dyDescent="0.25">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546" t="s">
        <v>1015</v>
      </c>
      <c r="P397" s="257">
        <v>975</v>
      </c>
      <c r="Q397" s="259"/>
      <c r="R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S397" s="261" t="s">
        <v>239</v>
      </c>
      <c r="T397" s="385">
        <v>100</v>
      </c>
      <c r="U397" s="25" t="s">
        <v>1001</v>
      </c>
      <c r="V397" s="25" t="s">
        <v>1001</v>
      </c>
      <c r="W397" s="206"/>
    </row>
    <row r="398" spans="1:23" customFormat="1" ht="28.5" hidden="1"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546" t="s">
        <v>1015</v>
      </c>
      <c r="P398" s="265">
        <v>975</v>
      </c>
      <c r="Q398" s="267"/>
      <c r="R398" s="268"/>
      <c r="S398" s="371"/>
      <c r="T398" s="391"/>
      <c r="U398" s="25" t="s">
        <v>1001</v>
      </c>
      <c r="V398" s="25"/>
      <c r="W398" s="206"/>
    </row>
    <row r="399" spans="1:23" customFormat="1" ht="57" hidden="1" customHeight="1" thickBot="1" x14ac:dyDescent="0.25">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546" t="s">
        <v>1015</v>
      </c>
      <c r="P399" s="257">
        <v>975</v>
      </c>
      <c r="Q399" s="259"/>
      <c r="R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S399" s="261" t="s">
        <v>239</v>
      </c>
      <c r="T399" s="385">
        <v>100</v>
      </c>
      <c r="U399" s="25" t="s">
        <v>1001</v>
      </c>
      <c r="V399" s="25" t="s">
        <v>1001</v>
      </c>
      <c r="W399" s="206"/>
    </row>
    <row r="400" spans="1:23" customFormat="1" ht="22.5" hidden="1" customHeight="1" thickBot="1" x14ac:dyDescent="0.25">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546" t="s">
        <v>1015</v>
      </c>
      <c r="P400" s="24">
        <v>975</v>
      </c>
      <c r="Q400" s="252"/>
      <c r="R400" s="32"/>
      <c r="S400" s="370"/>
      <c r="T400" s="386"/>
      <c r="U400" s="25" t="s">
        <v>1001</v>
      </c>
      <c r="V400" s="25"/>
      <c r="W400" s="206"/>
    </row>
    <row r="401" spans="1:23" customFormat="1" ht="24" hidden="1"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546" t="s">
        <v>1015</v>
      </c>
      <c r="P401" s="265">
        <v>975</v>
      </c>
      <c r="Q401" s="267"/>
      <c r="R401" s="268"/>
      <c r="S401" s="371"/>
      <c r="T401" s="391"/>
      <c r="U401" s="25" t="s">
        <v>1001</v>
      </c>
      <c r="V401" s="25"/>
      <c r="W401" s="206"/>
    </row>
    <row r="402" spans="1:23" customFormat="1" ht="37.15" hidden="1" customHeight="1" thickBot="1" x14ac:dyDescent="0.25">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546" t="s">
        <v>1015</v>
      </c>
      <c r="P402" s="669">
        <v>975</v>
      </c>
      <c r="Q402" s="259"/>
      <c r="R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S402" s="261" t="s">
        <v>239</v>
      </c>
      <c r="T402" s="385">
        <v>100</v>
      </c>
      <c r="U402" s="25" t="s">
        <v>1001</v>
      </c>
      <c r="V402" s="25" t="s">
        <v>1001</v>
      </c>
      <c r="W402" s="206"/>
    </row>
    <row r="403" spans="1:23" customFormat="1" ht="30" hidden="1" customHeight="1" thickBot="1" x14ac:dyDescent="0.25">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546" t="s">
        <v>1015</v>
      </c>
      <c r="P403" s="312">
        <v>975</v>
      </c>
      <c r="Q403" s="252"/>
      <c r="R403" s="32"/>
      <c r="S403" s="370"/>
      <c r="T403" s="386"/>
      <c r="U403" s="25" t="s">
        <v>1001</v>
      </c>
      <c r="V403" s="25"/>
      <c r="W403" s="206"/>
    </row>
    <row r="404" spans="1:23" customFormat="1" ht="30" hidden="1" customHeight="1" thickBot="1" x14ac:dyDescent="0.25">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546" t="s">
        <v>1015</v>
      </c>
      <c r="P404" s="312">
        <v>975</v>
      </c>
      <c r="Q404" s="252"/>
      <c r="R404" s="32"/>
      <c r="S404" s="370"/>
      <c r="T404" s="386"/>
      <c r="U404" s="25" t="s">
        <v>1001</v>
      </c>
      <c r="V404" s="25"/>
      <c r="W404" s="206"/>
    </row>
    <row r="405" spans="1:23" customFormat="1" ht="33.6" hidden="1" customHeight="1" thickBot="1" x14ac:dyDescent="0.25">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546" t="s">
        <v>1015</v>
      </c>
      <c r="P405" s="312">
        <v>975</v>
      </c>
      <c r="Q405" s="252"/>
      <c r="R405" s="32"/>
      <c r="S405" s="370"/>
      <c r="T405" s="386"/>
      <c r="U405" s="25" t="s">
        <v>1001</v>
      </c>
      <c r="V405" s="25"/>
      <c r="W405" s="206"/>
    </row>
    <row r="406" spans="1:23" customFormat="1" ht="35.450000000000003" hidden="1" customHeight="1" thickBot="1" x14ac:dyDescent="0.25">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546" t="s">
        <v>1015</v>
      </c>
      <c r="P406" s="312">
        <v>975</v>
      </c>
      <c r="Q406" s="252"/>
      <c r="R406" s="32"/>
      <c r="S406" s="370"/>
      <c r="T406" s="386"/>
      <c r="U406" s="25" t="s">
        <v>1001</v>
      </c>
      <c r="V406" s="25"/>
      <c r="W406" s="206"/>
    </row>
    <row r="407" spans="1:23" customFormat="1" ht="27" hidden="1" customHeight="1" thickBot="1" x14ac:dyDescent="0.25">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546" t="s">
        <v>1015</v>
      </c>
      <c r="P407" s="312">
        <v>975</v>
      </c>
      <c r="Q407" s="252"/>
      <c r="R407" s="32"/>
      <c r="S407" s="370"/>
      <c r="T407" s="386"/>
      <c r="U407" s="25" t="s">
        <v>1001</v>
      </c>
      <c r="V407" s="25"/>
      <c r="W407" s="206"/>
    </row>
    <row r="408" spans="1:23" customFormat="1" ht="28.9" hidden="1" customHeight="1" thickBot="1" x14ac:dyDescent="0.25">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546" t="s">
        <v>1015</v>
      </c>
      <c r="P408" s="312">
        <v>975</v>
      </c>
      <c r="Q408" s="252"/>
      <c r="R408" s="32"/>
      <c r="S408" s="370"/>
      <c r="T408" s="386"/>
      <c r="U408" s="25" t="s">
        <v>1001</v>
      </c>
      <c r="V408" s="25"/>
      <c r="W408" s="206"/>
    </row>
    <row r="409" spans="1:23" customFormat="1" ht="58.15" hidden="1" customHeight="1" thickBot="1" x14ac:dyDescent="0.25">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546" t="s">
        <v>1015</v>
      </c>
      <c r="P409" s="312">
        <v>975</v>
      </c>
      <c r="Q409" s="252"/>
      <c r="R409" s="32"/>
      <c r="S409" s="370"/>
      <c r="T409" s="386"/>
      <c r="U409" s="25" t="s">
        <v>1001</v>
      </c>
      <c r="V409" s="25"/>
      <c r="W409" s="206"/>
    </row>
    <row r="410" spans="1:23" customFormat="1" ht="48" hidden="1"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546" t="s">
        <v>1015</v>
      </c>
      <c r="P410" s="673">
        <v>975</v>
      </c>
      <c r="Q410" s="267"/>
      <c r="R410" s="268"/>
      <c r="S410" s="371"/>
      <c r="T410" s="391"/>
      <c r="U410" s="25" t="s">
        <v>1001</v>
      </c>
      <c r="V410" s="25"/>
      <c r="W410" s="206"/>
    </row>
    <row r="411" spans="1:23" customFormat="1" ht="31.5" hidden="1" x14ac:dyDescent="0.25">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546" t="s">
        <v>1015</v>
      </c>
      <c r="P411" s="463">
        <v>975</v>
      </c>
      <c r="Q411" s="465"/>
      <c r="R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S411" s="467" t="s">
        <v>239</v>
      </c>
      <c r="T411" s="463">
        <v>100</v>
      </c>
      <c r="U411" s="25" t="s">
        <v>1001</v>
      </c>
      <c r="V411" s="25" t="s">
        <v>1001</v>
      </c>
      <c r="W411" s="206"/>
    </row>
    <row r="412" spans="1:23" customFormat="1" ht="36.6" hidden="1" customHeight="1" thickBot="1" x14ac:dyDescent="0.25">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546" t="s">
        <v>1015</v>
      </c>
      <c r="P412" s="257">
        <v>975</v>
      </c>
      <c r="Q412" s="259"/>
      <c r="R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S412" s="261" t="s">
        <v>239</v>
      </c>
      <c r="T412" s="385">
        <v>100</v>
      </c>
      <c r="U412" s="25" t="s">
        <v>1001</v>
      </c>
      <c r="V412" s="25" t="s">
        <v>1001</v>
      </c>
      <c r="W412" s="206"/>
    </row>
    <row r="413" spans="1:23" customFormat="1" ht="33.6" hidden="1" customHeight="1" thickBot="1" x14ac:dyDescent="0.25">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546" t="s">
        <v>1015</v>
      </c>
      <c r="P413" s="24">
        <v>975</v>
      </c>
      <c r="Q413" s="252"/>
      <c r="R413" s="32"/>
      <c r="S413" s="370"/>
      <c r="T413" s="386"/>
      <c r="U413" s="25" t="s">
        <v>1001</v>
      </c>
      <c r="V413" s="25"/>
      <c r="W413" s="206"/>
    </row>
    <row r="414" spans="1:23" customFormat="1" ht="15" hidden="1" customHeight="1" thickBot="1" x14ac:dyDescent="0.25">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546" t="s">
        <v>1015</v>
      </c>
      <c r="P414" s="24">
        <v>975</v>
      </c>
      <c r="Q414" s="252"/>
      <c r="R414" s="32"/>
      <c r="S414" s="370"/>
      <c r="T414" s="386"/>
      <c r="U414" s="25" t="s">
        <v>1001</v>
      </c>
      <c r="V414" s="25"/>
      <c r="W414" s="206"/>
    </row>
    <row r="415" spans="1:23" customFormat="1" ht="62.45" hidden="1"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546" t="s">
        <v>1015</v>
      </c>
      <c r="P415" s="265">
        <v>975</v>
      </c>
      <c r="Q415" s="267"/>
      <c r="R415" s="268"/>
      <c r="S415" s="371"/>
      <c r="T415" s="391"/>
      <c r="U415" s="25" t="s">
        <v>1001</v>
      </c>
      <c r="V415" s="25"/>
      <c r="W415" s="206"/>
    </row>
    <row r="416" spans="1:23" customFormat="1" ht="42.75" hidden="1" x14ac:dyDescent="0.25">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546" t="s">
        <v>1015</v>
      </c>
      <c r="P416" s="344">
        <v>975</v>
      </c>
      <c r="Q416" s="427"/>
      <c r="R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S416" s="429" t="s">
        <v>239</v>
      </c>
      <c r="T416" s="344">
        <v>100</v>
      </c>
      <c r="U416" s="25" t="s">
        <v>1001</v>
      </c>
      <c r="V416" s="25" t="s">
        <v>1001</v>
      </c>
      <c r="W416" s="206"/>
    </row>
    <row r="417" spans="1:23" customFormat="1" ht="31.5" hidden="1" x14ac:dyDescent="0.25">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546" t="s">
        <v>1015</v>
      </c>
      <c r="P417" s="378">
        <v>975</v>
      </c>
      <c r="Q417" s="424"/>
      <c r="R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S417" s="551" t="s">
        <v>239</v>
      </c>
      <c r="T417" s="378">
        <v>100</v>
      </c>
      <c r="U417" s="25" t="s">
        <v>1001</v>
      </c>
      <c r="V417" s="25" t="s">
        <v>1001</v>
      </c>
      <c r="W417" s="206"/>
    </row>
    <row r="418" spans="1:23" customFormat="1" ht="36" hidden="1" customHeight="1" thickBot="1" x14ac:dyDescent="0.25">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546" t="s">
        <v>1015</v>
      </c>
      <c r="P418" s="257">
        <v>975</v>
      </c>
      <c r="Q418" s="259"/>
      <c r="R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S418" s="261" t="s">
        <v>239</v>
      </c>
      <c r="T418" s="385">
        <v>100</v>
      </c>
      <c r="U418" s="25" t="s">
        <v>1001</v>
      </c>
      <c r="V418" s="25" t="s">
        <v>1001</v>
      </c>
      <c r="W418" s="206"/>
    </row>
    <row r="419" spans="1:23" customFormat="1" ht="96" hidden="1"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546" t="s">
        <v>1015</v>
      </c>
      <c r="P419" s="265">
        <v>975</v>
      </c>
      <c r="Q419" s="267"/>
      <c r="R419" s="268"/>
      <c r="S419" s="371"/>
      <c r="T419" s="391"/>
      <c r="U419" s="25" t="s">
        <v>1001</v>
      </c>
      <c r="V419" s="25"/>
      <c r="W419" s="206"/>
    </row>
    <row r="420" spans="1:23" customFormat="1" ht="31.5" hidden="1" x14ac:dyDescent="0.25">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546" t="s">
        <v>1015</v>
      </c>
      <c r="P420" s="344">
        <v>975</v>
      </c>
      <c r="Q420" s="427"/>
      <c r="R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S420" s="429" t="s">
        <v>239</v>
      </c>
      <c r="T420" s="344">
        <v>100</v>
      </c>
      <c r="U420" s="25" t="s">
        <v>1001</v>
      </c>
      <c r="V420" s="25" t="s">
        <v>1001</v>
      </c>
      <c r="W420" s="206"/>
    </row>
    <row r="421" spans="1:23" customFormat="1" ht="57" hidden="1" customHeight="1" thickBot="1" x14ac:dyDescent="0.25">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546" t="s">
        <v>1015</v>
      </c>
      <c r="P421" s="24">
        <v>975</v>
      </c>
      <c r="Q421" s="252"/>
      <c r="R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S421" s="18" t="s">
        <v>239</v>
      </c>
      <c r="T421" s="24">
        <v>100</v>
      </c>
      <c r="U421" s="25" t="s">
        <v>1001</v>
      </c>
      <c r="V421" s="25" t="s">
        <v>1001</v>
      </c>
      <c r="W421" s="206"/>
    </row>
    <row r="422" spans="1:23" customFormat="1" ht="31.5" hidden="1"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546" t="s">
        <v>1015</v>
      </c>
      <c r="P422" s="24">
        <v>975</v>
      </c>
      <c r="Q422" s="252"/>
      <c r="R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S422" s="18" t="s">
        <v>239</v>
      </c>
      <c r="T422" s="24">
        <v>100</v>
      </c>
      <c r="U422" s="25" t="s">
        <v>1001</v>
      </c>
      <c r="V422" s="25" t="s">
        <v>1001</v>
      </c>
      <c r="W422" s="206"/>
    </row>
    <row r="423" spans="1:23" ht="34.5" hidden="1" customHeight="1" x14ac:dyDescent="0.25">
      <c r="A423" s="1"/>
      <c r="B423" s="5"/>
      <c r="C423" s="817" t="s">
        <v>285</v>
      </c>
      <c r="D423" s="818"/>
      <c r="E423" s="818"/>
      <c r="F423" s="818"/>
      <c r="G423" s="690"/>
      <c r="H423" s="690"/>
      <c r="I423" s="137"/>
      <c r="J423" s="79"/>
      <c r="K423" s="16">
        <v>0</v>
      </c>
      <c r="L423" s="251" t="s">
        <v>42</v>
      </c>
      <c r="M423" s="24" t="s">
        <v>42</v>
      </c>
      <c r="N423" s="24" t="s">
        <v>42</v>
      </c>
      <c r="O423" s="251" t="s">
        <v>42</v>
      </c>
      <c r="P423" s="251" t="s">
        <v>42</v>
      </c>
      <c r="Q423" s="252"/>
      <c r="R423" s="32"/>
      <c r="S423" s="251" t="s">
        <v>42</v>
      </c>
      <c r="T423" s="251" t="s">
        <v>42</v>
      </c>
      <c r="U423" s="251" t="s">
        <v>42</v>
      </c>
      <c r="V423" s="378" t="s">
        <v>41</v>
      </c>
      <c r="W423" s="626"/>
    </row>
    <row r="424" spans="1:23" hidden="1"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51" t="s">
        <v>42</v>
      </c>
      <c r="P424" s="251" t="s">
        <v>42</v>
      </c>
      <c r="Q424" s="252"/>
      <c r="R424" s="32"/>
      <c r="S424" s="251" t="s">
        <v>42</v>
      </c>
      <c r="T424" s="251" t="s">
        <v>42</v>
      </c>
      <c r="U424" s="251" t="s">
        <v>42</v>
      </c>
      <c r="V424" s="378" t="s">
        <v>41</v>
      </c>
      <c r="W424" s="626"/>
    </row>
    <row r="425" spans="1:23" customFormat="1" ht="28.5" hidden="1"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40" t="s">
        <v>1012</v>
      </c>
      <c r="P425" s="24">
        <v>136</v>
      </c>
      <c r="Q425" s="252"/>
      <c r="R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S425" s="18" t="s">
        <v>287</v>
      </c>
      <c r="T425" s="24">
        <v>100</v>
      </c>
      <c r="U425" s="25" t="s">
        <v>1001</v>
      </c>
      <c r="V425" s="25" t="s">
        <v>1001</v>
      </c>
      <c r="W425" s="206"/>
    </row>
    <row r="426" spans="1:23" customFormat="1" ht="29.45" hidden="1"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1" t="s">
        <v>42</v>
      </c>
      <c r="Q426" s="252"/>
      <c r="R426" s="32"/>
      <c r="S426" s="251" t="s">
        <v>42</v>
      </c>
      <c r="T426" s="251" t="s">
        <v>42</v>
      </c>
      <c r="U426" s="251" t="s">
        <v>42</v>
      </c>
      <c r="V426" s="378" t="s">
        <v>41</v>
      </c>
      <c r="W426" s="206"/>
    </row>
    <row r="427" spans="1:23" customFormat="1" hidden="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1" t="s">
        <v>42</v>
      </c>
      <c r="Q427" s="252"/>
      <c r="R427" s="32"/>
      <c r="S427" s="251" t="s">
        <v>42</v>
      </c>
      <c r="T427" s="251" t="s">
        <v>42</v>
      </c>
      <c r="U427" s="251" t="s">
        <v>42</v>
      </c>
      <c r="V427" s="378" t="s">
        <v>41</v>
      </c>
      <c r="W427" s="206"/>
    </row>
    <row r="428" spans="1:23" customFormat="1" ht="28.5" hidden="1"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40" t="s">
        <v>1012</v>
      </c>
      <c r="P428" s="24">
        <v>5248</v>
      </c>
      <c r="Q428" s="252"/>
      <c r="R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S428" s="18" t="s">
        <v>290</v>
      </c>
      <c r="T428" s="24">
        <v>100</v>
      </c>
      <c r="U428" s="25" t="s">
        <v>1001</v>
      </c>
      <c r="V428" s="25" t="s">
        <v>1001</v>
      </c>
      <c r="W428" s="206"/>
    </row>
    <row r="429" spans="1:23" customFormat="1" ht="57" hidden="1" x14ac:dyDescent="0.25">
      <c r="A429" s="1"/>
      <c r="B429" s="64"/>
      <c r="C429" s="107">
        <v>90091</v>
      </c>
      <c r="D429" s="124" t="s">
        <v>291</v>
      </c>
      <c r="E429" s="107"/>
      <c r="F429" s="107" t="s">
        <v>19</v>
      </c>
      <c r="G429" s="108">
        <v>0</v>
      </c>
      <c r="H429" s="208">
        <v>0</v>
      </c>
      <c r="I429" s="137"/>
      <c r="J429" s="16"/>
      <c r="K429" s="16">
        <v>0</v>
      </c>
      <c r="L429" s="26" t="s">
        <v>290</v>
      </c>
      <c r="M429" s="40">
        <v>0</v>
      </c>
      <c r="N429" s="40" t="s">
        <v>484</v>
      </c>
      <c r="O429" s="40" t="s">
        <v>1012</v>
      </c>
      <c r="P429" s="24">
        <v>5248</v>
      </c>
      <c r="Q429" s="252"/>
      <c r="R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S429" s="20" t="s">
        <v>290</v>
      </c>
      <c r="T429" s="40">
        <v>0</v>
      </c>
      <c r="U429" s="25" t="s">
        <v>1001</v>
      </c>
      <c r="V429" s="25" t="s">
        <v>1001</v>
      </c>
      <c r="W429" s="206"/>
    </row>
    <row r="430" spans="1:23" customFormat="1" ht="114" hidden="1"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40" t="s">
        <v>1010</v>
      </c>
      <c r="P430" s="24">
        <v>5248</v>
      </c>
      <c r="Q430" s="252"/>
      <c r="R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S430" s="20" t="s">
        <v>290</v>
      </c>
      <c r="T430" s="40">
        <v>40</v>
      </c>
      <c r="U430" s="25" t="s">
        <v>1001</v>
      </c>
      <c r="V430" s="25" t="s">
        <v>1001</v>
      </c>
      <c r="W430" s="206"/>
    </row>
    <row r="431" spans="1:23" customFormat="1" ht="114" hidden="1"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40" t="s">
        <v>1010</v>
      </c>
      <c r="P431" s="24">
        <v>5248</v>
      </c>
      <c r="Q431" s="252"/>
      <c r="R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S431" s="20" t="s">
        <v>290</v>
      </c>
      <c r="T431" s="40">
        <v>50</v>
      </c>
      <c r="U431" s="25" t="s">
        <v>1001</v>
      </c>
      <c r="V431" s="25" t="s">
        <v>1001</v>
      </c>
      <c r="W431" s="206"/>
    </row>
    <row r="432" spans="1:23" customFormat="1" ht="128.25" hidden="1"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40" t="s">
        <v>1010</v>
      </c>
      <c r="P432" s="24">
        <v>5248</v>
      </c>
      <c r="Q432" s="252"/>
      <c r="R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S432" s="20" t="s">
        <v>290</v>
      </c>
      <c r="T432" s="40">
        <v>60</v>
      </c>
      <c r="U432" s="25" t="s">
        <v>1001</v>
      </c>
      <c r="V432" s="25" t="s">
        <v>1001</v>
      </c>
      <c r="W432" s="206"/>
    </row>
    <row r="433" spans="1:23" customFormat="1" ht="114" hidden="1"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40" t="s">
        <v>1010</v>
      </c>
      <c r="P433" s="24">
        <v>5248</v>
      </c>
      <c r="Q433" s="252"/>
      <c r="R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S433" s="20" t="s">
        <v>290</v>
      </c>
      <c r="T433" s="40">
        <v>70</v>
      </c>
      <c r="U433" s="25" t="s">
        <v>1001</v>
      </c>
      <c r="V433" s="25" t="s">
        <v>1001</v>
      </c>
      <c r="W433" s="206"/>
    </row>
    <row r="434" spans="1:23" customFormat="1" ht="114" hidden="1"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40" t="s">
        <v>1010</v>
      </c>
      <c r="P434" s="24">
        <v>5248</v>
      </c>
      <c r="Q434" s="252"/>
      <c r="R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S434" s="20" t="s">
        <v>290</v>
      </c>
      <c r="T434" s="40">
        <v>80</v>
      </c>
      <c r="U434" s="25" t="s">
        <v>1001</v>
      </c>
      <c r="V434" s="25" t="s">
        <v>1001</v>
      </c>
      <c r="W434" s="206"/>
    </row>
    <row r="435" spans="1:23" customFormat="1" ht="114" hidden="1"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40" t="s">
        <v>1010</v>
      </c>
      <c r="P435" s="24">
        <v>5248</v>
      </c>
      <c r="Q435" s="252"/>
      <c r="R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S435" s="20" t="s">
        <v>290</v>
      </c>
      <c r="T435" s="40">
        <v>90</v>
      </c>
      <c r="U435" s="25" t="s">
        <v>1001</v>
      </c>
      <c r="V435" s="25" t="s">
        <v>1001</v>
      </c>
      <c r="W435" s="206"/>
    </row>
    <row r="436" spans="1:23" customFormat="1" ht="28.5" hidden="1"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40" t="s">
        <v>1010</v>
      </c>
      <c r="P436" s="24">
        <v>5249</v>
      </c>
      <c r="Q436" s="252"/>
      <c r="R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S436" s="18" t="s">
        <v>290</v>
      </c>
      <c r="T436" s="24">
        <v>100</v>
      </c>
      <c r="U436" s="25" t="s">
        <v>1001</v>
      </c>
      <c r="V436" s="25" t="s">
        <v>1001</v>
      </c>
      <c r="W436" s="206"/>
    </row>
    <row r="437" spans="1:23" customFormat="1" ht="62.25" hidden="1"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40" t="s">
        <v>1010</v>
      </c>
      <c r="P437" s="24">
        <v>5249</v>
      </c>
      <c r="Q437" s="252"/>
      <c r="R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S437" s="20" t="s">
        <v>290</v>
      </c>
      <c r="T437" s="40">
        <v>0</v>
      </c>
      <c r="U437" s="25" t="s">
        <v>1001</v>
      </c>
      <c r="V437" s="25" t="s">
        <v>1001</v>
      </c>
      <c r="W437" s="206"/>
    </row>
    <row r="438" spans="1:23" customFormat="1" ht="99.75" hidden="1"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40" t="s">
        <v>1010</v>
      </c>
      <c r="P438" s="24">
        <v>5249</v>
      </c>
      <c r="Q438" s="252"/>
      <c r="R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S438" s="20" t="s">
        <v>290</v>
      </c>
      <c r="T438" s="40">
        <v>40</v>
      </c>
      <c r="U438" s="25" t="s">
        <v>1001</v>
      </c>
      <c r="V438" s="25" t="s">
        <v>1001</v>
      </c>
      <c r="W438" s="206"/>
    </row>
    <row r="439" spans="1:23" customFormat="1" ht="99.75" hidden="1"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40" t="s">
        <v>1010</v>
      </c>
      <c r="P439" s="24">
        <v>5249</v>
      </c>
      <c r="Q439" s="252"/>
      <c r="R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S439" s="20" t="s">
        <v>290</v>
      </c>
      <c r="T439" s="40">
        <v>50</v>
      </c>
      <c r="U439" s="25" t="s">
        <v>1001</v>
      </c>
      <c r="V439" s="25" t="s">
        <v>1001</v>
      </c>
      <c r="W439" s="206"/>
    </row>
    <row r="440" spans="1:23" customFormat="1" ht="114" hidden="1"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40" t="s">
        <v>1010</v>
      </c>
      <c r="P440" s="24">
        <v>5249</v>
      </c>
      <c r="Q440" s="252"/>
      <c r="R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S440" s="20" t="s">
        <v>290</v>
      </c>
      <c r="T440" s="40">
        <v>60</v>
      </c>
      <c r="U440" s="25" t="s">
        <v>1001</v>
      </c>
      <c r="V440" s="25" t="s">
        <v>1001</v>
      </c>
      <c r="W440" s="206"/>
    </row>
    <row r="441" spans="1:23" customFormat="1" ht="99.75" hidden="1"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40" t="s">
        <v>1010</v>
      </c>
      <c r="P441" s="24">
        <v>5249</v>
      </c>
      <c r="Q441" s="252"/>
      <c r="R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S441" s="20" t="s">
        <v>290</v>
      </c>
      <c r="T441" s="40">
        <v>70</v>
      </c>
      <c r="U441" s="25" t="s">
        <v>1001</v>
      </c>
      <c r="V441" s="25" t="s">
        <v>1001</v>
      </c>
      <c r="W441" s="206"/>
    </row>
    <row r="442" spans="1:23" customFormat="1" ht="99.75" hidden="1"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40" t="s">
        <v>1010</v>
      </c>
      <c r="P442" s="24">
        <v>5249</v>
      </c>
      <c r="Q442" s="252"/>
      <c r="R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S442" s="20" t="s">
        <v>290</v>
      </c>
      <c r="T442" s="40">
        <v>80</v>
      </c>
      <c r="U442" s="25" t="s">
        <v>1001</v>
      </c>
      <c r="V442" s="25" t="s">
        <v>1001</v>
      </c>
      <c r="W442" s="206"/>
    </row>
    <row r="443" spans="1:23" customFormat="1" ht="99.75" hidden="1" x14ac:dyDescent="0.25">
      <c r="A443" s="1"/>
      <c r="B443" s="72"/>
      <c r="C443" s="115">
        <v>92126</v>
      </c>
      <c r="D443" s="124" t="s">
        <v>305</v>
      </c>
      <c r="E443" s="107"/>
      <c r="F443" s="107" t="s">
        <v>19</v>
      </c>
      <c r="G443" s="108">
        <v>327.93</v>
      </c>
      <c r="H443" s="208">
        <v>3788247</v>
      </c>
      <c r="I443" s="137"/>
      <c r="J443" s="12"/>
      <c r="K443" s="16">
        <v>0</v>
      </c>
      <c r="L443" s="26" t="s">
        <v>290</v>
      </c>
      <c r="M443" s="40">
        <v>90</v>
      </c>
      <c r="N443" s="40" t="s">
        <v>484</v>
      </c>
      <c r="O443" s="40" t="s">
        <v>1010</v>
      </c>
      <c r="P443" s="24">
        <v>5249</v>
      </c>
      <c r="Q443" s="252"/>
      <c r="R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S443" s="20" t="s">
        <v>290</v>
      </c>
      <c r="T443" s="40">
        <v>90</v>
      </c>
      <c r="U443" s="25" t="s">
        <v>1001</v>
      </c>
      <c r="V443" s="25" t="s">
        <v>1001</v>
      </c>
      <c r="W443" s="206"/>
    </row>
    <row r="444" spans="1:23" customFormat="1" ht="28.5" hidden="1"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58" t="s">
        <v>1013</v>
      </c>
      <c r="P444" s="24">
        <v>1880</v>
      </c>
      <c r="Q444" s="252"/>
      <c r="R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S444" s="18" t="s">
        <v>290</v>
      </c>
      <c r="T444" s="24">
        <v>100</v>
      </c>
      <c r="U444" s="25" t="s">
        <v>1001</v>
      </c>
      <c r="V444" s="25" t="s">
        <v>1001</v>
      </c>
      <c r="W444" s="206"/>
    </row>
    <row r="445" spans="1:23" customFormat="1" ht="29.25" hidden="1"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1" t="s">
        <v>42</v>
      </c>
      <c r="Q445" s="252"/>
      <c r="R445" s="32"/>
      <c r="S445" s="251" t="s">
        <v>42</v>
      </c>
      <c r="T445" s="251" t="s">
        <v>42</v>
      </c>
      <c r="U445" s="251" t="s">
        <v>42</v>
      </c>
      <c r="V445" s="378" t="s">
        <v>41</v>
      </c>
      <c r="W445" s="206"/>
    </row>
    <row r="446" spans="1:23" customFormat="1" hidden="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1" t="s">
        <v>42</v>
      </c>
      <c r="Q446" s="252"/>
      <c r="R446" s="32"/>
      <c r="S446" s="251" t="s">
        <v>42</v>
      </c>
      <c r="T446" s="251" t="s">
        <v>42</v>
      </c>
      <c r="U446" s="251" t="s">
        <v>42</v>
      </c>
      <c r="V446" s="378" t="s">
        <v>41</v>
      </c>
      <c r="W446" s="206"/>
    </row>
    <row r="447" spans="1:23" customFormat="1" ht="28.5" hidden="1"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40" t="s">
        <v>1012</v>
      </c>
      <c r="P447" s="24">
        <v>944</v>
      </c>
      <c r="Q447" s="252"/>
      <c r="R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S447" s="18" t="s">
        <v>176</v>
      </c>
      <c r="T447" s="24">
        <v>100</v>
      </c>
      <c r="U447" s="25" t="s">
        <v>1001</v>
      </c>
      <c r="V447" s="25" t="s">
        <v>1001</v>
      </c>
      <c r="W447" s="206"/>
    </row>
    <row r="448" spans="1:23" customFormat="1" ht="42.75" hidden="1"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40" t="s">
        <v>1012</v>
      </c>
      <c r="P448" s="24">
        <v>944</v>
      </c>
      <c r="Q448" s="252"/>
      <c r="R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S448" s="18" t="s">
        <v>176</v>
      </c>
      <c r="T448" s="40">
        <v>0</v>
      </c>
      <c r="U448" s="25" t="s">
        <v>1001</v>
      </c>
      <c r="V448" s="25" t="s">
        <v>1001</v>
      </c>
      <c r="W448" s="206"/>
    </row>
    <row r="449" spans="1:26" customFormat="1" ht="114" hidden="1"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40" t="s">
        <v>1010</v>
      </c>
      <c r="P449" s="24">
        <v>944</v>
      </c>
      <c r="Q449" s="252"/>
      <c r="R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S449" s="18" t="s">
        <v>176</v>
      </c>
      <c r="T449" s="40">
        <v>40</v>
      </c>
      <c r="U449" s="25" t="s">
        <v>1001</v>
      </c>
      <c r="V449" s="25" t="s">
        <v>1001</v>
      </c>
      <c r="W449" s="272">
        <v>270.27</v>
      </c>
    </row>
    <row r="450" spans="1:26" customFormat="1" ht="117" hidden="1"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40" t="s">
        <v>1010</v>
      </c>
      <c r="P450" s="24">
        <v>944</v>
      </c>
      <c r="Q450" s="252"/>
      <c r="R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S450" s="18" t="s">
        <v>176</v>
      </c>
      <c r="T450" s="40">
        <v>50</v>
      </c>
      <c r="U450" s="25" t="s">
        <v>1001</v>
      </c>
      <c r="V450" s="25" t="s">
        <v>1001</v>
      </c>
      <c r="W450" s="272">
        <f>G447*0.5</f>
        <v>337.83499999999998</v>
      </c>
      <c r="Z450">
        <f>+ROUND(G447*50%,2)</f>
        <v>337.84</v>
      </c>
    </row>
    <row r="451" spans="1:26" customFormat="1" ht="117.75" hidden="1"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40" t="s">
        <v>1010</v>
      </c>
      <c r="P451" s="24">
        <v>944</v>
      </c>
      <c r="Q451" s="252"/>
      <c r="R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S451" s="18" t="s">
        <v>176</v>
      </c>
      <c r="T451" s="40">
        <v>60</v>
      </c>
      <c r="U451" s="25" t="s">
        <v>1001</v>
      </c>
      <c r="V451" s="25" t="s">
        <v>1001</v>
      </c>
      <c r="W451" s="272">
        <f>G447*0.6</f>
        <v>405.40199999999999</v>
      </c>
    </row>
    <row r="452" spans="1:26" customFormat="1" ht="114" hidden="1"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40" t="s">
        <v>1010</v>
      </c>
      <c r="P452" s="24">
        <v>944</v>
      </c>
      <c r="Q452" s="252"/>
      <c r="R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S452" s="18" t="s">
        <v>176</v>
      </c>
      <c r="T452" s="40">
        <v>70</v>
      </c>
      <c r="U452" s="25" t="s">
        <v>1001</v>
      </c>
      <c r="V452" s="25" t="s">
        <v>1001</v>
      </c>
      <c r="W452" s="206"/>
    </row>
    <row r="453" spans="1:26" customFormat="1" ht="114" hidden="1"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40" t="s">
        <v>1010</v>
      </c>
      <c r="P453" s="24">
        <v>944</v>
      </c>
      <c r="Q453" s="252"/>
      <c r="R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S453" s="18" t="s">
        <v>176</v>
      </c>
      <c r="T453" s="40">
        <v>80</v>
      </c>
      <c r="U453" s="25" t="s">
        <v>1001</v>
      </c>
      <c r="V453" s="25" t="s">
        <v>1001</v>
      </c>
      <c r="W453" s="206"/>
    </row>
    <row r="454" spans="1:26" customFormat="1" ht="114" hidden="1"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40" t="s">
        <v>1010</v>
      </c>
      <c r="P454" s="24">
        <v>944</v>
      </c>
      <c r="Q454" s="252"/>
      <c r="R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S454" s="18" t="s">
        <v>176</v>
      </c>
      <c r="T454" s="40">
        <v>90</v>
      </c>
      <c r="U454" s="25" t="s">
        <v>1001</v>
      </c>
      <c r="V454" s="25" t="s">
        <v>1001</v>
      </c>
      <c r="W454" s="206"/>
    </row>
    <row r="455" spans="1:26" customFormat="1" ht="15" hidden="1"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1" t="s">
        <v>42</v>
      </c>
      <c r="Q455" s="252"/>
      <c r="R455" s="32"/>
      <c r="S455" s="251" t="s">
        <v>42</v>
      </c>
      <c r="T455" s="251" t="s">
        <v>42</v>
      </c>
      <c r="U455" s="251" t="s">
        <v>42</v>
      </c>
      <c r="V455" s="378" t="s">
        <v>41</v>
      </c>
      <c r="W455" s="206"/>
    </row>
    <row r="456" spans="1:26" customFormat="1" ht="15.75" hidden="1"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51" t="s">
        <v>42</v>
      </c>
      <c r="Q456" s="424"/>
      <c r="R456" s="425"/>
      <c r="S456" s="451" t="s">
        <v>42</v>
      </c>
      <c r="T456" s="451" t="s">
        <v>42</v>
      </c>
      <c r="U456" s="451" t="s">
        <v>42</v>
      </c>
      <c r="V456" s="378" t="s">
        <v>41</v>
      </c>
      <c r="W456" s="206"/>
    </row>
    <row r="457" spans="1:26" customFormat="1" ht="14.25" hidden="1" customHeight="1" thickBo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1012</v>
      </c>
      <c r="P457" s="258" t="s">
        <v>319</v>
      </c>
      <c r="Q457" s="259"/>
      <c r="R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S457" s="454" t="s">
        <v>290</v>
      </c>
      <c r="T457" s="385">
        <v>100</v>
      </c>
      <c r="U457" s="25" t="s">
        <v>1001</v>
      </c>
      <c r="V457" s="25" t="s">
        <v>1001</v>
      </c>
      <c r="W457" s="206"/>
    </row>
    <row r="458" spans="1:26" customFormat="1" ht="14.25" hidden="1" customHeight="1" thickBo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258" t="s">
        <v>1012</v>
      </c>
      <c r="P458" s="40" t="s">
        <v>319</v>
      </c>
      <c r="Q458" s="252"/>
      <c r="R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58" s="370"/>
      <c r="T458" s="386"/>
      <c r="U458" s="25" t="s">
        <v>1001</v>
      </c>
      <c r="V458" s="25"/>
      <c r="W458" s="206"/>
    </row>
    <row r="459" spans="1:26" customFormat="1" ht="14.25" hidden="1" customHeight="1" thickBo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258" t="s">
        <v>1012</v>
      </c>
      <c r="P459" s="40" t="s">
        <v>319</v>
      </c>
      <c r="Q459" s="252"/>
      <c r="R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59" s="370"/>
      <c r="T459" s="386"/>
      <c r="U459" s="25" t="s">
        <v>1001</v>
      </c>
      <c r="V459" s="25"/>
      <c r="W459" s="206"/>
    </row>
    <row r="460" spans="1:26" customFormat="1" ht="14.25" hidden="1" customHeight="1" thickBo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258" t="s">
        <v>1012</v>
      </c>
      <c r="P460" s="40" t="s">
        <v>319</v>
      </c>
      <c r="Q460" s="252"/>
      <c r="R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460" s="370"/>
      <c r="T460" s="386"/>
      <c r="U460" s="25" t="s">
        <v>1001</v>
      </c>
      <c r="V460" s="25"/>
      <c r="W460" s="206"/>
    </row>
    <row r="461" spans="1:26" customFormat="1" ht="14.25" hidden="1" customHeight="1" thickBo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258" t="s">
        <v>1012</v>
      </c>
      <c r="P461" s="40" t="s">
        <v>319</v>
      </c>
      <c r="Q461" s="252"/>
      <c r="R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461" s="370"/>
      <c r="T461" s="386"/>
      <c r="U461" s="25" t="s">
        <v>1001</v>
      </c>
      <c r="V461" s="25"/>
      <c r="W461" s="206"/>
    </row>
    <row r="462" spans="1:26" customFormat="1" ht="14.25" hidden="1" customHeight="1" thickBo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258" t="s">
        <v>1012</v>
      </c>
      <c r="P462" s="40" t="s">
        <v>319</v>
      </c>
      <c r="Q462" s="252"/>
      <c r="R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462" s="370"/>
      <c r="T462" s="386"/>
      <c r="U462" s="25" t="s">
        <v>1001</v>
      </c>
      <c r="V462" s="25"/>
      <c r="W462" s="206"/>
    </row>
    <row r="463" spans="1:26" customFormat="1" ht="14.25" hidden="1" customHeight="1" thickBo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258" t="s">
        <v>1012</v>
      </c>
      <c r="P463" s="40" t="s">
        <v>319</v>
      </c>
      <c r="Q463" s="252"/>
      <c r="R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463" s="370"/>
      <c r="T463" s="386"/>
      <c r="U463" s="25" t="s">
        <v>1001</v>
      </c>
      <c r="V463" s="25"/>
      <c r="W463" s="206"/>
    </row>
    <row r="464" spans="1:26" customFormat="1" ht="14.25" hidden="1" customHeight="1" thickBo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258" t="s">
        <v>1012</v>
      </c>
      <c r="P464" s="40" t="s">
        <v>319</v>
      </c>
      <c r="Q464" s="252"/>
      <c r="R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464" s="370"/>
      <c r="T464" s="386"/>
      <c r="U464" s="25" t="s">
        <v>1001</v>
      </c>
      <c r="V464" s="25"/>
      <c r="W464" s="206"/>
    </row>
    <row r="465" spans="1:23" customFormat="1" ht="14.25" hidden="1" customHeight="1" thickBo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258" t="s">
        <v>1012</v>
      </c>
      <c r="P465" s="40" t="s">
        <v>319</v>
      </c>
      <c r="Q465" s="252"/>
      <c r="R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S465" s="370"/>
      <c r="T465" s="386"/>
      <c r="U465" s="25" t="s">
        <v>1001</v>
      </c>
      <c r="V465" s="25"/>
      <c r="W465" s="206"/>
    </row>
    <row r="466" spans="1:23" customFormat="1" ht="14.25" hidden="1" customHeight="1" thickBo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258" t="s">
        <v>1012</v>
      </c>
      <c r="P466" s="40" t="s">
        <v>319</v>
      </c>
      <c r="Q466" s="252"/>
      <c r="R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S466" s="370"/>
      <c r="T466" s="386"/>
      <c r="U466" s="25" t="s">
        <v>1001</v>
      </c>
      <c r="V466" s="25"/>
      <c r="W466" s="206"/>
    </row>
    <row r="467" spans="1:23" customFormat="1" ht="14.25" hidden="1" customHeight="1" thickBo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258" t="s">
        <v>1012</v>
      </c>
      <c r="P467" s="40" t="s">
        <v>319</v>
      </c>
      <c r="Q467" s="252"/>
      <c r="R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S467" s="370"/>
      <c r="T467" s="386"/>
      <c r="U467" s="25" t="s">
        <v>1001</v>
      </c>
      <c r="V467" s="25"/>
      <c r="W467" s="206"/>
    </row>
    <row r="468" spans="1:23" customFormat="1" ht="14.25" hidden="1" customHeight="1" thickBo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258" t="s">
        <v>1012</v>
      </c>
      <c r="P468" s="40" t="s">
        <v>319</v>
      </c>
      <c r="Q468" s="252"/>
      <c r="R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S468" s="370"/>
      <c r="T468" s="386"/>
      <c r="U468" s="25" t="s">
        <v>1001</v>
      </c>
      <c r="V468" s="25"/>
      <c r="W468" s="206"/>
    </row>
    <row r="469" spans="1:23" customFormat="1" ht="14.25" hidden="1" customHeight="1" thickBo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258" t="s">
        <v>1012</v>
      </c>
      <c r="P469" s="40" t="s">
        <v>319</v>
      </c>
      <c r="Q469" s="252"/>
      <c r="R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S469" s="370"/>
      <c r="T469" s="386"/>
      <c r="U469" s="25" t="s">
        <v>1001</v>
      </c>
      <c r="V469" s="25"/>
      <c r="W469" s="206"/>
    </row>
    <row r="470" spans="1:23" customFormat="1" ht="14.25" hidden="1" customHeight="1" thickBo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258" t="s">
        <v>1012</v>
      </c>
      <c r="P470" s="40" t="s">
        <v>319</v>
      </c>
      <c r="Q470" s="252"/>
      <c r="R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S470" s="370"/>
      <c r="T470" s="386"/>
      <c r="U470" s="25" t="s">
        <v>1001</v>
      </c>
      <c r="V470" s="25"/>
      <c r="W470" s="206"/>
    </row>
    <row r="471" spans="1:23" customFormat="1" ht="14.25" hidden="1"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58" t="s">
        <v>1012</v>
      </c>
      <c r="P471" s="266" t="s">
        <v>319</v>
      </c>
      <c r="Q471" s="267"/>
      <c r="R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S471" s="371"/>
      <c r="T471" s="391"/>
      <c r="U471" s="25" t="s">
        <v>1001</v>
      </c>
      <c r="V471" s="25"/>
      <c r="W471" s="206"/>
    </row>
    <row r="472" spans="1:23" customFormat="1" ht="12" hidden="1" customHeight="1" thickBot="1" x14ac:dyDescent="0.3">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1012</v>
      </c>
      <c r="P472" s="258" t="s">
        <v>319</v>
      </c>
      <c r="Q472" s="259"/>
      <c r="R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72" s="454" t="s">
        <v>290</v>
      </c>
      <c r="T472" s="455">
        <v>0</v>
      </c>
      <c r="U472" s="25" t="s">
        <v>1001</v>
      </c>
      <c r="V472" s="25" t="s">
        <v>1001</v>
      </c>
      <c r="W472" s="206"/>
    </row>
    <row r="473" spans="1:23" customFormat="1" ht="12" hidden="1" customHeight="1" thickBot="1" x14ac:dyDescent="0.3">
      <c r="A473" s="21">
        <v>90050</v>
      </c>
      <c r="B473" s="64"/>
      <c r="C473" s="704"/>
      <c r="D473" s="707"/>
      <c r="E473" s="107">
        <v>2</v>
      </c>
      <c r="F473" s="107" t="s">
        <v>320</v>
      </c>
      <c r="G473" s="108">
        <v>0</v>
      </c>
      <c r="H473" s="318">
        <v>0</v>
      </c>
      <c r="I473" s="142"/>
      <c r="J473" s="22"/>
      <c r="K473" s="16">
        <v>0</v>
      </c>
      <c r="L473" s="26" t="s">
        <v>290</v>
      </c>
      <c r="M473" s="40">
        <v>0</v>
      </c>
      <c r="N473" s="40" t="s">
        <v>484</v>
      </c>
      <c r="O473" s="258" t="s">
        <v>1012</v>
      </c>
      <c r="P473" s="40" t="s">
        <v>319</v>
      </c>
      <c r="Q473" s="252"/>
      <c r="R473" s="32"/>
      <c r="S473" s="370"/>
      <c r="T473" s="386"/>
      <c r="U473" s="25" t="s">
        <v>1001</v>
      </c>
      <c r="V473" s="25"/>
      <c r="W473" s="206"/>
    </row>
    <row r="474" spans="1:23" customFormat="1" ht="12" hidden="1" customHeight="1" thickBot="1" x14ac:dyDescent="0.3">
      <c r="A474" s="21">
        <v>90051</v>
      </c>
      <c r="B474" s="64"/>
      <c r="C474" s="704"/>
      <c r="D474" s="707"/>
      <c r="E474" s="107">
        <v>3</v>
      </c>
      <c r="F474" s="107" t="s">
        <v>321</v>
      </c>
      <c r="G474" s="108">
        <v>0</v>
      </c>
      <c r="H474" s="318">
        <v>0</v>
      </c>
      <c r="I474" s="142"/>
      <c r="J474" s="22"/>
      <c r="K474" s="16">
        <v>0</v>
      </c>
      <c r="L474" s="26" t="s">
        <v>290</v>
      </c>
      <c r="M474" s="40">
        <v>0</v>
      </c>
      <c r="N474" s="40" t="s">
        <v>484</v>
      </c>
      <c r="O474" s="258" t="s">
        <v>1012</v>
      </c>
      <c r="P474" s="40" t="s">
        <v>319</v>
      </c>
      <c r="Q474" s="252"/>
      <c r="R474" s="32"/>
      <c r="S474" s="370"/>
      <c r="T474" s="386"/>
      <c r="U474" s="25" t="s">
        <v>1001</v>
      </c>
      <c r="V474" s="25"/>
      <c r="W474" s="206"/>
    </row>
    <row r="475" spans="1:23" customFormat="1" ht="12" hidden="1" customHeight="1" thickBot="1" x14ac:dyDescent="0.3">
      <c r="A475" s="21">
        <v>90052</v>
      </c>
      <c r="B475" s="64"/>
      <c r="C475" s="704"/>
      <c r="D475" s="707"/>
      <c r="E475" s="107">
        <v>4</v>
      </c>
      <c r="F475" s="107" t="s">
        <v>322</v>
      </c>
      <c r="G475" s="108">
        <v>0</v>
      </c>
      <c r="H475" s="318">
        <v>0</v>
      </c>
      <c r="I475" s="142"/>
      <c r="J475" s="22"/>
      <c r="K475" s="16">
        <v>0</v>
      </c>
      <c r="L475" s="26" t="s">
        <v>290</v>
      </c>
      <c r="M475" s="40">
        <v>0</v>
      </c>
      <c r="N475" s="40" t="s">
        <v>484</v>
      </c>
      <c r="O475" s="258" t="s">
        <v>1012</v>
      </c>
      <c r="P475" s="40" t="s">
        <v>319</v>
      </c>
      <c r="Q475" s="252"/>
      <c r="R475" s="32"/>
      <c r="S475" s="370"/>
      <c r="T475" s="386"/>
      <c r="U475" s="25" t="s">
        <v>1001</v>
      </c>
      <c r="V475" s="25"/>
      <c r="W475" s="206"/>
    </row>
    <row r="476" spans="1:23" customFormat="1" ht="12" hidden="1" customHeight="1" thickBot="1" x14ac:dyDescent="0.3">
      <c r="A476" s="21">
        <v>90053</v>
      </c>
      <c r="B476" s="64"/>
      <c r="C476" s="704"/>
      <c r="D476" s="707"/>
      <c r="E476" s="107">
        <v>5</v>
      </c>
      <c r="F476" s="107" t="s">
        <v>323</v>
      </c>
      <c r="G476" s="108">
        <v>0</v>
      </c>
      <c r="H476" s="318">
        <v>0</v>
      </c>
      <c r="I476" s="142"/>
      <c r="J476" s="22"/>
      <c r="K476" s="16">
        <v>0</v>
      </c>
      <c r="L476" s="26" t="s">
        <v>290</v>
      </c>
      <c r="M476" s="40">
        <v>0</v>
      </c>
      <c r="N476" s="40" t="s">
        <v>484</v>
      </c>
      <c r="O476" s="258" t="s">
        <v>1012</v>
      </c>
      <c r="P476" s="40" t="s">
        <v>319</v>
      </c>
      <c r="Q476" s="252"/>
      <c r="R476" s="32"/>
      <c r="S476" s="370"/>
      <c r="T476" s="386"/>
      <c r="U476" s="25" t="s">
        <v>1001</v>
      </c>
      <c r="V476" s="25"/>
      <c r="W476" s="206"/>
    </row>
    <row r="477" spans="1:23" customFormat="1" ht="12" hidden="1" customHeight="1" thickBot="1" x14ac:dyDescent="0.3">
      <c r="A477" s="21">
        <v>90054</v>
      </c>
      <c r="B477" s="64"/>
      <c r="C477" s="704"/>
      <c r="D477" s="707"/>
      <c r="E477" s="107">
        <v>6</v>
      </c>
      <c r="F477" s="107" t="s">
        <v>324</v>
      </c>
      <c r="G477" s="108">
        <v>0</v>
      </c>
      <c r="H477" s="318">
        <v>0</v>
      </c>
      <c r="I477" s="142"/>
      <c r="J477" s="22"/>
      <c r="K477" s="16">
        <v>0</v>
      </c>
      <c r="L477" s="26" t="s">
        <v>290</v>
      </c>
      <c r="M477" s="40">
        <v>0</v>
      </c>
      <c r="N477" s="40" t="s">
        <v>484</v>
      </c>
      <c r="O477" s="258" t="s">
        <v>1012</v>
      </c>
      <c r="P477" s="40" t="s">
        <v>319</v>
      </c>
      <c r="Q477" s="252"/>
      <c r="R477" s="32"/>
      <c r="S477" s="370"/>
      <c r="T477" s="386"/>
      <c r="U477" s="25" t="s">
        <v>1001</v>
      </c>
      <c r="V477" s="25"/>
      <c r="W477" s="206"/>
    </row>
    <row r="478" spans="1:23" customFormat="1" ht="12" hidden="1" customHeight="1" thickBot="1" x14ac:dyDescent="0.3">
      <c r="A478" s="21">
        <v>90055</v>
      </c>
      <c r="B478" s="64"/>
      <c r="C478" s="704"/>
      <c r="D478" s="707"/>
      <c r="E478" s="107">
        <v>7</v>
      </c>
      <c r="F478" s="107" t="s">
        <v>325</v>
      </c>
      <c r="G478" s="108">
        <v>0</v>
      </c>
      <c r="H478" s="318">
        <v>0</v>
      </c>
      <c r="I478" s="142"/>
      <c r="J478" s="22"/>
      <c r="K478" s="16">
        <v>0</v>
      </c>
      <c r="L478" s="26" t="s">
        <v>290</v>
      </c>
      <c r="M478" s="40">
        <v>0</v>
      </c>
      <c r="N478" s="40" t="s">
        <v>484</v>
      </c>
      <c r="O478" s="258" t="s">
        <v>1012</v>
      </c>
      <c r="P478" s="40" t="s">
        <v>319</v>
      </c>
      <c r="Q478" s="252"/>
      <c r="R478" s="32"/>
      <c r="S478" s="370"/>
      <c r="T478" s="386"/>
      <c r="U478" s="25" t="s">
        <v>1001</v>
      </c>
      <c r="V478" s="25"/>
      <c r="W478" s="206"/>
    </row>
    <row r="479" spans="1:23" customFormat="1" ht="12" hidden="1" customHeight="1" thickBot="1" x14ac:dyDescent="0.3">
      <c r="A479" s="21">
        <v>90056</v>
      </c>
      <c r="B479" s="64"/>
      <c r="C479" s="704"/>
      <c r="D479" s="707"/>
      <c r="E479" s="107">
        <v>8</v>
      </c>
      <c r="F479" s="107" t="s">
        <v>326</v>
      </c>
      <c r="G479" s="108">
        <v>0</v>
      </c>
      <c r="H479" s="318">
        <v>0</v>
      </c>
      <c r="I479" s="142"/>
      <c r="J479" s="22"/>
      <c r="K479" s="16">
        <v>0</v>
      </c>
      <c r="L479" s="26" t="s">
        <v>290</v>
      </c>
      <c r="M479" s="40">
        <v>0</v>
      </c>
      <c r="N479" s="40" t="s">
        <v>484</v>
      </c>
      <c r="O479" s="258" t="s">
        <v>1012</v>
      </c>
      <c r="P479" s="40" t="s">
        <v>319</v>
      </c>
      <c r="Q479" s="252"/>
      <c r="R479" s="32"/>
      <c r="S479" s="370"/>
      <c r="T479" s="386"/>
      <c r="U479" s="25" t="s">
        <v>1001</v>
      </c>
      <c r="V479" s="25"/>
      <c r="W479" s="206"/>
    </row>
    <row r="480" spans="1:23" customFormat="1" ht="12" hidden="1" customHeight="1" thickBot="1" x14ac:dyDescent="0.3">
      <c r="A480" s="21">
        <v>90057</v>
      </c>
      <c r="B480" s="64"/>
      <c r="C480" s="704"/>
      <c r="D480" s="707"/>
      <c r="E480" s="107">
        <v>9</v>
      </c>
      <c r="F480" s="107" t="s">
        <v>327</v>
      </c>
      <c r="G480" s="108">
        <v>0</v>
      </c>
      <c r="H480" s="318">
        <v>0</v>
      </c>
      <c r="I480" s="142"/>
      <c r="J480" s="22"/>
      <c r="K480" s="16">
        <v>0</v>
      </c>
      <c r="L480" s="26" t="s">
        <v>290</v>
      </c>
      <c r="M480" s="40">
        <v>0</v>
      </c>
      <c r="N480" s="40" t="s">
        <v>484</v>
      </c>
      <c r="O480" s="258" t="s">
        <v>1012</v>
      </c>
      <c r="P480" s="40" t="s">
        <v>319</v>
      </c>
      <c r="Q480" s="252"/>
      <c r="R480" s="32"/>
      <c r="S480" s="370"/>
      <c r="T480" s="386"/>
      <c r="U480" s="25" t="s">
        <v>1001</v>
      </c>
      <c r="V480" s="25"/>
      <c r="W480" s="206"/>
    </row>
    <row r="481" spans="1:23" customFormat="1" ht="12" hidden="1" customHeight="1" thickBot="1" x14ac:dyDescent="0.3">
      <c r="A481" s="21">
        <v>90058</v>
      </c>
      <c r="B481" s="64"/>
      <c r="C481" s="704"/>
      <c r="D481" s="707"/>
      <c r="E481" s="107">
        <v>10</v>
      </c>
      <c r="F481" s="107" t="s">
        <v>328</v>
      </c>
      <c r="G481" s="108">
        <v>0</v>
      </c>
      <c r="H481" s="318">
        <v>0</v>
      </c>
      <c r="I481" s="142"/>
      <c r="J481" s="22"/>
      <c r="K481" s="16">
        <v>0</v>
      </c>
      <c r="L481" s="26" t="s">
        <v>290</v>
      </c>
      <c r="M481" s="40">
        <v>0</v>
      </c>
      <c r="N481" s="40" t="s">
        <v>484</v>
      </c>
      <c r="O481" s="258" t="s">
        <v>1012</v>
      </c>
      <c r="P481" s="40" t="s">
        <v>319</v>
      </c>
      <c r="Q481" s="252"/>
      <c r="R481" s="32"/>
      <c r="S481" s="370"/>
      <c r="T481" s="386"/>
      <c r="U481" s="25" t="s">
        <v>1001</v>
      </c>
      <c r="V481" s="25"/>
      <c r="W481" s="206"/>
    </row>
    <row r="482" spans="1:23" customFormat="1" ht="12" hidden="1" customHeight="1" thickBot="1" x14ac:dyDescent="0.3">
      <c r="A482" s="21">
        <v>90059</v>
      </c>
      <c r="B482" s="64"/>
      <c r="C482" s="704"/>
      <c r="D482" s="707"/>
      <c r="E482" s="107">
        <v>11</v>
      </c>
      <c r="F482" s="107" t="s">
        <v>329</v>
      </c>
      <c r="G482" s="108">
        <v>0</v>
      </c>
      <c r="H482" s="318">
        <v>0</v>
      </c>
      <c r="I482" s="142"/>
      <c r="J482" s="22"/>
      <c r="K482" s="16">
        <v>0</v>
      </c>
      <c r="L482" s="26" t="s">
        <v>290</v>
      </c>
      <c r="M482" s="40">
        <v>0</v>
      </c>
      <c r="N482" s="40" t="s">
        <v>484</v>
      </c>
      <c r="O482" s="258" t="s">
        <v>1012</v>
      </c>
      <c r="P482" s="40" t="s">
        <v>319</v>
      </c>
      <c r="Q482" s="252"/>
      <c r="R482" s="32"/>
      <c r="S482" s="370"/>
      <c r="T482" s="386"/>
      <c r="U482" s="25" t="s">
        <v>1001</v>
      </c>
      <c r="V482" s="25"/>
      <c r="W482" s="206"/>
    </row>
    <row r="483" spans="1:23" customFormat="1" ht="12" hidden="1" customHeight="1" thickBot="1" x14ac:dyDescent="0.3">
      <c r="A483" s="21">
        <v>90060</v>
      </c>
      <c r="B483" s="64"/>
      <c r="C483" s="704"/>
      <c r="D483" s="707"/>
      <c r="E483" s="107">
        <v>12</v>
      </c>
      <c r="F483" s="107" t="s">
        <v>330</v>
      </c>
      <c r="G483" s="108">
        <v>0</v>
      </c>
      <c r="H483" s="318">
        <v>0</v>
      </c>
      <c r="I483" s="142"/>
      <c r="J483" s="22"/>
      <c r="K483" s="16">
        <v>0</v>
      </c>
      <c r="L483" s="26" t="s">
        <v>290</v>
      </c>
      <c r="M483" s="40">
        <v>0</v>
      </c>
      <c r="N483" s="40" t="s">
        <v>484</v>
      </c>
      <c r="O483" s="258" t="s">
        <v>1012</v>
      </c>
      <c r="P483" s="40" t="s">
        <v>319</v>
      </c>
      <c r="Q483" s="252"/>
      <c r="R483" s="32"/>
      <c r="S483" s="370"/>
      <c r="T483" s="386"/>
      <c r="U483" s="25" t="s">
        <v>1001</v>
      </c>
      <c r="V483" s="25"/>
      <c r="W483" s="206"/>
    </row>
    <row r="484" spans="1:23" customFormat="1" ht="12" hidden="1" customHeight="1" thickBot="1" x14ac:dyDescent="0.3">
      <c r="A484" s="21">
        <v>90061</v>
      </c>
      <c r="B484" s="64"/>
      <c r="C484" s="704"/>
      <c r="D484" s="707"/>
      <c r="E484" s="107">
        <v>13</v>
      </c>
      <c r="F484" s="107" t="s">
        <v>331</v>
      </c>
      <c r="G484" s="108">
        <v>0</v>
      </c>
      <c r="H484" s="318">
        <v>0</v>
      </c>
      <c r="I484" s="142"/>
      <c r="J484" s="22"/>
      <c r="K484" s="16">
        <v>0</v>
      </c>
      <c r="L484" s="26" t="s">
        <v>290</v>
      </c>
      <c r="M484" s="40">
        <v>0</v>
      </c>
      <c r="N484" s="40" t="s">
        <v>484</v>
      </c>
      <c r="O484" s="258" t="s">
        <v>1012</v>
      </c>
      <c r="P484" s="40" t="s">
        <v>319</v>
      </c>
      <c r="Q484" s="252"/>
      <c r="R484" s="32"/>
      <c r="S484" s="370"/>
      <c r="T484" s="386"/>
      <c r="U484" s="25" t="s">
        <v>1001</v>
      </c>
      <c r="V484" s="25"/>
      <c r="W484" s="206"/>
    </row>
    <row r="485" spans="1:23" customFormat="1" ht="12" hidden="1" customHeight="1" thickBot="1" x14ac:dyDescent="0.3">
      <c r="A485" s="21">
        <v>90062</v>
      </c>
      <c r="B485" s="64"/>
      <c r="C485" s="704"/>
      <c r="D485" s="707"/>
      <c r="E485" s="107">
        <v>14</v>
      </c>
      <c r="F485" s="107" t="s">
        <v>332</v>
      </c>
      <c r="G485" s="108">
        <v>0</v>
      </c>
      <c r="H485" s="318">
        <v>0</v>
      </c>
      <c r="I485" s="142"/>
      <c r="J485" s="22"/>
      <c r="K485" s="16">
        <v>0</v>
      </c>
      <c r="L485" s="26" t="s">
        <v>290</v>
      </c>
      <c r="M485" s="40">
        <v>0</v>
      </c>
      <c r="N485" s="40" t="s">
        <v>484</v>
      </c>
      <c r="O485" s="258" t="s">
        <v>1012</v>
      </c>
      <c r="P485" s="40" t="s">
        <v>319</v>
      </c>
      <c r="Q485" s="252"/>
      <c r="R485" s="32"/>
      <c r="S485" s="370"/>
      <c r="T485" s="386"/>
      <c r="U485" s="25" t="s">
        <v>1001</v>
      </c>
      <c r="V485" s="25"/>
      <c r="W485" s="206"/>
    </row>
    <row r="486" spans="1:23" customFormat="1" ht="12" hidden="1"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58" t="s">
        <v>1012</v>
      </c>
      <c r="P486" s="266" t="s">
        <v>319</v>
      </c>
      <c r="Q486" s="267"/>
      <c r="R486" s="268"/>
      <c r="S486" s="371"/>
      <c r="T486" s="391"/>
      <c r="U486" s="25" t="s">
        <v>1001</v>
      </c>
      <c r="V486" s="25"/>
      <c r="W486" s="206"/>
    </row>
    <row r="487" spans="1:23" customFormat="1" ht="12.75" hidden="1" customHeight="1" thickBot="1" x14ac:dyDescent="0.3">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1012</v>
      </c>
      <c r="P487" s="258" t="s">
        <v>319</v>
      </c>
      <c r="Q487" s="259"/>
      <c r="R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87" s="454" t="s">
        <v>290</v>
      </c>
      <c r="T487" s="455">
        <v>40</v>
      </c>
      <c r="U487" s="25" t="s">
        <v>1001</v>
      </c>
      <c r="V487" s="25" t="s">
        <v>1001</v>
      </c>
      <c r="W487" s="206"/>
    </row>
    <row r="488" spans="1:23" customFormat="1" ht="12.75" hidden="1" customHeight="1" thickBot="1" x14ac:dyDescent="0.3">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258" t="s">
        <v>1012</v>
      </c>
      <c r="P488" s="40" t="s">
        <v>319</v>
      </c>
      <c r="Q488" s="252"/>
      <c r="R488" s="32"/>
      <c r="S488" s="370"/>
      <c r="T488" s="386"/>
      <c r="U488" s="25" t="s">
        <v>1001</v>
      </c>
      <c r="V488" s="25"/>
      <c r="W488" s="206"/>
    </row>
    <row r="489" spans="1:23" customFormat="1" ht="12.75" hidden="1" customHeight="1" thickBot="1" x14ac:dyDescent="0.3">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258" t="s">
        <v>1012</v>
      </c>
      <c r="P489" s="40" t="s">
        <v>319</v>
      </c>
      <c r="Q489" s="252"/>
      <c r="R489" s="32"/>
      <c r="S489" s="370"/>
      <c r="T489" s="386"/>
      <c r="U489" s="25" t="s">
        <v>1001</v>
      </c>
      <c r="V489" s="25"/>
      <c r="W489" s="206"/>
    </row>
    <row r="490" spans="1:23" customFormat="1" ht="12.75" hidden="1" customHeight="1" thickBot="1" x14ac:dyDescent="0.3">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258" t="s">
        <v>1012</v>
      </c>
      <c r="P490" s="40" t="s">
        <v>319</v>
      </c>
      <c r="Q490" s="252"/>
      <c r="R490" s="32"/>
      <c r="S490" s="370"/>
      <c r="T490" s="386"/>
      <c r="U490" s="25" t="s">
        <v>1001</v>
      </c>
      <c r="V490" s="25"/>
      <c r="W490" s="206"/>
    </row>
    <row r="491" spans="1:23" customFormat="1" ht="12.75" hidden="1" customHeight="1" thickBot="1" x14ac:dyDescent="0.3">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258" t="s">
        <v>1012</v>
      </c>
      <c r="P491" s="40" t="s">
        <v>319</v>
      </c>
      <c r="Q491" s="252"/>
      <c r="R491" s="32"/>
      <c r="S491" s="370"/>
      <c r="T491" s="386"/>
      <c r="U491" s="25" t="s">
        <v>1001</v>
      </c>
      <c r="V491" s="25"/>
      <c r="W491" s="206"/>
    </row>
    <row r="492" spans="1:23" customFormat="1" ht="12.75" hidden="1" customHeight="1" thickBot="1" x14ac:dyDescent="0.3">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258" t="s">
        <v>1012</v>
      </c>
      <c r="P492" s="40" t="s">
        <v>319</v>
      </c>
      <c r="Q492" s="252"/>
      <c r="R492" s="32"/>
      <c r="S492" s="370"/>
      <c r="T492" s="386"/>
      <c r="U492" s="25" t="s">
        <v>1001</v>
      </c>
      <c r="V492" s="25"/>
      <c r="W492" s="206"/>
    </row>
    <row r="493" spans="1:23" customFormat="1" ht="12.75" hidden="1" customHeight="1" thickBot="1" x14ac:dyDescent="0.3">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258" t="s">
        <v>1012</v>
      </c>
      <c r="P493" s="40" t="s">
        <v>319</v>
      </c>
      <c r="Q493" s="252"/>
      <c r="R493" s="32"/>
      <c r="S493" s="370"/>
      <c r="T493" s="386"/>
      <c r="U493" s="25" t="s">
        <v>1001</v>
      </c>
      <c r="V493" s="25"/>
      <c r="W493" s="206"/>
    </row>
    <row r="494" spans="1:23" customFormat="1" ht="12.75" hidden="1" customHeight="1" thickBot="1" x14ac:dyDescent="0.3">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258" t="s">
        <v>1012</v>
      </c>
      <c r="P494" s="40" t="s">
        <v>319</v>
      </c>
      <c r="Q494" s="252"/>
      <c r="R494" s="32"/>
      <c r="S494" s="370"/>
      <c r="T494" s="386"/>
      <c r="U494" s="25" t="s">
        <v>1001</v>
      </c>
      <c r="V494" s="25"/>
      <c r="W494" s="206"/>
    </row>
    <row r="495" spans="1:23" customFormat="1" ht="12.75" hidden="1" customHeight="1" thickBot="1" x14ac:dyDescent="0.3">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258" t="s">
        <v>1012</v>
      </c>
      <c r="P495" s="40" t="s">
        <v>319</v>
      </c>
      <c r="Q495" s="252"/>
      <c r="R495" s="32"/>
      <c r="S495" s="370"/>
      <c r="T495" s="386"/>
      <c r="U495" s="25" t="s">
        <v>1001</v>
      </c>
      <c r="V495" s="25"/>
      <c r="W495" s="206"/>
    </row>
    <row r="496" spans="1:23" customFormat="1" ht="12.75" hidden="1" customHeight="1" thickBot="1" x14ac:dyDescent="0.3">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258" t="s">
        <v>1012</v>
      </c>
      <c r="P496" s="40" t="s">
        <v>319</v>
      </c>
      <c r="Q496" s="252"/>
      <c r="R496" s="32"/>
      <c r="S496" s="370"/>
      <c r="T496" s="386"/>
      <c r="U496" s="25" t="s">
        <v>1001</v>
      </c>
      <c r="V496" s="25"/>
      <c r="W496" s="206"/>
    </row>
    <row r="497" spans="1:23" customFormat="1" ht="12.75" hidden="1" customHeight="1" thickBot="1" x14ac:dyDescent="0.3">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258" t="s">
        <v>1012</v>
      </c>
      <c r="P497" s="40" t="s">
        <v>319</v>
      </c>
      <c r="Q497" s="252"/>
      <c r="R497" s="32"/>
      <c r="S497" s="370"/>
      <c r="T497" s="386"/>
      <c r="U497" s="25" t="s">
        <v>1001</v>
      </c>
      <c r="V497" s="25"/>
      <c r="W497" s="206"/>
    </row>
    <row r="498" spans="1:23" customFormat="1" ht="12.75" hidden="1" customHeight="1" thickBot="1" x14ac:dyDescent="0.3">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258" t="s">
        <v>1012</v>
      </c>
      <c r="P498" s="40" t="s">
        <v>319</v>
      </c>
      <c r="Q498" s="252"/>
      <c r="R498" s="32"/>
      <c r="S498" s="370"/>
      <c r="T498" s="386"/>
      <c r="U498" s="25" t="s">
        <v>1001</v>
      </c>
      <c r="V498" s="25"/>
      <c r="W498" s="206"/>
    </row>
    <row r="499" spans="1:23" customFormat="1" ht="12.75" hidden="1" customHeight="1" thickBot="1" x14ac:dyDescent="0.3">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258" t="s">
        <v>1012</v>
      </c>
      <c r="P499" s="40" t="s">
        <v>319</v>
      </c>
      <c r="Q499" s="252"/>
      <c r="R499" s="32"/>
      <c r="S499" s="370"/>
      <c r="T499" s="386"/>
      <c r="U499" s="25" t="s">
        <v>1001</v>
      </c>
      <c r="V499" s="25"/>
      <c r="W499" s="206"/>
    </row>
    <row r="500" spans="1:23" customFormat="1" ht="12.75" hidden="1" customHeight="1" thickBot="1" x14ac:dyDescent="0.3">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258" t="s">
        <v>1012</v>
      </c>
      <c r="P500" s="40" t="s">
        <v>319</v>
      </c>
      <c r="Q500" s="252"/>
      <c r="R500" s="32"/>
      <c r="S500" s="370"/>
      <c r="T500" s="386"/>
      <c r="U500" s="25" t="s">
        <v>1001</v>
      </c>
      <c r="V500" s="25"/>
      <c r="W500" s="206"/>
    </row>
    <row r="501" spans="1:23" customFormat="1" ht="18" hidden="1"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58" t="s">
        <v>1012</v>
      </c>
      <c r="P501" s="266" t="s">
        <v>319</v>
      </c>
      <c r="Q501" s="267"/>
      <c r="R501" s="268"/>
      <c r="S501" s="371"/>
      <c r="T501" s="391"/>
      <c r="U501" s="25" t="s">
        <v>1001</v>
      </c>
      <c r="V501" s="25"/>
      <c r="W501" s="206"/>
    </row>
    <row r="502" spans="1:23" customFormat="1" ht="14.25" hidden="1" customHeight="1" thickBot="1" x14ac:dyDescent="0.3">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1012</v>
      </c>
      <c r="P502" s="258" t="s">
        <v>319</v>
      </c>
      <c r="Q502" s="259"/>
      <c r="R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502" s="454" t="s">
        <v>290</v>
      </c>
      <c r="T502" s="455">
        <v>50</v>
      </c>
      <c r="U502" s="25" t="s">
        <v>1001</v>
      </c>
      <c r="V502" s="25" t="s">
        <v>1001</v>
      </c>
      <c r="W502" s="206"/>
    </row>
    <row r="503" spans="1:23" customFormat="1" ht="14.25" hidden="1" customHeight="1" thickBot="1" x14ac:dyDescent="0.3">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258" t="s">
        <v>1012</v>
      </c>
      <c r="P503" s="40" t="s">
        <v>319</v>
      </c>
      <c r="Q503" s="252"/>
      <c r="R503" s="32"/>
      <c r="S503" s="370"/>
      <c r="T503" s="386"/>
      <c r="U503" s="25" t="s">
        <v>1001</v>
      </c>
      <c r="V503" s="25"/>
      <c r="W503" s="206"/>
    </row>
    <row r="504" spans="1:23" customFormat="1" ht="14.25" hidden="1" customHeight="1" thickBot="1" x14ac:dyDescent="0.3">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258" t="s">
        <v>1012</v>
      </c>
      <c r="P504" s="40" t="s">
        <v>319</v>
      </c>
      <c r="Q504" s="252"/>
      <c r="R504" s="32"/>
      <c r="S504" s="370"/>
      <c r="T504" s="386"/>
      <c r="U504" s="25" t="s">
        <v>1001</v>
      </c>
      <c r="V504" s="25"/>
      <c r="W504" s="206"/>
    </row>
    <row r="505" spans="1:23" customFormat="1" ht="14.25" hidden="1" customHeight="1" thickBot="1" x14ac:dyDescent="0.3">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258" t="s">
        <v>1012</v>
      </c>
      <c r="P505" s="40" t="s">
        <v>319</v>
      </c>
      <c r="Q505" s="252"/>
      <c r="R505" s="32"/>
      <c r="S505" s="370"/>
      <c r="T505" s="386"/>
      <c r="U505" s="25" t="s">
        <v>1001</v>
      </c>
      <c r="V505" s="25"/>
      <c r="W505" s="206"/>
    </row>
    <row r="506" spans="1:23" customFormat="1" ht="14.25" hidden="1" customHeight="1" thickBot="1" x14ac:dyDescent="0.3">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258" t="s">
        <v>1012</v>
      </c>
      <c r="P506" s="40" t="s">
        <v>319</v>
      </c>
      <c r="Q506" s="252"/>
      <c r="R506" s="32"/>
      <c r="S506" s="370"/>
      <c r="T506" s="386"/>
      <c r="U506" s="25" t="s">
        <v>1001</v>
      </c>
      <c r="V506" s="25"/>
      <c r="W506" s="206"/>
    </row>
    <row r="507" spans="1:23" customFormat="1" ht="14.25" hidden="1" customHeight="1" thickBot="1" x14ac:dyDescent="0.3">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258" t="s">
        <v>1012</v>
      </c>
      <c r="P507" s="40" t="s">
        <v>319</v>
      </c>
      <c r="Q507" s="252"/>
      <c r="R507" s="32"/>
      <c r="S507" s="370"/>
      <c r="T507" s="386"/>
      <c r="U507" s="25" t="s">
        <v>1001</v>
      </c>
      <c r="V507" s="25"/>
      <c r="W507" s="206"/>
    </row>
    <row r="508" spans="1:23" customFormat="1" ht="14.25" hidden="1" customHeight="1" thickBot="1" x14ac:dyDescent="0.3">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258" t="s">
        <v>1012</v>
      </c>
      <c r="P508" s="40" t="s">
        <v>319</v>
      </c>
      <c r="Q508" s="252"/>
      <c r="R508" s="32"/>
      <c r="S508" s="370"/>
      <c r="T508" s="386"/>
      <c r="U508" s="25" t="s">
        <v>1001</v>
      </c>
      <c r="V508" s="25"/>
      <c r="W508" s="206"/>
    </row>
    <row r="509" spans="1:23" customFormat="1" ht="14.25" hidden="1" customHeight="1" thickBot="1" x14ac:dyDescent="0.3">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258" t="s">
        <v>1012</v>
      </c>
      <c r="P509" s="40" t="s">
        <v>319</v>
      </c>
      <c r="Q509" s="252"/>
      <c r="R509" s="32"/>
      <c r="S509" s="370"/>
      <c r="T509" s="386"/>
      <c r="U509" s="25" t="s">
        <v>1001</v>
      </c>
      <c r="V509" s="25"/>
      <c r="W509" s="206"/>
    </row>
    <row r="510" spans="1:23" customFormat="1" ht="14.25" hidden="1" customHeight="1" thickBot="1" x14ac:dyDescent="0.3">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258" t="s">
        <v>1012</v>
      </c>
      <c r="P510" s="40" t="s">
        <v>319</v>
      </c>
      <c r="Q510" s="252"/>
      <c r="R510" s="32"/>
      <c r="S510" s="370"/>
      <c r="T510" s="386"/>
      <c r="U510" s="25" t="s">
        <v>1001</v>
      </c>
      <c r="V510" s="25"/>
      <c r="W510" s="206"/>
    </row>
    <row r="511" spans="1:23" customFormat="1" ht="14.25" hidden="1" customHeight="1" thickBot="1" x14ac:dyDescent="0.3">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258" t="s">
        <v>1012</v>
      </c>
      <c r="P511" s="40" t="s">
        <v>319</v>
      </c>
      <c r="Q511" s="252"/>
      <c r="R511" s="32"/>
      <c r="S511" s="370"/>
      <c r="T511" s="386"/>
      <c r="U511" s="25" t="s">
        <v>1001</v>
      </c>
      <c r="V511" s="25"/>
      <c r="W511" s="206"/>
    </row>
    <row r="512" spans="1:23" customFormat="1" ht="14.25" hidden="1" customHeight="1" thickBot="1" x14ac:dyDescent="0.3">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258" t="s">
        <v>1012</v>
      </c>
      <c r="P512" s="40" t="s">
        <v>319</v>
      </c>
      <c r="Q512" s="252"/>
      <c r="R512" s="32"/>
      <c r="S512" s="370"/>
      <c r="T512" s="386"/>
      <c r="U512" s="25" t="s">
        <v>1001</v>
      </c>
      <c r="V512" s="25"/>
      <c r="W512" s="206"/>
    </row>
    <row r="513" spans="1:23" customFormat="1" ht="14.25" hidden="1" customHeight="1" thickBot="1" x14ac:dyDescent="0.3">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258" t="s">
        <v>1012</v>
      </c>
      <c r="P513" s="40" t="s">
        <v>319</v>
      </c>
      <c r="Q513" s="252"/>
      <c r="R513" s="32"/>
      <c r="S513" s="370"/>
      <c r="T513" s="386"/>
      <c r="U513" s="25" t="s">
        <v>1001</v>
      </c>
      <c r="V513" s="25"/>
      <c r="W513" s="206"/>
    </row>
    <row r="514" spans="1:23" customFormat="1" ht="14.25" hidden="1" customHeight="1" thickBot="1" x14ac:dyDescent="0.3">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258" t="s">
        <v>1012</v>
      </c>
      <c r="P514" s="40" t="s">
        <v>319</v>
      </c>
      <c r="Q514" s="252"/>
      <c r="R514" s="32"/>
      <c r="S514" s="370"/>
      <c r="T514" s="386"/>
      <c r="U514" s="25" t="s">
        <v>1001</v>
      </c>
      <c r="V514" s="25"/>
      <c r="W514" s="206"/>
    </row>
    <row r="515" spans="1:23" customFormat="1" ht="14.25" hidden="1" customHeight="1" thickBot="1" x14ac:dyDescent="0.3">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258" t="s">
        <v>1012</v>
      </c>
      <c r="P515" s="40" t="s">
        <v>319</v>
      </c>
      <c r="Q515" s="252"/>
      <c r="R515" s="32"/>
      <c r="S515" s="370"/>
      <c r="T515" s="386"/>
      <c r="U515" s="25" t="s">
        <v>1001</v>
      </c>
      <c r="V515" s="25"/>
      <c r="W515" s="206"/>
    </row>
    <row r="516" spans="1:23" customFormat="1" ht="14.25" hidden="1"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58" t="s">
        <v>1012</v>
      </c>
      <c r="P516" s="266" t="s">
        <v>319</v>
      </c>
      <c r="Q516" s="267"/>
      <c r="R516" s="268"/>
      <c r="S516" s="371"/>
      <c r="T516" s="391"/>
      <c r="U516" s="25" t="s">
        <v>1001</v>
      </c>
      <c r="V516" s="25"/>
      <c r="W516" s="206"/>
    </row>
    <row r="517" spans="1:23" customFormat="1" ht="14.25" hidden="1" customHeight="1" thickBot="1" x14ac:dyDescent="0.3">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1012</v>
      </c>
      <c r="P517" s="258" t="s">
        <v>319</v>
      </c>
      <c r="Q517" s="259"/>
      <c r="R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517" s="454" t="s">
        <v>290</v>
      </c>
      <c r="T517" s="455">
        <v>60</v>
      </c>
      <c r="U517" s="25" t="s">
        <v>1001</v>
      </c>
      <c r="V517" s="25" t="s">
        <v>1001</v>
      </c>
      <c r="W517" s="206"/>
    </row>
    <row r="518" spans="1:23" customFormat="1" ht="14.25" hidden="1" customHeight="1" thickBot="1" x14ac:dyDescent="0.3">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258" t="s">
        <v>1012</v>
      </c>
      <c r="P518" s="40" t="s">
        <v>319</v>
      </c>
      <c r="Q518" s="252"/>
      <c r="R518" s="32"/>
      <c r="S518" s="370"/>
      <c r="T518" s="386"/>
      <c r="U518" s="25" t="s">
        <v>1001</v>
      </c>
      <c r="V518" s="25"/>
      <c r="W518" s="206"/>
    </row>
    <row r="519" spans="1:23" customFormat="1" ht="14.25" hidden="1" customHeight="1" thickBot="1" x14ac:dyDescent="0.3">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258" t="s">
        <v>1012</v>
      </c>
      <c r="P519" s="40" t="s">
        <v>319</v>
      </c>
      <c r="Q519" s="252"/>
      <c r="R519" s="32"/>
      <c r="S519" s="370"/>
      <c r="T519" s="386"/>
      <c r="U519" s="25" t="s">
        <v>1001</v>
      </c>
      <c r="V519" s="25"/>
      <c r="W519" s="206"/>
    </row>
    <row r="520" spans="1:23" customFormat="1" ht="14.25" hidden="1" customHeight="1" thickBot="1" x14ac:dyDescent="0.3">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258" t="s">
        <v>1012</v>
      </c>
      <c r="P520" s="40" t="s">
        <v>319</v>
      </c>
      <c r="Q520" s="252"/>
      <c r="R520" s="32"/>
      <c r="S520" s="370"/>
      <c r="T520" s="386"/>
      <c r="U520" s="25" t="s">
        <v>1001</v>
      </c>
      <c r="V520" s="25"/>
      <c r="W520" s="206"/>
    </row>
    <row r="521" spans="1:23" customFormat="1" ht="14.25" hidden="1" customHeight="1" thickBot="1" x14ac:dyDescent="0.3">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258" t="s">
        <v>1012</v>
      </c>
      <c r="P521" s="40" t="s">
        <v>319</v>
      </c>
      <c r="Q521" s="252"/>
      <c r="R521" s="32"/>
      <c r="S521" s="370"/>
      <c r="T521" s="386"/>
      <c r="U521" s="25" t="s">
        <v>1001</v>
      </c>
      <c r="V521" s="25"/>
      <c r="W521" s="206"/>
    </row>
    <row r="522" spans="1:23" customFormat="1" ht="14.25" hidden="1" customHeight="1" thickBot="1" x14ac:dyDescent="0.3">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258" t="s">
        <v>1012</v>
      </c>
      <c r="P522" s="40" t="s">
        <v>319</v>
      </c>
      <c r="Q522" s="252"/>
      <c r="R522" s="32"/>
      <c r="S522" s="370"/>
      <c r="T522" s="386"/>
      <c r="U522" s="25" t="s">
        <v>1001</v>
      </c>
      <c r="V522" s="25"/>
      <c r="W522" s="206"/>
    </row>
    <row r="523" spans="1:23" customFormat="1" ht="14.25" hidden="1" customHeight="1" thickBot="1" x14ac:dyDescent="0.3">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258" t="s">
        <v>1012</v>
      </c>
      <c r="P523" s="40" t="s">
        <v>319</v>
      </c>
      <c r="Q523" s="252"/>
      <c r="R523" s="32"/>
      <c r="S523" s="370"/>
      <c r="T523" s="386"/>
      <c r="U523" s="25" t="s">
        <v>1001</v>
      </c>
      <c r="V523" s="25"/>
      <c r="W523" s="206"/>
    </row>
    <row r="524" spans="1:23" customFormat="1" ht="14.25" hidden="1" customHeight="1" thickBot="1" x14ac:dyDescent="0.3">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258" t="s">
        <v>1012</v>
      </c>
      <c r="P524" s="40" t="s">
        <v>319</v>
      </c>
      <c r="Q524" s="252"/>
      <c r="R524" s="32"/>
      <c r="S524" s="370"/>
      <c r="T524" s="386"/>
      <c r="U524" s="25" t="s">
        <v>1001</v>
      </c>
      <c r="V524" s="25"/>
      <c r="W524" s="206"/>
    </row>
    <row r="525" spans="1:23" customFormat="1" ht="14.25" hidden="1" customHeight="1" thickBot="1" x14ac:dyDescent="0.3">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258" t="s">
        <v>1012</v>
      </c>
      <c r="P525" s="40" t="s">
        <v>319</v>
      </c>
      <c r="Q525" s="252"/>
      <c r="R525" s="32"/>
      <c r="S525" s="370"/>
      <c r="T525" s="386"/>
      <c r="U525" s="25" t="s">
        <v>1001</v>
      </c>
      <c r="V525" s="25"/>
      <c r="W525" s="206"/>
    </row>
    <row r="526" spans="1:23" customFormat="1" ht="14.25" hidden="1" customHeight="1" thickBot="1" x14ac:dyDescent="0.3">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258" t="s">
        <v>1012</v>
      </c>
      <c r="P526" s="40" t="s">
        <v>319</v>
      </c>
      <c r="Q526" s="252"/>
      <c r="R526" s="32"/>
      <c r="S526" s="370"/>
      <c r="T526" s="386"/>
      <c r="U526" s="25" t="s">
        <v>1001</v>
      </c>
      <c r="V526" s="25"/>
      <c r="W526" s="206"/>
    </row>
    <row r="527" spans="1:23" customFormat="1" ht="14.25" hidden="1" customHeight="1" thickBot="1" x14ac:dyDescent="0.3">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258" t="s">
        <v>1012</v>
      </c>
      <c r="P527" s="40" t="s">
        <v>319</v>
      </c>
      <c r="Q527" s="252"/>
      <c r="R527" s="32"/>
      <c r="S527" s="370"/>
      <c r="T527" s="386"/>
      <c r="U527" s="25" t="s">
        <v>1001</v>
      </c>
      <c r="V527" s="25"/>
      <c r="W527" s="206"/>
    </row>
    <row r="528" spans="1:23" customFormat="1" ht="14.25" hidden="1" customHeight="1" thickBot="1" x14ac:dyDescent="0.3">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258" t="s">
        <v>1012</v>
      </c>
      <c r="P528" s="40" t="s">
        <v>319</v>
      </c>
      <c r="Q528" s="252"/>
      <c r="R528" s="32"/>
      <c r="S528" s="370"/>
      <c r="T528" s="386"/>
      <c r="U528" s="25" t="s">
        <v>1001</v>
      </c>
      <c r="V528" s="25"/>
      <c r="W528" s="206"/>
    </row>
    <row r="529" spans="1:23" customFormat="1" ht="14.25" hidden="1" customHeight="1" thickBot="1" x14ac:dyDescent="0.3">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258" t="s">
        <v>1012</v>
      </c>
      <c r="P529" s="40" t="s">
        <v>319</v>
      </c>
      <c r="Q529" s="252"/>
      <c r="R529" s="32"/>
      <c r="S529" s="370"/>
      <c r="T529" s="386"/>
      <c r="U529" s="25" t="s">
        <v>1001</v>
      </c>
      <c r="V529" s="25"/>
      <c r="W529" s="206"/>
    </row>
    <row r="530" spans="1:23" customFormat="1" ht="14.25" hidden="1" customHeight="1" thickBot="1" x14ac:dyDescent="0.3">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258" t="s">
        <v>1012</v>
      </c>
      <c r="P530" s="40" t="s">
        <v>319</v>
      </c>
      <c r="Q530" s="252"/>
      <c r="R530" s="32"/>
      <c r="S530" s="370"/>
      <c r="T530" s="386"/>
      <c r="U530" s="25" t="s">
        <v>1001</v>
      </c>
      <c r="V530" s="25"/>
      <c r="W530" s="206"/>
    </row>
    <row r="531" spans="1:23" customFormat="1" ht="14.25" hidden="1"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58" t="s">
        <v>1012</v>
      </c>
      <c r="P531" s="266" t="s">
        <v>319</v>
      </c>
      <c r="Q531" s="267"/>
      <c r="R531" s="268"/>
      <c r="S531" s="371"/>
      <c r="T531" s="391"/>
      <c r="U531" s="25" t="s">
        <v>1001</v>
      </c>
      <c r="V531" s="25"/>
      <c r="W531" s="206"/>
    </row>
    <row r="532" spans="1:23" customFormat="1" ht="14.25" hidden="1" customHeight="1" thickBot="1" x14ac:dyDescent="0.3">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1012</v>
      </c>
      <c r="P532" s="258" t="s">
        <v>340</v>
      </c>
      <c r="Q532" s="259"/>
      <c r="R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532" s="454" t="s">
        <v>290</v>
      </c>
      <c r="T532" s="455">
        <v>70</v>
      </c>
      <c r="U532" s="25" t="s">
        <v>1001</v>
      </c>
      <c r="V532" s="25" t="s">
        <v>1001</v>
      </c>
      <c r="W532" s="206"/>
    </row>
    <row r="533" spans="1:23" customFormat="1" ht="14.25" hidden="1" customHeight="1" thickBot="1" x14ac:dyDescent="0.3">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258" t="s">
        <v>1012</v>
      </c>
      <c r="P533" s="40" t="s">
        <v>341</v>
      </c>
      <c r="Q533" s="252"/>
      <c r="R533" s="32"/>
      <c r="S533" s="370"/>
      <c r="T533" s="386"/>
      <c r="U533" s="25" t="s">
        <v>1001</v>
      </c>
      <c r="V533" s="25"/>
      <c r="W533" s="206"/>
    </row>
    <row r="534" spans="1:23" customFormat="1" ht="14.25" hidden="1" customHeight="1" thickBot="1" x14ac:dyDescent="0.3">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258" t="s">
        <v>1012</v>
      </c>
      <c r="P534" s="40" t="s">
        <v>342</v>
      </c>
      <c r="Q534" s="252"/>
      <c r="R534" s="32"/>
      <c r="S534" s="370"/>
      <c r="T534" s="386"/>
      <c r="U534" s="25" t="s">
        <v>1001</v>
      </c>
      <c r="V534" s="25"/>
      <c r="W534" s="206"/>
    </row>
    <row r="535" spans="1:23" customFormat="1" ht="14.25" hidden="1" customHeight="1" thickBot="1" x14ac:dyDescent="0.3">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258" t="s">
        <v>1012</v>
      </c>
      <c r="P535" s="40" t="s">
        <v>343</v>
      </c>
      <c r="Q535" s="252"/>
      <c r="R535" s="32"/>
      <c r="S535" s="370"/>
      <c r="T535" s="386"/>
      <c r="U535" s="25" t="s">
        <v>1001</v>
      </c>
      <c r="V535" s="25"/>
      <c r="W535" s="206"/>
    </row>
    <row r="536" spans="1:23" customFormat="1" ht="14.25" hidden="1" customHeight="1" thickBot="1" x14ac:dyDescent="0.3">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258" t="s">
        <v>1012</v>
      </c>
      <c r="P536" s="40" t="s">
        <v>344</v>
      </c>
      <c r="Q536" s="252"/>
      <c r="R536" s="32"/>
      <c r="S536" s="370"/>
      <c r="T536" s="386"/>
      <c r="U536" s="25" t="s">
        <v>1001</v>
      </c>
      <c r="V536" s="25"/>
      <c r="W536" s="206"/>
    </row>
    <row r="537" spans="1:23" customFormat="1" ht="14.25" hidden="1" customHeight="1" thickBot="1" x14ac:dyDescent="0.3">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258" t="s">
        <v>1012</v>
      </c>
      <c r="P537" s="40" t="s">
        <v>345</v>
      </c>
      <c r="Q537" s="252"/>
      <c r="R537" s="32"/>
      <c r="S537" s="370"/>
      <c r="T537" s="386"/>
      <c r="U537" s="25" t="s">
        <v>1001</v>
      </c>
      <c r="V537" s="25"/>
      <c r="W537" s="206"/>
    </row>
    <row r="538" spans="1:23" customFormat="1" ht="14.25" hidden="1" customHeight="1" thickBot="1" x14ac:dyDescent="0.3">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258" t="s">
        <v>1012</v>
      </c>
      <c r="P538" s="40" t="s">
        <v>346</v>
      </c>
      <c r="Q538" s="252"/>
      <c r="R538" s="32"/>
      <c r="S538" s="370"/>
      <c r="T538" s="386"/>
      <c r="U538" s="25" t="s">
        <v>1001</v>
      </c>
      <c r="V538" s="25"/>
      <c r="W538" s="206"/>
    </row>
    <row r="539" spans="1:23" customFormat="1" ht="14.25" hidden="1" customHeight="1" thickBot="1" x14ac:dyDescent="0.3">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258" t="s">
        <v>1012</v>
      </c>
      <c r="P539" s="40" t="s">
        <v>347</v>
      </c>
      <c r="Q539" s="252"/>
      <c r="R539" s="32"/>
      <c r="S539" s="370"/>
      <c r="T539" s="386"/>
      <c r="U539" s="25" t="s">
        <v>1001</v>
      </c>
      <c r="V539" s="25"/>
      <c r="W539" s="206"/>
    </row>
    <row r="540" spans="1:23" customFormat="1" ht="14.25" hidden="1" customHeight="1" thickBot="1" x14ac:dyDescent="0.3">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258" t="s">
        <v>1012</v>
      </c>
      <c r="P540" s="40" t="s">
        <v>348</v>
      </c>
      <c r="Q540" s="252"/>
      <c r="R540" s="32"/>
      <c r="S540" s="370"/>
      <c r="T540" s="386"/>
      <c r="U540" s="25" t="s">
        <v>1001</v>
      </c>
      <c r="V540" s="25"/>
      <c r="W540" s="206"/>
    </row>
    <row r="541" spans="1:23" customFormat="1" ht="14.25" hidden="1" customHeight="1" thickBot="1" x14ac:dyDescent="0.3">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258" t="s">
        <v>1012</v>
      </c>
      <c r="P541" s="40" t="s">
        <v>349</v>
      </c>
      <c r="Q541" s="252"/>
      <c r="R541" s="32"/>
      <c r="S541" s="370"/>
      <c r="T541" s="386"/>
      <c r="U541" s="25" t="s">
        <v>1001</v>
      </c>
      <c r="V541" s="25"/>
      <c r="W541" s="206"/>
    </row>
    <row r="542" spans="1:23" customFormat="1" ht="14.25" hidden="1" customHeight="1" thickBot="1" x14ac:dyDescent="0.3">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258" t="s">
        <v>1012</v>
      </c>
      <c r="P542" s="40" t="s">
        <v>350</v>
      </c>
      <c r="Q542" s="252"/>
      <c r="R542" s="32"/>
      <c r="S542" s="370"/>
      <c r="T542" s="386"/>
      <c r="U542" s="25" t="s">
        <v>1001</v>
      </c>
      <c r="V542" s="25"/>
      <c r="W542" s="206"/>
    </row>
    <row r="543" spans="1:23" customFormat="1" ht="14.25" hidden="1" customHeight="1" thickBot="1" x14ac:dyDescent="0.3">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258" t="s">
        <v>1012</v>
      </c>
      <c r="P543" s="40" t="s">
        <v>351</v>
      </c>
      <c r="Q543" s="252"/>
      <c r="R543" s="32"/>
      <c r="S543" s="370"/>
      <c r="T543" s="386"/>
      <c r="U543" s="25" t="s">
        <v>1001</v>
      </c>
      <c r="V543" s="25"/>
      <c r="W543" s="206"/>
    </row>
    <row r="544" spans="1:23" customFormat="1" ht="14.25" hidden="1" customHeight="1" thickBot="1" x14ac:dyDescent="0.3">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258" t="s">
        <v>1012</v>
      </c>
      <c r="P544" s="40" t="s">
        <v>352</v>
      </c>
      <c r="Q544" s="252"/>
      <c r="R544" s="32"/>
      <c r="S544" s="370"/>
      <c r="T544" s="386"/>
      <c r="U544" s="25" t="s">
        <v>1001</v>
      </c>
      <c r="V544" s="25"/>
      <c r="W544" s="206"/>
    </row>
    <row r="545" spans="1:23" customFormat="1" ht="14.25" hidden="1" customHeight="1" thickBot="1" x14ac:dyDescent="0.3">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258" t="s">
        <v>1012</v>
      </c>
      <c r="P545" s="40" t="s">
        <v>353</v>
      </c>
      <c r="Q545" s="252"/>
      <c r="R545" s="32"/>
      <c r="S545" s="370"/>
      <c r="T545" s="386"/>
      <c r="U545" s="25" t="s">
        <v>1001</v>
      </c>
      <c r="V545" s="25"/>
      <c r="W545" s="206"/>
    </row>
    <row r="546" spans="1:23" customFormat="1" ht="14.25" hidden="1"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58" t="s">
        <v>1012</v>
      </c>
      <c r="P546" s="266" t="s">
        <v>355</v>
      </c>
      <c r="Q546" s="267"/>
      <c r="R546" s="268"/>
      <c r="S546" s="371"/>
      <c r="T546" s="391"/>
      <c r="U546" s="25" t="s">
        <v>1001</v>
      </c>
      <c r="V546" s="25"/>
      <c r="W546" s="206"/>
    </row>
    <row r="547" spans="1:23" customFormat="1" ht="14.25" hidden="1" customHeight="1" thickBot="1" x14ac:dyDescent="0.3">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1012</v>
      </c>
      <c r="P547" s="258" t="s">
        <v>357</v>
      </c>
      <c r="Q547" s="259"/>
      <c r="R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547" s="454" t="s">
        <v>290</v>
      </c>
      <c r="T547" s="455">
        <v>80</v>
      </c>
      <c r="U547" s="25" t="s">
        <v>1001</v>
      </c>
      <c r="V547" s="25" t="s">
        <v>1001</v>
      </c>
      <c r="W547" s="206"/>
    </row>
    <row r="548" spans="1:23" customFormat="1" ht="14.25" hidden="1" customHeight="1" thickBot="1" x14ac:dyDescent="0.3">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258" t="s">
        <v>1012</v>
      </c>
      <c r="P548" s="40" t="s">
        <v>358</v>
      </c>
      <c r="Q548" s="252"/>
      <c r="R548" s="32"/>
      <c r="S548" s="370"/>
      <c r="T548" s="386"/>
      <c r="U548" s="25" t="s">
        <v>1001</v>
      </c>
      <c r="V548" s="25"/>
      <c r="W548" s="206"/>
    </row>
    <row r="549" spans="1:23" customFormat="1" ht="14.25" hidden="1" customHeight="1" thickBot="1" x14ac:dyDescent="0.3">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258" t="s">
        <v>1012</v>
      </c>
      <c r="P549" s="40" t="s">
        <v>359</v>
      </c>
      <c r="Q549" s="252"/>
      <c r="R549" s="32"/>
      <c r="S549" s="370"/>
      <c r="T549" s="386"/>
      <c r="U549" s="25" t="s">
        <v>1001</v>
      </c>
      <c r="V549" s="25"/>
      <c r="W549" s="206"/>
    </row>
    <row r="550" spans="1:23" customFormat="1" ht="14.25" hidden="1" customHeight="1" thickBot="1" x14ac:dyDescent="0.3">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258" t="s">
        <v>1012</v>
      </c>
      <c r="P550" s="40" t="s">
        <v>360</v>
      </c>
      <c r="Q550" s="252"/>
      <c r="R550" s="32"/>
      <c r="S550" s="370"/>
      <c r="T550" s="386"/>
      <c r="U550" s="25" t="s">
        <v>1001</v>
      </c>
      <c r="V550" s="25"/>
      <c r="W550" s="206"/>
    </row>
    <row r="551" spans="1:23" customFormat="1" ht="14.25" hidden="1" customHeight="1" thickBot="1" x14ac:dyDescent="0.3">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258" t="s">
        <v>1012</v>
      </c>
      <c r="P551" s="40" t="s">
        <v>361</v>
      </c>
      <c r="Q551" s="252"/>
      <c r="R551" s="32"/>
      <c r="S551" s="370"/>
      <c r="T551" s="386"/>
      <c r="U551" s="25" t="s">
        <v>1001</v>
      </c>
      <c r="V551" s="25"/>
      <c r="W551" s="206"/>
    </row>
    <row r="552" spans="1:23" customFormat="1" ht="14.25" hidden="1" customHeight="1" thickBot="1" x14ac:dyDescent="0.3">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258" t="s">
        <v>1012</v>
      </c>
      <c r="P552" s="40" t="s">
        <v>362</v>
      </c>
      <c r="Q552" s="252"/>
      <c r="R552" s="32"/>
      <c r="S552" s="370"/>
      <c r="T552" s="386"/>
      <c r="U552" s="25" t="s">
        <v>1001</v>
      </c>
      <c r="V552" s="25"/>
      <c r="W552" s="206"/>
    </row>
    <row r="553" spans="1:23" customFormat="1" ht="14.25" hidden="1" customHeight="1" thickBot="1" x14ac:dyDescent="0.3">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258" t="s">
        <v>1012</v>
      </c>
      <c r="P553" s="40" t="s">
        <v>363</v>
      </c>
      <c r="Q553" s="252"/>
      <c r="R553" s="32"/>
      <c r="S553" s="370"/>
      <c r="T553" s="386"/>
      <c r="U553" s="25" t="s">
        <v>1001</v>
      </c>
      <c r="V553" s="25"/>
      <c r="W553" s="206"/>
    </row>
    <row r="554" spans="1:23" customFormat="1" ht="14.25" hidden="1" customHeight="1" thickBot="1" x14ac:dyDescent="0.3">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258" t="s">
        <v>1012</v>
      </c>
      <c r="P554" s="40" t="s">
        <v>364</v>
      </c>
      <c r="Q554" s="252"/>
      <c r="R554" s="32"/>
      <c r="S554" s="370"/>
      <c r="T554" s="386"/>
      <c r="U554" s="25" t="s">
        <v>1001</v>
      </c>
      <c r="V554" s="25"/>
      <c r="W554" s="206"/>
    </row>
    <row r="555" spans="1:23" customFormat="1" ht="14.25" hidden="1" customHeight="1" thickBot="1" x14ac:dyDescent="0.3">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258" t="s">
        <v>1012</v>
      </c>
      <c r="P555" s="40" t="s">
        <v>365</v>
      </c>
      <c r="Q555" s="252"/>
      <c r="R555" s="32"/>
      <c r="S555" s="370"/>
      <c r="T555" s="386"/>
      <c r="U555" s="25" t="s">
        <v>1001</v>
      </c>
      <c r="V555" s="25"/>
      <c r="W555" s="206"/>
    </row>
    <row r="556" spans="1:23" customFormat="1" ht="14.25" hidden="1" customHeight="1" thickBot="1" x14ac:dyDescent="0.3">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258" t="s">
        <v>1012</v>
      </c>
      <c r="P556" s="40" t="s">
        <v>366</v>
      </c>
      <c r="Q556" s="252"/>
      <c r="R556" s="32"/>
      <c r="S556" s="370"/>
      <c r="T556" s="386"/>
      <c r="U556" s="25" t="s">
        <v>1001</v>
      </c>
      <c r="V556" s="25"/>
      <c r="W556" s="206"/>
    </row>
    <row r="557" spans="1:23" customFormat="1" ht="14.25" hidden="1" customHeight="1" thickBot="1" x14ac:dyDescent="0.3">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258" t="s">
        <v>1012</v>
      </c>
      <c r="P557" s="40" t="s">
        <v>367</v>
      </c>
      <c r="Q557" s="252"/>
      <c r="R557" s="32"/>
      <c r="S557" s="370"/>
      <c r="T557" s="386"/>
      <c r="U557" s="25" t="s">
        <v>1001</v>
      </c>
      <c r="V557" s="25"/>
      <c r="W557" s="206"/>
    </row>
    <row r="558" spans="1:23" customFormat="1" ht="14.25" hidden="1" customHeight="1" thickBot="1" x14ac:dyDescent="0.3">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258" t="s">
        <v>1012</v>
      </c>
      <c r="P558" s="40" t="s">
        <v>368</v>
      </c>
      <c r="Q558" s="252"/>
      <c r="R558" s="32"/>
      <c r="S558" s="370"/>
      <c r="T558" s="386"/>
      <c r="U558" s="25" t="s">
        <v>1001</v>
      </c>
      <c r="V558" s="25"/>
      <c r="W558" s="206"/>
    </row>
    <row r="559" spans="1:23" customFormat="1" ht="14.25" hidden="1" customHeight="1" thickBot="1" x14ac:dyDescent="0.3">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258" t="s">
        <v>1012</v>
      </c>
      <c r="P559" s="40" t="s">
        <v>369</v>
      </c>
      <c r="Q559" s="252"/>
      <c r="R559" s="32"/>
      <c r="S559" s="370"/>
      <c r="T559" s="386"/>
      <c r="U559" s="25" t="s">
        <v>1001</v>
      </c>
      <c r="V559" s="25"/>
      <c r="W559" s="206"/>
    </row>
    <row r="560" spans="1:23" customFormat="1" ht="14.25" hidden="1" customHeight="1" thickBot="1" x14ac:dyDescent="0.3">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258" t="s">
        <v>1012</v>
      </c>
      <c r="P560" s="40" t="s">
        <v>370</v>
      </c>
      <c r="Q560" s="252"/>
      <c r="R560" s="32"/>
      <c r="S560" s="370"/>
      <c r="T560" s="386"/>
      <c r="U560" s="25" t="s">
        <v>1001</v>
      </c>
      <c r="V560" s="25"/>
      <c r="W560" s="206"/>
    </row>
    <row r="561" spans="1:23" customFormat="1" ht="14.25" hidden="1"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58" t="s">
        <v>1012</v>
      </c>
      <c r="P561" s="266" t="s">
        <v>371</v>
      </c>
      <c r="Q561" s="267"/>
      <c r="R561" s="268"/>
      <c r="S561" s="371"/>
      <c r="T561" s="391"/>
      <c r="U561" s="25" t="s">
        <v>1001</v>
      </c>
      <c r="V561" s="25"/>
      <c r="W561" s="206"/>
    </row>
    <row r="562" spans="1:23" customFormat="1" ht="12" hidden="1" customHeight="1" thickBot="1" x14ac:dyDescent="0.3">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1012</v>
      </c>
      <c r="P562" s="258" t="s">
        <v>373</v>
      </c>
      <c r="Q562" s="259"/>
      <c r="R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562" s="454" t="s">
        <v>290</v>
      </c>
      <c r="T562" s="455">
        <v>90</v>
      </c>
      <c r="U562" s="25" t="s">
        <v>1001</v>
      </c>
      <c r="V562" s="25" t="s">
        <v>1001</v>
      </c>
      <c r="W562" s="206"/>
    </row>
    <row r="563" spans="1:23" customFormat="1" ht="12" hidden="1" customHeight="1" thickBot="1" x14ac:dyDescent="0.3">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258" t="s">
        <v>1012</v>
      </c>
      <c r="P563" s="40" t="s">
        <v>374</v>
      </c>
      <c r="Q563" s="252"/>
      <c r="R563" s="32"/>
      <c r="S563" s="370"/>
      <c r="T563" s="386"/>
      <c r="U563" s="25" t="s">
        <v>1001</v>
      </c>
      <c r="V563" s="25"/>
      <c r="W563" s="206"/>
    </row>
    <row r="564" spans="1:23" customFormat="1" ht="12" hidden="1" customHeight="1" thickBot="1" x14ac:dyDescent="0.3">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258" t="s">
        <v>1012</v>
      </c>
      <c r="P564" s="40" t="s">
        <v>375</v>
      </c>
      <c r="Q564" s="252"/>
      <c r="R564" s="32"/>
      <c r="S564" s="370"/>
      <c r="T564" s="386"/>
      <c r="U564" s="25" t="s">
        <v>1001</v>
      </c>
      <c r="V564" s="25"/>
      <c r="W564" s="206"/>
    </row>
    <row r="565" spans="1:23" customFormat="1" ht="12" hidden="1" customHeight="1" thickBot="1" x14ac:dyDescent="0.3">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258" t="s">
        <v>1012</v>
      </c>
      <c r="P565" s="40" t="s">
        <v>376</v>
      </c>
      <c r="Q565" s="252"/>
      <c r="R565" s="32"/>
      <c r="S565" s="370"/>
      <c r="T565" s="386"/>
      <c r="U565" s="25" t="s">
        <v>1001</v>
      </c>
      <c r="V565" s="25"/>
      <c r="W565" s="206"/>
    </row>
    <row r="566" spans="1:23" customFormat="1" ht="12" hidden="1" customHeight="1" thickBot="1" x14ac:dyDescent="0.3">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258" t="s">
        <v>1012</v>
      </c>
      <c r="P566" s="40" t="s">
        <v>377</v>
      </c>
      <c r="Q566" s="252"/>
      <c r="R566" s="32"/>
      <c r="S566" s="370"/>
      <c r="T566" s="386"/>
      <c r="U566" s="25" t="s">
        <v>1001</v>
      </c>
      <c r="V566" s="25"/>
      <c r="W566" s="206"/>
    </row>
    <row r="567" spans="1:23" customFormat="1" ht="12" hidden="1" customHeight="1" thickBot="1" x14ac:dyDescent="0.3">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258" t="s">
        <v>1012</v>
      </c>
      <c r="P567" s="40" t="s">
        <v>378</v>
      </c>
      <c r="Q567" s="252"/>
      <c r="R567" s="32"/>
      <c r="S567" s="370"/>
      <c r="T567" s="386"/>
      <c r="U567" s="25" t="s">
        <v>1001</v>
      </c>
      <c r="V567" s="25"/>
      <c r="W567" s="206"/>
    </row>
    <row r="568" spans="1:23" customFormat="1" ht="12" hidden="1" customHeight="1" thickBot="1" x14ac:dyDescent="0.3">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258" t="s">
        <v>1012</v>
      </c>
      <c r="P568" s="40" t="s">
        <v>379</v>
      </c>
      <c r="Q568" s="252"/>
      <c r="R568" s="32"/>
      <c r="S568" s="370"/>
      <c r="T568" s="386"/>
      <c r="U568" s="25" t="s">
        <v>1001</v>
      </c>
      <c r="V568" s="25"/>
      <c r="W568" s="206"/>
    </row>
    <row r="569" spans="1:23" customFormat="1" ht="12" hidden="1" customHeight="1" thickBot="1" x14ac:dyDescent="0.3">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258" t="s">
        <v>1012</v>
      </c>
      <c r="P569" s="40" t="s">
        <v>380</v>
      </c>
      <c r="Q569" s="252"/>
      <c r="R569" s="32"/>
      <c r="S569" s="370"/>
      <c r="T569" s="386"/>
      <c r="U569" s="25" t="s">
        <v>1001</v>
      </c>
      <c r="V569" s="25"/>
      <c r="W569" s="206"/>
    </row>
    <row r="570" spans="1:23" customFormat="1" ht="12" hidden="1" customHeight="1" thickBot="1" x14ac:dyDescent="0.3">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258" t="s">
        <v>1012</v>
      </c>
      <c r="P570" s="40" t="s">
        <v>381</v>
      </c>
      <c r="Q570" s="252"/>
      <c r="R570" s="32"/>
      <c r="S570" s="370"/>
      <c r="T570" s="386"/>
      <c r="U570" s="25" t="s">
        <v>1001</v>
      </c>
      <c r="V570" s="25"/>
      <c r="W570" s="206"/>
    </row>
    <row r="571" spans="1:23" customFormat="1" ht="12" hidden="1" customHeight="1" thickBot="1" x14ac:dyDescent="0.3">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258" t="s">
        <v>1012</v>
      </c>
      <c r="P571" s="40" t="s">
        <v>382</v>
      </c>
      <c r="Q571" s="252"/>
      <c r="R571" s="32"/>
      <c r="S571" s="370"/>
      <c r="T571" s="386"/>
      <c r="U571" s="25" t="s">
        <v>1001</v>
      </c>
      <c r="V571" s="25"/>
      <c r="W571" s="206"/>
    </row>
    <row r="572" spans="1:23" customFormat="1" ht="12" hidden="1" customHeight="1" thickBot="1" x14ac:dyDescent="0.3">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258" t="s">
        <v>1012</v>
      </c>
      <c r="P572" s="40" t="s">
        <v>383</v>
      </c>
      <c r="Q572" s="252"/>
      <c r="R572" s="32"/>
      <c r="S572" s="370"/>
      <c r="T572" s="386"/>
      <c r="U572" s="25" t="s">
        <v>1001</v>
      </c>
      <c r="V572" s="25"/>
      <c r="W572" s="206"/>
    </row>
    <row r="573" spans="1:23" customFormat="1" ht="12" hidden="1" customHeight="1" thickBot="1" x14ac:dyDescent="0.3">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258" t="s">
        <v>1012</v>
      </c>
      <c r="P573" s="40" t="s">
        <v>384</v>
      </c>
      <c r="Q573" s="252"/>
      <c r="R573" s="32"/>
      <c r="S573" s="370"/>
      <c r="T573" s="386"/>
      <c r="U573" s="25" t="s">
        <v>1001</v>
      </c>
      <c r="V573" s="25"/>
      <c r="W573" s="206"/>
    </row>
    <row r="574" spans="1:23" customFormat="1" ht="12" hidden="1" customHeight="1" thickBot="1" x14ac:dyDescent="0.3">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258" t="s">
        <v>1012</v>
      </c>
      <c r="P574" s="40" t="s">
        <v>385</v>
      </c>
      <c r="Q574" s="252"/>
      <c r="R574" s="32"/>
      <c r="S574" s="370"/>
      <c r="T574" s="386"/>
      <c r="U574" s="25" t="s">
        <v>1001</v>
      </c>
      <c r="V574" s="25"/>
      <c r="W574" s="206"/>
    </row>
    <row r="575" spans="1:23" customFormat="1" ht="12" hidden="1" customHeight="1" thickBot="1" x14ac:dyDescent="0.3">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258" t="s">
        <v>1012</v>
      </c>
      <c r="P575" s="40" t="s">
        <v>386</v>
      </c>
      <c r="Q575" s="252"/>
      <c r="R575" s="32"/>
      <c r="S575" s="370"/>
      <c r="T575" s="386"/>
      <c r="U575" s="25" t="s">
        <v>1001</v>
      </c>
      <c r="V575" s="25"/>
      <c r="W575" s="206"/>
    </row>
    <row r="576" spans="1:23" customFormat="1" ht="12" hidden="1"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58" t="s">
        <v>1012</v>
      </c>
      <c r="P576" s="266" t="s">
        <v>387</v>
      </c>
      <c r="Q576" s="267"/>
      <c r="R576" s="268"/>
      <c r="S576" s="371"/>
      <c r="T576" s="391"/>
      <c r="U576" s="25" t="s">
        <v>1001</v>
      </c>
      <c r="V576" s="25"/>
      <c r="W576" s="206"/>
    </row>
    <row r="577" spans="1:23" customFormat="1" ht="19.5" hidden="1" customHeight="1" thickBot="1" x14ac:dyDescent="0.3">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258" t="s">
        <v>1012</v>
      </c>
      <c r="P577" s="344">
        <v>6560</v>
      </c>
      <c r="Q577" s="427"/>
      <c r="R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S577" s="452" t="s">
        <v>290</v>
      </c>
      <c r="T577" s="344">
        <v>100</v>
      </c>
      <c r="U577" s="25" t="s">
        <v>1001</v>
      </c>
      <c r="V577" s="25" t="s">
        <v>1001</v>
      </c>
      <c r="W577" s="206"/>
    </row>
    <row r="578" spans="1:23" customFormat="1" ht="43.5" hidden="1" thickBot="1" x14ac:dyDescent="0.3">
      <c r="A578" s="1"/>
      <c r="B578" s="64"/>
      <c r="C578" s="107">
        <v>90064</v>
      </c>
      <c r="D578" s="124" t="s">
        <v>389</v>
      </c>
      <c r="E578" s="107"/>
      <c r="F578" s="107" t="s">
        <v>19</v>
      </c>
      <c r="G578" s="108">
        <v>0</v>
      </c>
      <c r="H578" s="208">
        <v>0</v>
      </c>
      <c r="I578" s="137"/>
      <c r="J578" s="16"/>
      <c r="K578" s="16">
        <v>0</v>
      </c>
      <c r="L578" s="26" t="s">
        <v>290</v>
      </c>
      <c r="M578" s="40">
        <v>0</v>
      </c>
      <c r="N578" s="40" t="s">
        <v>484</v>
      </c>
      <c r="O578" s="258" t="s">
        <v>1012</v>
      </c>
      <c r="P578" s="24">
        <v>6560</v>
      </c>
      <c r="Q578" s="252"/>
      <c r="R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S578" s="20" t="s">
        <v>290</v>
      </c>
      <c r="T578" s="40">
        <v>0</v>
      </c>
      <c r="U578" s="25" t="s">
        <v>1001</v>
      </c>
      <c r="V578" s="25" t="s">
        <v>1001</v>
      </c>
      <c r="W578" s="206"/>
    </row>
    <row r="579" spans="1:23" customFormat="1" ht="120" hidden="1" customHeight="1" x14ac:dyDescent="0.3">
      <c r="A579" s="1"/>
      <c r="B579" s="64"/>
      <c r="C579" s="107">
        <v>91175</v>
      </c>
      <c r="D579" s="124" t="s">
        <v>390</v>
      </c>
      <c r="E579" s="107"/>
      <c r="F579" s="107" t="s">
        <v>19</v>
      </c>
      <c r="G579" s="108">
        <v>113.24</v>
      </c>
      <c r="H579" s="208">
        <v>1308148</v>
      </c>
      <c r="I579" s="137"/>
      <c r="J579" s="12"/>
      <c r="K579" s="16">
        <v>0</v>
      </c>
      <c r="L579" s="26" t="s">
        <v>290</v>
      </c>
      <c r="M579" s="40">
        <v>40</v>
      </c>
      <c r="N579" s="40" t="s">
        <v>484</v>
      </c>
      <c r="O579" s="40" t="s">
        <v>21</v>
      </c>
      <c r="P579" s="24">
        <v>6560</v>
      </c>
      <c r="Q579" s="252"/>
      <c r="R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S579" s="20" t="s">
        <v>290</v>
      </c>
      <c r="T579" s="40">
        <v>40</v>
      </c>
      <c r="U579" s="25" t="s">
        <v>1001</v>
      </c>
      <c r="V579" s="25" t="s">
        <v>1001</v>
      </c>
      <c r="W579" s="206"/>
    </row>
    <row r="580" spans="1:23" customFormat="1" ht="123" hidden="1" customHeight="1" x14ac:dyDescent="0.3">
      <c r="A580" s="1"/>
      <c r="B580" s="64"/>
      <c r="C580" s="107">
        <v>91176</v>
      </c>
      <c r="D580" s="124" t="s">
        <v>391</v>
      </c>
      <c r="E580" s="107"/>
      <c r="F580" s="107" t="s">
        <v>19</v>
      </c>
      <c r="G580" s="108">
        <v>141.53</v>
      </c>
      <c r="H580" s="208">
        <v>1634955</v>
      </c>
      <c r="I580" s="137"/>
      <c r="J580" s="12"/>
      <c r="K580" s="16">
        <v>0</v>
      </c>
      <c r="L580" s="26" t="s">
        <v>290</v>
      </c>
      <c r="M580" s="40">
        <v>50</v>
      </c>
      <c r="N580" s="40" t="s">
        <v>484</v>
      </c>
      <c r="O580" s="40" t="s">
        <v>21</v>
      </c>
      <c r="P580" s="24">
        <v>6560</v>
      </c>
      <c r="Q580" s="252"/>
      <c r="R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S580" s="20" t="s">
        <v>290</v>
      </c>
      <c r="T580" s="40">
        <v>50</v>
      </c>
      <c r="U580" s="25" t="s">
        <v>1001</v>
      </c>
      <c r="V580" s="25" t="s">
        <v>1001</v>
      </c>
      <c r="W580" s="206"/>
    </row>
    <row r="581" spans="1:23" customFormat="1" ht="124.5" hidden="1" customHeight="1" x14ac:dyDescent="0.3">
      <c r="A581" s="1"/>
      <c r="B581" s="64"/>
      <c r="C581" s="107">
        <v>91177</v>
      </c>
      <c r="D581" s="155" t="s">
        <v>392</v>
      </c>
      <c r="E581" s="107"/>
      <c r="F581" s="107" t="s">
        <v>19</v>
      </c>
      <c r="G581" s="108">
        <v>169.82</v>
      </c>
      <c r="H581" s="208">
        <v>1961761</v>
      </c>
      <c r="I581" s="137"/>
      <c r="J581" s="12"/>
      <c r="K581" s="16">
        <v>0</v>
      </c>
      <c r="L581" s="26" t="s">
        <v>290</v>
      </c>
      <c r="M581" s="40">
        <v>60</v>
      </c>
      <c r="N581" s="40" t="s">
        <v>484</v>
      </c>
      <c r="O581" s="40" t="s">
        <v>21</v>
      </c>
      <c r="P581" s="24">
        <v>6560</v>
      </c>
      <c r="Q581" s="252"/>
      <c r="R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S581" s="20" t="s">
        <v>290</v>
      </c>
      <c r="T581" s="40">
        <v>60</v>
      </c>
      <c r="U581" s="25" t="s">
        <v>1001</v>
      </c>
      <c r="V581" s="25" t="s">
        <v>1001</v>
      </c>
      <c r="W581" s="206"/>
    </row>
    <row r="582" spans="1:23" customFormat="1" ht="120.75" hidden="1" customHeight="1" x14ac:dyDescent="0.3">
      <c r="A582" s="1"/>
      <c r="B582" s="64"/>
      <c r="C582" s="115">
        <v>92175</v>
      </c>
      <c r="D582" s="124" t="s">
        <v>393</v>
      </c>
      <c r="E582" s="107"/>
      <c r="F582" s="107" t="s">
        <v>19</v>
      </c>
      <c r="G582" s="108">
        <v>198.15</v>
      </c>
      <c r="H582" s="208">
        <v>2289029</v>
      </c>
      <c r="I582" s="137"/>
      <c r="J582" s="16"/>
      <c r="K582" s="16">
        <v>0</v>
      </c>
      <c r="L582" s="26" t="s">
        <v>290</v>
      </c>
      <c r="M582" s="40">
        <v>70</v>
      </c>
      <c r="N582" s="40" t="s">
        <v>484</v>
      </c>
      <c r="O582" s="40" t="s">
        <v>21</v>
      </c>
      <c r="P582" s="24">
        <v>6560</v>
      </c>
      <c r="Q582" s="252"/>
      <c r="R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S582" s="20" t="s">
        <v>290</v>
      </c>
      <c r="T582" s="40">
        <v>70</v>
      </c>
      <c r="U582" s="25" t="s">
        <v>1001</v>
      </c>
      <c r="V582" s="25" t="s">
        <v>1001</v>
      </c>
      <c r="W582" s="206"/>
    </row>
    <row r="583" spans="1:23" customFormat="1" ht="120.75" hidden="1" customHeight="1" x14ac:dyDescent="0.3">
      <c r="A583" s="1"/>
      <c r="B583" s="64"/>
      <c r="C583" s="115">
        <v>92176</v>
      </c>
      <c r="D583" s="124" t="s">
        <v>394</v>
      </c>
      <c r="E583" s="107"/>
      <c r="F583" s="107" t="s">
        <v>19</v>
      </c>
      <c r="G583" s="108">
        <v>226.44</v>
      </c>
      <c r="H583" s="208">
        <v>2615835</v>
      </c>
      <c r="I583" s="137"/>
      <c r="J583" s="16"/>
      <c r="K583" s="16">
        <v>0</v>
      </c>
      <c r="L583" s="26" t="s">
        <v>290</v>
      </c>
      <c r="M583" s="40">
        <v>80</v>
      </c>
      <c r="N583" s="40" t="s">
        <v>484</v>
      </c>
      <c r="O583" s="40" t="s">
        <v>21</v>
      </c>
      <c r="P583" s="24">
        <v>6560</v>
      </c>
      <c r="Q583" s="252"/>
      <c r="R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S583" s="20" t="s">
        <v>290</v>
      </c>
      <c r="T583" s="40">
        <v>80</v>
      </c>
      <c r="U583" s="25" t="s">
        <v>1001</v>
      </c>
      <c r="V583" s="25" t="s">
        <v>1001</v>
      </c>
      <c r="W583" s="206"/>
    </row>
    <row r="584" spans="1:23" customFormat="1" ht="123.75" hidden="1" customHeight="1" x14ac:dyDescent="0.3">
      <c r="A584" s="1"/>
      <c r="B584" s="64"/>
      <c r="C584" s="115">
        <v>92177</v>
      </c>
      <c r="D584" s="124" t="s">
        <v>395</v>
      </c>
      <c r="E584" s="107"/>
      <c r="F584" s="107" t="s">
        <v>19</v>
      </c>
      <c r="G584" s="108">
        <v>254.73</v>
      </c>
      <c r="H584" s="208">
        <v>2942641</v>
      </c>
      <c r="I584" s="137"/>
      <c r="J584" s="16"/>
      <c r="K584" s="16">
        <v>0</v>
      </c>
      <c r="L584" s="26" t="s">
        <v>290</v>
      </c>
      <c r="M584" s="40">
        <v>90</v>
      </c>
      <c r="N584" s="40" t="s">
        <v>484</v>
      </c>
      <c r="O584" s="40" t="s">
        <v>21</v>
      </c>
      <c r="P584" s="24">
        <v>6560</v>
      </c>
      <c r="Q584" s="252"/>
      <c r="R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S584" s="20" t="s">
        <v>290</v>
      </c>
      <c r="T584" s="40">
        <v>90</v>
      </c>
      <c r="U584" s="25" t="s">
        <v>1001</v>
      </c>
      <c r="V584" s="25" t="s">
        <v>1001</v>
      </c>
      <c r="W584" s="206"/>
    </row>
    <row r="585" spans="1:23" customFormat="1" ht="29.25" hidden="1" thickBot="1" x14ac:dyDescent="0.3">
      <c r="A585" s="1"/>
      <c r="B585" s="82">
        <v>3056</v>
      </c>
      <c r="C585" s="122">
        <v>3056</v>
      </c>
      <c r="D585" s="124" t="s">
        <v>396</v>
      </c>
      <c r="E585" s="107"/>
      <c r="F585" s="107" t="s">
        <v>19</v>
      </c>
      <c r="G585" s="108">
        <v>62.35</v>
      </c>
      <c r="H585" s="208">
        <v>720267</v>
      </c>
      <c r="I585" s="137"/>
      <c r="J585" s="16"/>
      <c r="K585" s="16">
        <v>0</v>
      </c>
      <c r="L585" s="26" t="s">
        <v>290</v>
      </c>
      <c r="M585" s="24">
        <v>100</v>
      </c>
      <c r="N585" s="40" t="s">
        <v>484</v>
      </c>
      <c r="O585" s="40" t="s">
        <v>1012</v>
      </c>
      <c r="P585" s="24">
        <v>1875</v>
      </c>
      <c r="Q585" s="252"/>
      <c r="R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S585" s="20" t="s">
        <v>290</v>
      </c>
      <c r="T585" s="24">
        <v>100</v>
      </c>
      <c r="U585" s="25" t="s">
        <v>1001</v>
      </c>
      <c r="V585" s="25" t="s">
        <v>1001</v>
      </c>
      <c r="W585" s="206"/>
    </row>
    <row r="586" spans="1:23" customFormat="1" ht="57.75" hidden="1" thickBot="1" x14ac:dyDescent="0.3">
      <c r="A586" s="1"/>
      <c r="B586" s="82"/>
      <c r="C586" s="107">
        <v>90065</v>
      </c>
      <c r="D586" s="124" t="s">
        <v>397</v>
      </c>
      <c r="E586" s="107"/>
      <c r="F586" s="107" t="s">
        <v>19</v>
      </c>
      <c r="G586" s="108">
        <v>0</v>
      </c>
      <c r="H586" s="208">
        <v>0</v>
      </c>
      <c r="I586" s="137"/>
      <c r="J586" s="16"/>
      <c r="K586" s="16">
        <v>0</v>
      </c>
      <c r="L586" s="26" t="s">
        <v>290</v>
      </c>
      <c r="M586" s="40">
        <v>0</v>
      </c>
      <c r="N586" s="40" t="s">
        <v>484</v>
      </c>
      <c r="O586" s="40" t="s">
        <v>1012</v>
      </c>
      <c r="P586" s="24">
        <v>1875</v>
      </c>
      <c r="Q586" s="252"/>
      <c r="R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S586" s="20" t="s">
        <v>290</v>
      </c>
      <c r="T586" s="40">
        <v>0</v>
      </c>
      <c r="U586" s="25" t="s">
        <v>1001</v>
      </c>
      <c r="V586" s="25" t="s">
        <v>1001</v>
      </c>
      <c r="W586" s="206"/>
    </row>
    <row r="587" spans="1:23" customFormat="1" ht="114.75" hidden="1" thickBot="1" x14ac:dyDescent="0.3">
      <c r="A587" s="1"/>
      <c r="B587" s="82"/>
      <c r="C587" s="107">
        <v>91178</v>
      </c>
      <c r="D587" s="124" t="s">
        <v>398</v>
      </c>
      <c r="E587" s="107"/>
      <c r="F587" s="107" t="s">
        <v>19</v>
      </c>
      <c r="G587" s="108">
        <v>24.94</v>
      </c>
      <c r="H587" s="208">
        <v>288107</v>
      </c>
      <c r="I587" s="137"/>
      <c r="J587" s="16"/>
      <c r="K587" s="16">
        <v>0</v>
      </c>
      <c r="L587" s="26" t="s">
        <v>290</v>
      </c>
      <c r="M587" s="40">
        <v>40</v>
      </c>
      <c r="N587" s="40" t="s">
        <v>484</v>
      </c>
      <c r="O587" s="40" t="s">
        <v>21</v>
      </c>
      <c r="P587" s="24">
        <v>1875</v>
      </c>
      <c r="Q587" s="252"/>
      <c r="R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S587" s="20" t="s">
        <v>290</v>
      </c>
      <c r="T587" s="40">
        <v>40</v>
      </c>
      <c r="U587" s="25" t="s">
        <v>1001</v>
      </c>
      <c r="V587" s="25" t="s">
        <v>1001</v>
      </c>
      <c r="W587" s="206"/>
    </row>
    <row r="588" spans="1:23" customFormat="1" ht="114.75" hidden="1" thickBot="1" x14ac:dyDescent="0.3">
      <c r="A588" s="1"/>
      <c r="B588" s="82"/>
      <c r="C588" s="107">
        <v>91179</v>
      </c>
      <c r="D588" s="124" t="s">
        <v>399</v>
      </c>
      <c r="E588" s="107"/>
      <c r="F588" s="107" t="s">
        <v>19</v>
      </c>
      <c r="G588" s="108">
        <v>31.22</v>
      </c>
      <c r="H588" s="208">
        <v>360653</v>
      </c>
      <c r="I588" s="137"/>
      <c r="J588" s="16"/>
      <c r="K588" s="16">
        <v>0</v>
      </c>
      <c r="L588" s="26" t="s">
        <v>290</v>
      </c>
      <c r="M588" s="40">
        <v>50</v>
      </c>
      <c r="N588" s="40" t="s">
        <v>484</v>
      </c>
      <c r="O588" s="40" t="s">
        <v>21</v>
      </c>
      <c r="P588" s="24">
        <v>1875</v>
      </c>
      <c r="Q588" s="252"/>
      <c r="R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S588" s="20" t="s">
        <v>290</v>
      </c>
      <c r="T588" s="40">
        <v>50</v>
      </c>
      <c r="U588" s="25" t="s">
        <v>1001</v>
      </c>
      <c r="V588" s="25" t="s">
        <v>1001</v>
      </c>
      <c r="W588" s="206"/>
    </row>
    <row r="589" spans="1:23" customFormat="1" ht="124.5" hidden="1" customHeight="1" x14ac:dyDescent="0.3">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40" t="s">
        <v>21</v>
      </c>
      <c r="P589" s="24">
        <v>1875</v>
      </c>
      <c r="Q589" s="252"/>
      <c r="R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S589" s="20" t="s">
        <v>290</v>
      </c>
      <c r="T589" s="40">
        <v>60</v>
      </c>
      <c r="U589" s="25" t="s">
        <v>1001</v>
      </c>
      <c r="V589" s="25" t="s">
        <v>1001</v>
      </c>
      <c r="W589" s="206"/>
    </row>
    <row r="590" spans="1:23" customFormat="1" ht="114.75" hidden="1" thickBot="1" x14ac:dyDescent="0.3">
      <c r="A590" s="1"/>
      <c r="B590" s="82"/>
      <c r="C590" s="115">
        <v>92178</v>
      </c>
      <c r="D590" s="124" t="s">
        <v>401</v>
      </c>
      <c r="E590" s="107"/>
      <c r="F590" s="107" t="s">
        <v>19</v>
      </c>
      <c r="G590" s="108">
        <v>43.64</v>
      </c>
      <c r="H590" s="208">
        <v>504129</v>
      </c>
      <c r="I590" s="137"/>
      <c r="J590" s="16"/>
      <c r="K590" s="16">
        <v>0</v>
      </c>
      <c r="L590" s="26" t="s">
        <v>290</v>
      </c>
      <c r="M590" s="40">
        <v>70</v>
      </c>
      <c r="N590" s="40" t="s">
        <v>484</v>
      </c>
      <c r="O590" s="40" t="s">
        <v>21</v>
      </c>
      <c r="P590" s="24">
        <v>1875</v>
      </c>
      <c r="Q590" s="252"/>
      <c r="R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S590" s="20" t="s">
        <v>290</v>
      </c>
      <c r="T590" s="40">
        <v>70</v>
      </c>
      <c r="U590" s="25" t="s">
        <v>1001</v>
      </c>
      <c r="V590" s="25" t="s">
        <v>1001</v>
      </c>
      <c r="W590" s="206"/>
    </row>
    <row r="591" spans="1:23" customFormat="1" ht="114.75" hidden="1" thickBot="1" x14ac:dyDescent="0.3">
      <c r="A591" s="1"/>
      <c r="B591" s="82"/>
      <c r="C591" s="115">
        <v>92179</v>
      </c>
      <c r="D591" s="124" t="s">
        <v>402</v>
      </c>
      <c r="E591" s="107"/>
      <c r="F591" s="107" t="s">
        <v>19</v>
      </c>
      <c r="G591" s="108">
        <v>49.88</v>
      </c>
      <c r="H591" s="208">
        <v>576214</v>
      </c>
      <c r="I591" s="137"/>
      <c r="J591" s="16"/>
      <c r="K591" s="16">
        <v>0</v>
      </c>
      <c r="L591" s="26" t="s">
        <v>290</v>
      </c>
      <c r="M591" s="40">
        <v>80</v>
      </c>
      <c r="N591" s="40" t="s">
        <v>484</v>
      </c>
      <c r="O591" s="40" t="s">
        <v>21</v>
      </c>
      <c r="P591" s="24">
        <v>1875</v>
      </c>
      <c r="Q591" s="252"/>
      <c r="R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S591" s="20" t="s">
        <v>290</v>
      </c>
      <c r="T591" s="40">
        <v>80</v>
      </c>
      <c r="U591" s="25" t="s">
        <v>1001</v>
      </c>
      <c r="V591" s="25" t="s">
        <v>1001</v>
      </c>
      <c r="W591" s="206"/>
    </row>
    <row r="592" spans="1:23" customFormat="1" ht="114.75" hidden="1"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40" t="s">
        <v>21</v>
      </c>
      <c r="P592" s="378">
        <v>1875</v>
      </c>
      <c r="Q592" s="424"/>
      <c r="R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S592" s="475" t="s">
        <v>290</v>
      </c>
      <c r="T592" s="250">
        <v>90</v>
      </c>
      <c r="U592" s="25" t="s">
        <v>1001</v>
      </c>
      <c r="V592" s="25" t="s">
        <v>1001</v>
      </c>
      <c r="W592" s="206"/>
    </row>
    <row r="593" spans="1:23" customFormat="1" ht="15" hidden="1" customHeight="1" thickBo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8" t="s">
        <v>1012</v>
      </c>
      <c r="P593" s="257">
        <v>1875</v>
      </c>
      <c r="Q593" s="471"/>
      <c r="R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S593" s="454" t="s">
        <v>290</v>
      </c>
      <c r="T593" s="385">
        <v>100</v>
      </c>
      <c r="U593" s="25" t="s">
        <v>1001</v>
      </c>
      <c r="V593" s="25" t="s">
        <v>1001</v>
      </c>
      <c r="W593" s="206"/>
    </row>
    <row r="594" spans="1:23" customFormat="1" ht="15" hidden="1" customHeight="1" thickBo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58" t="s">
        <v>1012</v>
      </c>
      <c r="P594" s="24">
        <v>1875</v>
      </c>
      <c r="Q594" s="407"/>
      <c r="R594" s="407"/>
      <c r="S594" s="18"/>
      <c r="T594" s="386"/>
      <c r="U594" s="25" t="s">
        <v>1001</v>
      </c>
      <c r="V594" s="25"/>
      <c r="W594" s="206"/>
    </row>
    <row r="595" spans="1:23" customFormat="1" ht="15" hidden="1" customHeight="1" thickBo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58" t="s">
        <v>1012</v>
      </c>
      <c r="P595" s="24">
        <v>1875</v>
      </c>
      <c r="Q595" s="407"/>
      <c r="R595" s="407"/>
      <c r="S595" s="18"/>
      <c r="T595" s="386"/>
      <c r="U595" s="25" t="s">
        <v>1001</v>
      </c>
      <c r="V595" s="25"/>
      <c r="W595" s="206"/>
    </row>
    <row r="596" spans="1:23" customFormat="1" ht="27.75" hidden="1" customHeight="1" thickBo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58" t="s">
        <v>1012</v>
      </c>
      <c r="P596" s="24">
        <v>1875</v>
      </c>
      <c r="Q596" s="407"/>
      <c r="R596" s="407"/>
      <c r="S596" s="18"/>
      <c r="T596" s="386"/>
      <c r="U596" s="25" t="s">
        <v>1001</v>
      </c>
      <c r="V596" s="25"/>
      <c r="W596" s="206"/>
    </row>
    <row r="597" spans="1:23" customFormat="1" ht="28.5" hidden="1"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58" t="s">
        <v>1012</v>
      </c>
      <c r="P597" s="265">
        <v>1875</v>
      </c>
      <c r="Q597" s="472"/>
      <c r="R597" s="472"/>
      <c r="S597" s="477"/>
      <c r="T597" s="391"/>
      <c r="U597" s="25" t="s">
        <v>1001</v>
      </c>
      <c r="V597" s="25"/>
      <c r="W597" s="206"/>
    </row>
    <row r="598" spans="1:23" customFormat="1" ht="15" hidden="1" customHeight="1" thickBot="1" x14ac:dyDescent="0.3">
      <c r="A598" s="1"/>
      <c r="B598" s="82"/>
      <c r="C598" s="703">
        <v>90066</v>
      </c>
      <c r="D598" s="706" t="s">
        <v>410</v>
      </c>
      <c r="E598" s="127">
        <v>1</v>
      </c>
      <c r="F598" s="127" t="s">
        <v>405</v>
      </c>
      <c r="G598" s="128">
        <v>0</v>
      </c>
      <c r="H598" s="317">
        <v>0</v>
      </c>
      <c r="I598" s="189"/>
      <c r="J598" s="382"/>
      <c r="K598" s="383">
        <v>0</v>
      </c>
      <c r="L598" s="384" t="s">
        <v>290</v>
      </c>
      <c r="M598" s="258">
        <v>0</v>
      </c>
      <c r="N598" s="258" t="s">
        <v>484</v>
      </c>
      <c r="O598" s="258" t="s">
        <v>1010</v>
      </c>
      <c r="P598" s="257">
        <v>1875</v>
      </c>
      <c r="Q598" s="259"/>
      <c r="R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S598" s="454" t="s">
        <v>290</v>
      </c>
      <c r="T598" s="455">
        <v>0</v>
      </c>
      <c r="U598" s="25" t="s">
        <v>1001</v>
      </c>
      <c r="V598" s="25" t="s">
        <v>1001</v>
      </c>
      <c r="W598" s="206"/>
    </row>
    <row r="599" spans="1:23" customFormat="1" ht="15" hidden="1" customHeight="1" thickBot="1" x14ac:dyDescent="0.3">
      <c r="A599" s="15">
        <v>90067</v>
      </c>
      <c r="B599" s="82"/>
      <c r="C599" s="704"/>
      <c r="D599" s="707"/>
      <c r="E599" s="107">
        <v>2</v>
      </c>
      <c r="F599" s="107" t="s">
        <v>406</v>
      </c>
      <c r="G599" s="108">
        <v>0</v>
      </c>
      <c r="H599" s="318">
        <v>0</v>
      </c>
      <c r="I599" s="142"/>
      <c r="J599" s="12"/>
      <c r="K599" s="16">
        <v>0</v>
      </c>
      <c r="L599" s="26" t="s">
        <v>290</v>
      </c>
      <c r="M599" s="40">
        <v>0</v>
      </c>
      <c r="N599" s="40" t="s">
        <v>484</v>
      </c>
      <c r="O599" s="258" t="s">
        <v>1010</v>
      </c>
      <c r="P599" s="24">
        <v>1875</v>
      </c>
      <c r="Q599" s="252"/>
      <c r="R599" s="407"/>
      <c r="S599" s="370"/>
      <c r="T599" s="386"/>
      <c r="U599" s="25" t="s">
        <v>1001</v>
      </c>
      <c r="V599" s="25"/>
      <c r="W599" s="206"/>
    </row>
    <row r="600" spans="1:23" customFormat="1" ht="15" hidden="1" customHeight="1" thickBot="1" x14ac:dyDescent="0.3">
      <c r="A600" s="15">
        <v>90068</v>
      </c>
      <c r="B600" s="82"/>
      <c r="C600" s="704"/>
      <c r="D600" s="707"/>
      <c r="E600" s="107">
        <v>3</v>
      </c>
      <c r="F600" s="107" t="s">
        <v>407</v>
      </c>
      <c r="G600" s="108">
        <v>0</v>
      </c>
      <c r="H600" s="318">
        <v>0</v>
      </c>
      <c r="I600" s="142"/>
      <c r="J600" s="74"/>
      <c r="K600" s="16">
        <v>0</v>
      </c>
      <c r="L600" s="26" t="s">
        <v>290</v>
      </c>
      <c r="M600" s="40">
        <v>0</v>
      </c>
      <c r="N600" s="40" t="s">
        <v>484</v>
      </c>
      <c r="O600" s="258" t="s">
        <v>1010</v>
      </c>
      <c r="P600" s="24">
        <v>1875</v>
      </c>
      <c r="Q600" s="252"/>
      <c r="R600" s="407"/>
      <c r="S600" s="370"/>
      <c r="T600" s="386"/>
      <c r="U600" s="25" t="s">
        <v>1001</v>
      </c>
      <c r="V600" s="25"/>
      <c r="W600" s="206"/>
    </row>
    <row r="601" spans="1:23" customFormat="1" ht="29.25" hidden="1" customHeight="1" thickBot="1" x14ac:dyDescent="0.3">
      <c r="A601" s="15">
        <v>90069</v>
      </c>
      <c r="B601" s="82"/>
      <c r="C601" s="704"/>
      <c r="D601" s="707"/>
      <c r="E601" s="107">
        <v>4</v>
      </c>
      <c r="F601" s="107" t="s">
        <v>408</v>
      </c>
      <c r="G601" s="108">
        <v>0</v>
      </c>
      <c r="H601" s="318">
        <v>0</v>
      </c>
      <c r="I601" s="142"/>
      <c r="J601" s="12"/>
      <c r="K601" s="16">
        <v>0</v>
      </c>
      <c r="L601" s="26" t="s">
        <v>290</v>
      </c>
      <c r="M601" s="40">
        <v>0</v>
      </c>
      <c r="N601" s="40" t="s">
        <v>484</v>
      </c>
      <c r="O601" s="258" t="s">
        <v>1010</v>
      </c>
      <c r="P601" s="24">
        <v>1875</v>
      </c>
      <c r="Q601" s="252"/>
      <c r="R601" s="407"/>
      <c r="S601" s="370"/>
      <c r="T601" s="386"/>
      <c r="U601" s="25" t="s">
        <v>1001</v>
      </c>
      <c r="V601" s="25"/>
      <c r="W601" s="206"/>
    </row>
    <row r="602" spans="1:23" customFormat="1" ht="28.5" hidden="1"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58" t="s">
        <v>1010</v>
      </c>
      <c r="P602" s="265">
        <v>1875</v>
      </c>
      <c r="Q602" s="267"/>
      <c r="R602" s="472"/>
      <c r="S602" s="371"/>
      <c r="T602" s="391"/>
      <c r="U602" s="25" t="s">
        <v>1001</v>
      </c>
      <c r="V602" s="25"/>
      <c r="W602" s="206"/>
    </row>
    <row r="603" spans="1:23" customFormat="1" ht="29.25" hidden="1" customHeight="1" thickBot="1" x14ac:dyDescent="0.3">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8" t="s">
        <v>1010</v>
      </c>
      <c r="P603" s="257">
        <v>1875</v>
      </c>
      <c r="Q603" s="259"/>
      <c r="R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S603" s="454" t="s">
        <v>290</v>
      </c>
      <c r="T603" s="455">
        <v>40</v>
      </c>
      <c r="U603" s="25" t="s">
        <v>1001</v>
      </c>
      <c r="V603" s="25" t="s">
        <v>1001</v>
      </c>
      <c r="W603" s="206"/>
    </row>
    <row r="604" spans="1:23" customFormat="1" ht="29.25" hidden="1" customHeight="1" thickBot="1" x14ac:dyDescent="0.3">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58" t="s">
        <v>1010</v>
      </c>
      <c r="P604" s="24">
        <v>1875</v>
      </c>
      <c r="Q604" s="252"/>
      <c r="R604" s="407"/>
      <c r="S604" s="370"/>
      <c r="T604" s="386"/>
      <c r="U604" s="25" t="s">
        <v>1001</v>
      </c>
      <c r="V604" s="25"/>
      <c r="W604" s="206"/>
    </row>
    <row r="605" spans="1:23" customFormat="1" ht="29.25" hidden="1" customHeight="1" thickBot="1" x14ac:dyDescent="0.3">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58" t="s">
        <v>1010</v>
      </c>
      <c r="P605" s="24">
        <v>1875</v>
      </c>
      <c r="Q605" s="252"/>
      <c r="R605" s="407"/>
      <c r="S605" s="370"/>
      <c r="T605" s="386"/>
      <c r="U605" s="25" t="s">
        <v>1001</v>
      </c>
      <c r="V605" s="25"/>
      <c r="W605" s="206"/>
    </row>
    <row r="606" spans="1:23" customFormat="1" ht="29.25" hidden="1" customHeight="1" thickBot="1" x14ac:dyDescent="0.3">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58" t="s">
        <v>1010</v>
      </c>
      <c r="P606" s="24">
        <v>1875</v>
      </c>
      <c r="Q606" s="252"/>
      <c r="R606" s="407"/>
      <c r="S606" s="370"/>
      <c r="T606" s="386"/>
      <c r="U606" s="25" t="s">
        <v>1001</v>
      </c>
      <c r="V606" s="25"/>
      <c r="W606" s="206"/>
    </row>
    <row r="607" spans="1:23" customFormat="1" ht="29.25" hidden="1"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58" t="s">
        <v>1010</v>
      </c>
      <c r="P607" s="265">
        <v>1875</v>
      </c>
      <c r="Q607" s="267"/>
      <c r="R607" s="472"/>
      <c r="S607" s="371"/>
      <c r="T607" s="391"/>
      <c r="U607" s="25" t="s">
        <v>1001</v>
      </c>
      <c r="V607" s="25"/>
      <c r="W607" s="206"/>
    </row>
    <row r="608" spans="1:23" customFormat="1" ht="27.75" hidden="1" customHeight="1" thickBot="1" x14ac:dyDescent="0.3">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8" t="s">
        <v>1010</v>
      </c>
      <c r="P608" s="257">
        <v>1875</v>
      </c>
      <c r="Q608" s="259"/>
      <c r="R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S608" s="564" t="s">
        <v>290</v>
      </c>
      <c r="T608" s="483">
        <v>50</v>
      </c>
      <c r="U608" s="25" t="s">
        <v>1001</v>
      </c>
      <c r="V608" s="25" t="s">
        <v>1001</v>
      </c>
      <c r="W608" s="206"/>
    </row>
    <row r="609" spans="1:23" customFormat="1" ht="32.25" hidden="1" customHeight="1" thickBot="1" x14ac:dyDescent="0.3">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58" t="s">
        <v>1010</v>
      </c>
      <c r="P609" s="24">
        <v>1875</v>
      </c>
      <c r="Q609" s="252"/>
      <c r="R609" s="32"/>
      <c r="S609" s="565"/>
      <c r="T609" s="23"/>
      <c r="U609" s="25" t="s">
        <v>1001</v>
      </c>
      <c r="V609" s="25"/>
      <c r="W609" s="206"/>
    </row>
    <row r="610" spans="1:23" customFormat="1" ht="32.25" hidden="1" customHeight="1" thickBot="1" x14ac:dyDescent="0.3">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58" t="s">
        <v>1010</v>
      </c>
      <c r="P610" s="24">
        <v>1875</v>
      </c>
      <c r="Q610" s="252"/>
      <c r="R610" s="32"/>
      <c r="S610" s="565"/>
      <c r="T610" s="23"/>
      <c r="U610" s="25" t="s">
        <v>1001</v>
      </c>
      <c r="V610" s="25"/>
      <c r="W610" s="206"/>
    </row>
    <row r="611" spans="1:23" customFormat="1" ht="32.25" hidden="1" customHeight="1" thickBot="1" x14ac:dyDescent="0.3">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58" t="s">
        <v>1010</v>
      </c>
      <c r="P611" s="24">
        <v>1875</v>
      </c>
      <c r="Q611" s="252"/>
      <c r="R611" s="32"/>
      <c r="S611" s="565"/>
      <c r="T611" s="23"/>
      <c r="U611" s="25" t="s">
        <v>1001</v>
      </c>
      <c r="V611" s="25"/>
      <c r="W611" s="206"/>
    </row>
    <row r="612" spans="1:23" customFormat="1" ht="32.25" hidden="1"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258" t="s">
        <v>1010</v>
      </c>
      <c r="P612" s="378">
        <v>1875</v>
      </c>
      <c r="Q612" s="424"/>
      <c r="R612" s="425"/>
      <c r="S612" s="567"/>
      <c r="T612" s="568"/>
      <c r="U612" s="25" t="s">
        <v>1001</v>
      </c>
      <c r="V612" s="25"/>
      <c r="W612" s="206"/>
    </row>
    <row r="613" spans="1:23" customFormat="1" ht="30.75" hidden="1" customHeight="1" thickBot="1" x14ac:dyDescent="0.3">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8" t="s">
        <v>1010</v>
      </c>
      <c r="P613" s="257">
        <v>1875</v>
      </c>
      <c r="Q613" s="259"/>
      <c r="R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S613" s="454" t="s">
        <v>290</v>
      </c>
      <c r="T613" s="455">
        <v>60</v>
      </c>
      <c r="U613" s="25" t="s">
        <v>1001</v>
      </c>
      <c r="V613" s="25" t="s">
        <v>1001</v>
      </c>
      <c r="W613" s="206"/>
    </row>
    <row r="614" spans="1:23" customFormat="1" ht="30.75" hidden="1" customHeight="1" thickBot="1" x14ac:dyDescent="0.3">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58" t="s">
        <v>1010</v>
      </c>
      <c r="P614" s="24">
        <v>1875</v>
      </c>
      <c r="Q614" s="252"/>
      <c r="R614" s="32"/>
      <c r="S614" s="370"/>
      <c r="T614" s="386"/>
      <c r="U614" s="25" t="s">
        <v>1001</v>
      </c>
      <c r="V614" s="25"/>
      <c r="W614" s="206"/>
    </row>
    <row r="615" spans="1:23" customFormat="1" ht="30.75" hidden="1" customHeight="1" thickBot="1" x14ac:dyDescent="0.3">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58" t="s">
        <v>1010</v>
      </c>
      <c r="P615" s="24">
        <v>1875</v>
      </c>
      <c r="Q615" s="252"/>
      <c r="R615" s="32"/>
      <c r="S615" s="370"/>
      <c r="T615" s="386"/>
      <c r="U615" s="25" t="s">
        <v>1001</v>
      </c>
      <c r="V615" s="25"/>
      <c r="W615" s="206"/>
    </row>
    <row r="616" spans="1:23" customFormat="1" ht="30.75" hidden="1" customHeight="1" thickBot="1" x14ac:dyDescent="0.3">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58" t="s">
        <v>1010</v>
      </c>
      <c r="P616" s="24">
        <v>1875</v>
      </c>
      <c r="Q616" s="252"/>
      <c r="R616" s="32"/>
      <c r="S616" s="370"/>
      <c r="T616" s="386"/>
      <c r="U616" s="25" t="s">
        <v>1001</v>
      </c>
      <c r="V616" s="25"/>
      <c r="W616" s="206"/>
    </row>
    <row r="617" spans="1:23" customFormat="1" ht="30.75" hidden="1"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58" t="s">
        <v>1010</v>
      </c>
      <c r="P617" s="265">
        <v>1875</v>
      </c>
      <c r="Q617" s="267"/>
      <c r="R617" s="268"/>
      <c r="S617" s="371"/>
      <c r="T617" s="391"/>
      <c r="U617" s="25" t="s">
        <v>1001</v>
      </c>
      <c r="V617" s="25"/>
      <c r="W617" s="206"/>
    </row>
    <row r="618" spans="1:23" customFormat="1" ht="33" hidden="1" customHeight="1" thickBot="1" x14ac:dyDescent="0.3">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8" t="s">
        <v>1010</v>
      </c>
      <c r="P618" s="257">
        <v>1875</v>
      </c>
      <c r="Q618" s="259"/>
      <c r="R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S618" s="454" t="s">
        <v>290</v>
      </c>
      <c r="T618" s="455">
        <v>70</v>
      </c>
      <c r="U618" s="25" t="s">
        <v>1001</v>
      </c>
      <c r="V618" s="25" t="s">
        <v>1001</v>
      </c>
      <c r="W618" s="206"/>
    </row>
    <row r="619" spans="1:23" customFormat="1" ht="33" hidden="1" customHeight="1" thickBot="1" x14ac:dyDescent="0.3">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58" t="s">
        <v>1010</v>
      </c>
      <c r="P619" s="24">
        <v>1875</v>
      </c>
      <c r="Q619" s="252"/>
      <c r="R619" s="32"/>
      <c r="S619" s="370"/>
      <c r="T619" s="386"/>
      <c r="U619" s="25" t="s">
        <v>1001</v>
      </c>
      <c r="V619" s="25"/>
      <c r="W619" s="206"/>
    </row>
    <row r="620" spans="1:23" customFormat="1" ht="33" hidden="1" customHeight="1" thickBot="1" x14ac:dyDescent="0.3">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58" t="s">
        <v>1010</v>
      </c>
      <c r="P620" s="24">
        <v>1875</v>
      </c>
      <c r="Q620" s="252"/>
      <c r="R620" s="32"/>
      <c r="S620" s="370"/>
      <c r="T620" s="386"/>
      <c r="U620" s="25" t="s">
        <v>1001</v>
      </c>
      <c r="V620" s="25"/>
      <c r="W620" s="206"/>
    </row>
    <row r="621" spans="1:23" customFormat="1" ht="33" hidden="1" customHeight="1" thickBot="1" x14ac:dyDescent="0.3">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58" t="s">
        <v>1010</v>
      </c>
      <c r="P621" s="24">
        <v>1875</v>
      </c>
      <c r="Q621" s="252"/>
      <c r="R621" s="32"/>
      <c r="S621" s="370"/>
      <c r="T621" s="386"/>
      <c r="U621" s="25" t="s">
        <v>1001</v>
      </c>
      <c r="V621" s="25"/>
      <c r="W621" s="206"/>
    </row>
    <row r="622" spans="1:23" customFormat="1" ht="33" hidden="1"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58" t="s">
        <v>1010</v>
      </c>
      <c r="P622" s="265">
        <v>1875</v>
      </c>
      <c r="Q622" s="267"/>
      <c r="R622" s="268"/>
      <c r="S622" s="371"/>
      <c r="T622" s="391"/>
      <c r="U622" s="25" t="s">
        <v>1001</v>
      </c>
      <c r="V622" s="25"/>
      <c r="W622" s="206"/>
    </row>
    <row r="623" spans="1:23" customFormat="1" ht="30.75" hidden="1" customHeight="1" thickBot="1" x14ac:dyDescent="0.3">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8" t="s">
        <v>1010</v>
      </c>
      <c r="P623" s="257">
        <v>1875</v>
      </c>
      <c r="Q623" s="259"/>
      <c r="R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S623" s="454" t="s">
        <v>290</v>
      </c>
      <c r="T623" s="455">
        <v>80</v>
      </c>
      <c r="U623" s="25" t="s">
        <v>1001</v>
      </c>
      <c r="V623" s="25" t="s">
        <v>1001</v>
      </c>
      <c r="W623" s="206"/>
    </row>
    <row r="624" spans="1:23" customFormat="1" ht="30.75" hidden="1" customHeight="1" thickBot="1" x14ac:dyDescent="0.3">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58" t="s">
        <v>1010</v>
      </c>
      <c r="P624" s="24">
        <v>1875</v>
      </c>
      <c r="Q624" s="252"/>
      <c r="R624" s="32"/>
      <c r="S624" s="370"/>
      <c r="T624" s="386"/>
      <c r="U624" s="25" t="s">
        <v>1001</v>
      </c>
      <c r="V624" s="25"/>
      <c r="W624" s="206"/>
    </row>
    <row r="625" spans="1:23" customFormat="1" ht="30.75" hidden="1" customHeight="1" thickBot="1" x14ac:dyDescent="0.3">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58" t="s">
        <v>1010</v>
      </c>
      <c r="P625" s="24">
        <v>1875</v>
      </c>
      <c r="Q625" s="252"/>
      <c r="R625" s="32"/>
      <c r="S625" s="370"/>
      <c r="T625" s="386"/>
      <c r="U625" s="25" t="s">
        <v>1001</v>
      </c>
      <c r="V625" s="25"/>
      <c r="W625" s="206"/>
    </row>
    <row r="626" spans="1:23" customFormat="1" ht="30.75" hidden="1" customHeight="1" thickBot="1" x14ac:dyDescent="0.3">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58" t="s">
        <v>1010</v>
      </c>
      <c r="P626" s="24">
        <v>1875</v>
      </c>
      <c r="Q626" s="252"/>
      <c r="R626" s="32"/>
      <c r="S626" s="370"/>
      <c r="T626" s="386"/>
      <c r="U626" s="25" t="s">
        <v>1001</v>
      </c>
      <c r="V626" s="25"/>
      <c r="W626" s="206"/>
    </row>
    <row r="627" spans="1:23" customFormat="1" ht="30.75" hidden="1"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58" t="s">
        <v>1010</v>
      </c>
      <c r="P627" s="265">
        <v>1875</v>
      </c>
      <c r="Q627" s="267"/>
      <c r="R627" s="268"/>
      <c r="S627" s="371"/>
      <c r="T627" s="391"/>
      <c r="U627" s="25" t="s">
        <v>1001</v>
      </c>
      <c r="V627" s="25"/>
      <c r="W627" s="206"/>
    </row>
    <row r="628" spans="1:23" customFormat="1" ht="30.75" hidden="1" customHeight="1" thickBot="1" x14ac:dyDescent="0.3">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258" t="s">
        <v>1010</v>
      </c>
      <c r="P628" s="344">
        <v>1875</v>
      </c>
      <c r="Q628" s="427"/>
      <c r="R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S628" s="452" t="s">
        <v>290</v>
      </c>
      <c r="T628" s="569">
        <v>90</v>
      </c>
      <c r="U628" s="25" t="s">
        <v>1001</v>
      </c>
      <c r="V628" s="25" t="s">
        <v>1001</v>
      </c>
      <c r="W628" s="206"/>
    </row>
    <row r="629" spans="1:23" customFormat="1" ht="30.75" hidden="1" customHeight="1" thickBot="1" x14ac:dyDescent="0.3">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58" t="s">
        <v>1010</v>
      </c>
      <c r="P629" s="24">
        <v>1875</v>
      </c>
      <c r="Q629" s="252"/>
      <c r="R629" s="32"/>
      <c r="S629" s="370"/>
      <c r="T629" s="386"/>
      <c r="U629" s="25" t="s">
        <v>1001</v>
      </c>
      <c r="V629" s="25"/>
      <c r="W629" s="206"/>
    </row>
    <row r="630" spans="1:23" customFormat="1" ht="30.75" hidden="1" customHeight="1" thickBot="1" x14ac:dyDescent="0.3">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58" t="s">
        <v>1010</v>
      </c>
      <c r="P630" s="24">
        <v>1875</v>
      </c>
      <c r="Q630" s="252"/>
      <c r="R630" s="32"/>
      <c r="S630" s="370"/>
      <c r="T630" s="386"/>
      <c r="U630" s="25" t="s">
        <v>1001</v>
      </c>
      <c r="V630" s="25"/>
      <c r="W630" s="206"/>
    </row>
    <row r="631" spans="1:23" customFormat="1" ht="30.75" hidden="1" customHeight="1" thickBot="1" x14ac:dyDescent="0.3">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58" t="s">
        <v>1010</v>
      </c>
      <c r="P631" s="24">
        <v>1875</v>
      </c>
      <c r="Q631" s="252"/>
      <c r="R631" s="32"/>
      <c r="S631" s="370"/>
      <c r="T631" s="386"/>
      <c r="U631" s="25" t="s">
        <v>1001</v>
      </c>
      <c r="V631" s="25"/>
      <c r="W631" s="206"/>
    </row>
    <row r="632" spans="1:23" customFormat="1" ht="30.75" hidden="1"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58" t="s">
        <v>1010</v>
      </c>
      <c r="P632" s="265">
        <v>1875</v>
      </c>
      <c r="Q632" s="267"/>
      <c r="R632" s="268"/>
      <c r="S632" s="371"/>
      <c r="T632" s="391"/>
      <c r="U632" s="25" t="s">
        <v>1001</v>
      </c>
      <c r="V632" s="25"/>
      <c r="W632" s="206"/>
    </row>
    <row r="633" spans="1:23" customFormat="1" ht="15" hidden="1"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49" t="s">
        <v>42</v>
      </c>
      <c r="Q633" s="427"/>
      <c r="R633" s="428"/>
      <c r="S633" s="449" t="s">
        <v>42</v>
      </c>
      <c r="T633" s="449" t="s">
        <v>42</v>
      </c>
      <c r="U633" s="449" t="s">
        <v>42</v>
      </c>
      <c r="V633" s="378" t="s">
        <v>41</v>
      </c>
      <c r="W633" s="206"/>
    </row>
    <row r="634" spans="1:23" customFormat="1" hidden="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1" t="s">
        <v>42</v>
      </c>
      <c r="Q634" s="252"/>
      <c r="R634" s="32"/>
      <c r="S634" s="251" t="s">
        <v>42</v>
      </c>
      <c r="T634" s="251" t="s">
        <v>42</v>
      </c>
      <c r="U634" s="251" t="s">
        <v>42</v>
      </c>
      <c r="V634" s="378" t="s">
        <v>41</v>
      </c>
      <c r="W634" s="206"/>
    </row>
    <row r="635" spans="1:23" customFormat="1" ht="28.5" hidden="1"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339" t="s">
        <v>1008</v>
      </c>
      <c r="P635" s="13">
        <v>926</v>
      </c>
      <c r="Q635" s="254"/>
      <c r="R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S635" s="18" t="s">
        <v>420</v>
      </c>
      <c r="T635" s="13">
        <v>100</v>
      </c>
      <c r="U635" s="25" t="s">
        <v>1001</v>
      </c>
      <c r="V635" s="25" t="s">
        <v>1001</v>
      </c>
      <c r="W635" s="206"/>
    </row>
    <row r="636" spans="1:23" customFormat="1" ht="66" hidden="1" customHeight="1" thickBot="1" x14ac:dyDescent="0.25">
      <c r="A636" s="1"/>
      <c r="B636" s="64"/>
      <c r="C636" s="212">
        <v>90094</v>
      </c>
      <c r="D636" s="213" t="s">
        <v>421</v>
      </c>
      <c r="E636" s="214"/>
      <c r="F636" s="214" t="s">
        <v>19</v>
      </c>
      <c r="G636" s="215">
        <v>0</v>
      </c>
      <c r="H636" s="311">
        <v>0</v>
      </c>
      <c r="I636" s="138"/>
      <c r="J636" s="571"/>
      <c r="K636" s="572">
        <v>0</v>
      </c>
      <c r="L636" s="544" t="s">
        <v>420</v>
      </c>
      <c r="M636" s="402">
        <v>0</v>
      </c>
      <c r="N636" s="543" t="s">
        <v>484</v>
      </c>
      <c r="O636" s="339" t="s">
        <v>1008</v>
      </c>
      <c r="P636" s="402">
        <v>926</v>
      </c>
      <c r="Q636" s="403"/>
      <c r="R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S636" s="573" t="s">
        <v>420</v>
      </c>
      <c r="T636" s="402">
        <v>0</v>
      </c>
      <c r="U636" s="25" t="s">
        <v>1001</v>
      </c>
      <c r="V636" s="25" t="s">
        <v>1001</v>
      </c>
      <c r="W636" s="206"/>
    </row>
    <row r="637" spans="1:23" customFormat="1" ht="36" hidden="1" customHeight="1" x14ac:dyDescent="0.25">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339" t="s">
        <v>1008</v>
      </c>
      <c r="P637" s="257">
        <v>926</v>
      </c>
      <c r="Q637" s="259"/>
      <c r="R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S637" s="261" t="s">
        <v>419</v>
      </c>
      <c r="T637" s="385">
        <v>100</v>
      </c>
      <c r="U637" s="25" t="s">
        <v>1001</v>
      </c>
      <c r="V637" s="25" t="s">
        <v>1001</v>
      </c>
      <c r="W637" s="206"/>
    </row>
    <row r="638" spans="1:23" customFormat="1" ht="36" hidden="1" customHeight="1" x14ac:dyDescent="0.25">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339" t="s">
        <v>1008</v>
      </c>
      <c r="P638" s="24">
        <v>926</v>
      </c>
      <c r="Q638" s="252"/>
      <c r="R638" s="32"/>
      <c r="S638" s="370"/>
      <c r="T638" s="386"/>
      <c r="U638" s="25" t="s">
        <v>1001</v>
      </c>
      <c r="V638" s="25"/>
      <c r="W638" s="206"/>
    </row>
    <row r="639" spans="1:23" customFormat="1" ht="36" hidden="1" customHeight="1" x14ac:dyDescent="0.25">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339" t="s">
        <v>1008</v>
      </c>
      <c r="P639" s="24">
        <v>926</v>
      </c>
      <c r="Q639" s="252"/>
      <c r="R639" s="32"/>
      <c r="S639" s="370"/>
      <c r="T639" s="386"/>
      <c r="U639" s="25" t="s">
        <v>1001</v>
      </c>
      <c r="V639" s="25"/>
      <c r="W639" s="206"/>
    </row>
    <row r="640" spans="1:23" customFormat="1" ht="36" hidden="1"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339" t="s">
        <v>1008</v>
      </c>
      <c r="P640" s="265">
        <v>926</v>
      </c>
      <c r="Q640" s="267"/>
      <c r="R640" s="268"/>
      <c r="S640" s="371"/>
      <c r="T640" s="391"/>
      <c r="U640" s="25" t="s">
        <v>1001</v>
      </c>
      <c r="V640" s="25"/>
      <c r="W640" s="206"/>
    </row>
    <row r="641" spans="1:23" customFormat="1" ht="58.5" hidden="1"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339" t="s">
        <v>1008</v>
      </c>
      <c r="P641" s="257">
        <v>926</v>
      </c>
      <c r="Q641" s="259"/>
      <c r="R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S641" s="261" t="s">
        <v>419</v>
      </c>
      <c r="T641" s="385">
        <v>0</v>
      </c>
      <c r="U641" s="25" t="s">
        <v>1001</v>
      </c>
      <c r="V641" s="25" t="s">
        <v>1001</v>
      </c>
      <c r="W641" s="206"/>
    </row>
    <row r="642" spans="1:23" customFormat="1" ht="63" hidden="1"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339" t="s">
        <v>1008</v>
      </c>
      <c r="P642" s="24">
        <v>926</v>
      </c>
      <c r="Q642" s="252"/>
      <c r="R642" s="32"/>
      <c r="S642" s="370"/>
      <c r="T642" s="386"/>
      <c r="U642" s="25" t="s">
        <v>1001</v>
      </c>
      <c r="V642" s="25"/>
      <c r="W642" s="206"/>
    </row>
    <row r="643" spans="1:23" customFormat="1" ht="61.5" hidden="1"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339" t="s">
        <v>1008</v>
      </c>
      <c r="P643" s="24">
        <v>926</v>
      </c>
      <c r="Q643" s="252"/>
      <c r="R643" s="32"/>
      <c r="S643" s="370"/>
      <c r="T643" s="386"/>
      <c r="U643" s="25" t="s">
        <v>1001</v>
      </c>
      <c r="V643" s="25"/>
      <c r="W643" s="206"/>
    </row>
    <row r="644" spans="1:23" customFormat="1" ht="48.75" hidden="1"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339" t="s">
        <v>1008</v>
      </c>
      <c r="P644" s="265">
        <v>926</v>
      </c>
      <c r="Q644" s="267"/>
      <c r="R644" s="268"/>
      <c r="S644" s="371"/>
      <c r="T644" s="391"/>
      <c r="U644" s="25" t="s">
        <v>1001</v>
      </c>
      <c r="V644" s="25"/>
      <c r="W644" s="206"/>
    </row>
    <row r="645" spans="1:23" customFormat="1" ht="42.75" hidden="1"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39" t="s">
        <v>1008</v>
      </c>
      <c r="P645" s="344">
        <v>426</v>
      </c>
      <c r="Q645" s="427"/>
      <c r="R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S645" s="429" t="s">
        <v>176</v>
      </c>
      <c r="T645" s="344">
        <v>100</v>
      </c>
      <c r="U645" s="25" t="s">
        <v>1001</v>
      </c>
      <c r="V645" s="25" t="s">
        <v>1001</v>
      </c>
      <c r="W645" s="206"/>
    </row>
    <row r="646" spans="1:23" customFormat="1" ht="28.5" hidden="1"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339" t="s">
        <v>1008</v>
      </c>
      <c r="P646" s="24">
        <v>426</v>
      </c>
      <c r="Q646" s="252"/>
      <c r="R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S646" s="18" t="s">
        <v>176</v>
      </c>
      <c r="T646" s="24">
        <v>100</v>
      </c>
      <c r="U646" s="25" t="s">
        <v>1001</v>
      </c>
      <c r="V646" s="25" t="s">
        <v>1001</v>
      </c>
      <c r="W646" s="206"/>
    </row>
    <row r="647" spans="1:23" customFormat="1" ht="28.5" hidden="1"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339" t="s">
        <v>1008</v>
      </c>
      <c r="P647" s="24">
        <v>426</v>
      </c>
      <c r="Q647" s="252"/>
      <c r="R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S647" s="18" t="s">
        <v>176</v>
      </c>
      <c r="T647" s="24">
        <v>100</v>
      </c>
      <c r="U647" s="25" t="s">
        <v>1001</v>
      </c>
      <c r="V647" s="25" t="s">
        <v>1001</v>
      </c>
      <c r="W647" s="206"/>
    </row>
    <row r="648" spans="1:23" customFormat="1" ht="28.5" hidden="1"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339" t="s">
        <v>1008</v>
      </c>
      <c r="P648" s="24">
        <v>426</v>
      </c>
      <c r="Q648" s="416"/>
      <c r="R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S648" s="18" t="s">
        <v>20</v>
      </c>
      <c r="T648" s="24">
        <v>100</v>
      </c>
      <c r="U648" s="25" t="s">
        <v>1001</v>
      </c>
      <c r="V648" s="25" t="s">
        <v>1001</v>
      </c>
      <c r="W648" s="206"/>
    </row>
    <row r="649" spans="1:23" customFormat="1" ht="57" hidden="1" x14ac:dyDescent="0.25">
      <c r="A649" s="1"/>
      <c r="B649" s="64"/>
      <c r="C649" s="107">
        <v>90104</v>
      </c>
      <c r="D649" s="124" t="s">
        <v>440</v>
      </c>
      <c r="E649" s="107"/>
      <c r="F649" s="107" t="s">
        <v>19</v>
      </c>
      <c r="G649" s="108">
        <v>0</v>
      </c>
      <c r="H649" s="208">
        <v>0</v>
      </c>
      <c r="I649" s="137"/>
      <c r="J649" s="16"/>
      <c r="K649" s="16">
        <v>0</v>
      </c>
      <c r="L649" s="17" t="s">
        <v>20</v>
      </c>
      <c r="M649" s="24">
        <v>0</v>
      </c>
      <c r="N649" s="339" t="s">
        <v>484</v>
      </c>
      <c r="O649" s="339" t="s">
        <v>1008</v>
      </c>
      <c r="P649" s="24">
        <v>426</v>
      </c>
      <c r="Q649" s="252"/>
      <c r="R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S649" s="18" t="s">
        <v>20</v>
      </c>
      <c r="T649" s="24">
        <v>0</v>
      </c>
      <c r="U649" s="25" t="s">
        <v>1001</v>
      </c>
      <c r="V649" s="25" t="s">
        <v>1001</v>
      </c>
      <c r="W649" s="206"/>
    </row>
    <row r="650" spans="1:23" customFormat="1" ht="28.5" hidden="1"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339" t="s">
        <v>1008</v>
      </c>
      <c r="P650" s="24">
        <v>426</v>
      </c>
      <c r="Q650" s="252"/>
      <c r="R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S650" s="18" t="s">
        <v>20</v>
      </c>
      <c r="T650" s="24">
        <v>100</v>
      </c>
      <c r="U650" s="25" t="s">
        <v>1001</v>
      </c>
      <c r="V650" s="25" t="s">
        <v>1001</v>
      </c>
      <c r="W650" s="206"/>
    </row>
    <row r="651" spans="1:23" customFormat="1" ht="57" hidden="1"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339" t="s">
        <v>1008</v>
      </c>
      <c r="P651" s="24">
        <v>426</v>
      </c>
      <c r="Q651" s="252"/>
      <c r="R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S651" s="18" t="s">
        <v>20</v>
      </c>
      <c r="T651" s="24">
        <v>0</v>
      </c>
      <c r="U651" s="25" t="s">
        <v>1001</v>
      </c>
      <c r="V651" s="25" t="s">
        <v>1001</v>
      </c>
      <c r="W651" s="206"/>
    </row>
    <row r="652" spans="1:23" customFormat="1" ht="57" hidden="1"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339" t="s">
        <v>1008</v>
      </c>
      <c r="P652" s="24">
        <v>426</v>
      </c>
      <c r="Q652" s="252"/>
      <c r="R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S652" s="18" t="s">
        <v>20</v>
      </c>
      <c r="T652" s="24">
        <v>100</v>
      </c>
      <c r="U652" s="25" t="s">
        <v>1001</v>
      </c>
      <c r="V652" s="25" t="s">
        <v>1001</v>
      </c>
      <c r="W652" s="206"/>
    </row>
    <row r="653" spans="1:23" customFormat="1" ht="85.5" hidden="1" x14ac:dyDescent="0.25">
      <c r="A653" s="1"/>
      <c r="B653" s="64"/>
      <c r="C653" s="107">
        <v>90106</v>
      </c>
      <c r="D653" s="124" t="s">
        <v>446</v>
      </c>
      <c r="E653" s="107"/>
      <c r="F653" s="107" t="s">
        <v>19</v>
      </c>
      <c r="G653" s="108">
        <v>0</v>
      </c>
      <c r="H653" s="208">
        <v>0</v>
      </c>
      <c r="I653" s="137"/>
      <c r="J653" s="16"/>
      <c r="K653" s="16">
        <v>0</v>
      </c>
      <c r="L653" s="17" t="s">
        <v>20</v>
      </c>
      <c r="M653" s="24">
        <v>0</v>
      </c>
      <c r="N653" s="339" t="s">
        <v>484</v>
      </c>
      <c r="O653" s="339" t="s">
        <v>1008</v>
      </c>
      <c r="P653" s="24">
        <v>426</v>
      </c>
      <c r="Q653" s="252"/>
      <c r="R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S653" s="18" t="s">
        <v>20</v>
      </c>
      <c r="T653" s="24">
        <v>0</v>
      </c>
      <c r="U653" s="25" t="s">
        <v>1001</v>
      </c>
      <c r="V653" s="25" t="s">
        <v>1001</v>
      </c>
      <c r="W653" s="206"/>
    </row>
    <row r="654" spans="1:23" s="177" customFormat="1" ht="30" hidden="1"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339" t="s">
        <v>1008</v>
      </c>
      <c r="P654" s="24">
        <v>426</v>
      </c>
      <c r="Q654" s="252"/>
      <c r="R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S654" s="26" t="s">
        <v>181</v>
      </c>
      <c r="T654" s="24">
        <v>100</v>
      </c>
      <c r="U654" s="25" t="s">
        <v>1000</v>
      </c>
      <c r="V654" s="25" t="s">
        <v>1000</v>
      </c>
      <c r="W654" s="289"/>
    </row>
    <row r="655" spans="1:23" s="177" customFormat="1" ht="100.9" hidden="1"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339" t="s">
        <v>1008</v>
      </c>
      <c r="P655" s="24">
        <v>426</v>
      </c>
      <c r="Q655" s="252"/>
      <c r="R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S655" s="26" t="s">
        <v>181</v>
      </c>
      <c r="T655" s="24">
        <v>0</v>
      </c>
      <c r="U655" s="25" t="s">
        <v>1000</v>
      </c>
      <c r="V655" s="25" t="s">
        <v>1000</v>
      </c>
      <c r="W655" s="289"/>
    </row>
    <row r="656" spans="1:23" customFormat="1" ht="57" hidden="1"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39" t="s">
        <v>1008</v>
      </c>
      <c r="P656" s="344">
        <v>426</v>
      </c>
      <c r="Q656" s="427"/>
      <c r="R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S656" s="429" t="s">
        <v>290</v>
      </c>
      <c r="T656" s="344">
        <v>100</v>
      </c>
      <c r="U656" s="25" t="s">
        <v>1001</v>
      </c>
      <c r="V656" s="25" t="s">
        <v>1001</v>
      </c>
      <c r="W656" s="206"/>
    </row>
    <row r="657" spans="1:23" customFormat="1" ht="85.5" hidden="1"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339" t="s">
        <v>1008</v>
      </c>
      <c r="P657" s="24">
        <v>426</v>
      </c>
      <c r="Q657" s="252"/>
      <c r="R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S657" s="18" t="s">
        <v>290</v>
      </c>
      <c r="T657" s="24">
        <v>0</v>
      </c>
      <c r="U657" s="25" t="s">
        <v>1001</v>
      </c>
      <c r="V657" s="25" t="s">
        <v>1001</v>
      </c>
      <c r="W657" s="206"/>
    </row>
    <row r="658" spans="1:23" customFormat="1" ht="57" hidden="1"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339" t="s">
        <v>1008</v>
      </c>
      <c r="P658" s="24">
        <v>426</v>
      </c>
      <c r="Q658" s="252"/>
      <c r="R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S658" s="18" t="s">
        <v>290</v>
      </c>
      <c r="T658" s="24">
        <v>100</v>
      </c>
      <c r="U658" s="25" t="s">
        <v>1001</v>
      </c>
      <c r="V658" s="25" t="s">
        <v>1001</v>
      </c>
      <c r="W658" s="206"/>
    </row>
    <row r="659" spans="1:23" customFormat="1" ht="85.5" hidden="1"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339" t="s">
        <v>1008</v>
      </c>
      <c r="P659" s="24">
        <v>426</v>
      </c>
      <c r="Q659" s="252"/>
      <c r="R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S659" s="18" t="s">
        <v>290</v>
      </c>
      <c r="T659" s="24">
        <v>0</v>
      </c>
      <c r="U659" s="25" t="s">
        <v>1001</v>
      </c>
      <c r="V659" s="25" t="s">
        <v>1001</v>
      </c>
      <c r="W659" s="206"/>
    </row>
    <row r="660" spans="1:23" customFormat="1" ht="57" hidden="1"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339" t="s">
        <v>1008</v>
      </c>
      <c r="P660" s="24">
        <v>426</v>
      </c>
      <c r="Q660" s="252"/>
      <c r="R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S660" s="18" t="s">
        <v>290</v>
      </c>
      <c r="T660" s="24">
        <v>100</v>
      </c>
      <c r="U660" s="25" t="s">
        <v>1001</v>
      </c>
      <c r="V660" s="25" t="s">
        <v>1001</v>
      </c>
      <c r="W660" s="206"/>
    </row>
    <row r="661" spans="1:23" customFormat="1" ht="85.5" hidden="1"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339" t="s">
        <v>1008</v>
      </c>
      <c r="P661" s="24">
        <v>426</v>
      </c>
      <c r="Q661" s="252"/>
      <c r="R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S661" s="18" t="s">
        <v>290</v>
      </c>
      <c r="T661" s="24">
        <v>0</v>
      </c>
      <c r="U661" s="25" t="s">
        <v>1001</v>
      </c>
      <c r="V661" s="25" t="s">
        <v>1001</v>
      </c>
      <c r="W661" s="206"/>
    </row>
    <row r="662" spans="1:23" customFormat="1" ht="28.5" hidden="1"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339" t="s">
        <v>1008</v>
      </c>
      <c r="P662" s="24">
        <v>426</v>
      </c>
      <c r="Q662" s="252"/>
      <c r="R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S662" s="18" t="s">
        <v>20</v>
      </c>
      <c r="T662" s="24">
        <v>100</v>
      </c>
      <c r="U662" s="25" t="s">
        <v>1001</v>
      </c>
      <c r="V662" s="25" t="s">
        <v>1001</v>
      </c>
      <c r="W662" s="206"/>
    </row>
    <row r="663" spans="1:23" customFormat="1" ht="57" hidden="1" x14ac:dyDescent="0.25">
      <c r="A663" s="1"/>
      <c r="B663" s="88"/>
      <c r="C663" s="107">
        <v>90119</v>
      </c>
      <c r="D663" s="124" t="s">
        <v>458</v>
      </c>
      <c r="E663" s="107"/>
      <c r="F663" s="107" t="s">
        <v>19</v>
      </c>
      <c r="G663" s="108">
        <v>0</v>
      </c>
      <c r="H663" s="208">
        <v>0</v>
      </c>
      <c r="I663" s="137"/>
      <c r="J663" s="16"/>
      <c r="K663" s="16">
        <v>0</v>
      </c>
      <c r="L663" s="26" t="s">
        <v>20</v>
      </c>
      <c r="M663" s="24">
        <v>0</v>
      </c>
      <c r="N663" s="339" t="s">
        <v>484</v>
      </c>
      <c r="O663" s="339" t="s">
        <v>1008</v>
      </c>
      <c r="P663" s="24">
        <v>426</v>
      </c>
      <c r="Q663" s="252"/>
      <c r="R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S663" s="18" t="s">
        <v>20</v>
      </c>
      <c r="T663" s="24">
        <v>0</v>
      </c>
      <c r="U663" s="25" t="s">
        <v>1001</v>
      </c>
      <c r="V663" s="25" t="s">
        <v>1001</v>
      </c>
      <c r="W663" s="206"/>
    </row>
    <row r="664" spans="1:23" customFormat="1" ht="33" hidden="1"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339" t="s">
        <v>1008</v>
      </c>
      <c r="P664" s="24">
        <v>426</v>
      </c>
      <c r="Q664" s="252"/>
      <c r="R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S664" s="18" t="s">
        <v>20</v>
      </c>
      <c r="T664" s="24">
        <v>100</v>
      </c>
      <c r="U664" s="25" t="s">
        <v>1001</v>
      </c>
      <c r="V664" s="25" t="s">
        <v>1001</v>
      </c>
      <c r="W664" s="206"/>
    </row>
    <row r="665" spans="1:23" customFormat="1" ht="66.75" hidden="1"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339" t="s">
        <v>1008</v>
      </c>
      <c r="P665" s="24">
        <v>426</v>
      </c>
      <c r="Q665" s="252"/>
      <c r="R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S665" s="18" t="s">
        <v>20</v>
      </c>
      <c r="T665" s="24">
        <v>0</v>
      </c>
      <c r="U665" s="25" t="s">
        <v>1001</v>
      </c>
      <c r="V665" s="25" t="s">
        <v>1001</v>
      </c>
      <c r="W665" s="206"/>
    </row>
    <row r="666" spans="1:23" customFormat="1" ht="49.5" hidden="1"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339" t="s">
        <v>1008</v>
      </c>
      <c r="P666" s="24">
        <v>454</v>
      </c>
      <c r="Q666" s="252"/>
      <c r="R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S666" s="18" t="s">
        <v>181</v>
      </c>
      <c r="T666" s="24">
        <v>100</v>
      </c>
      <c r="U666" s="25" t="s">
        <v>1001</v>
      </c>
      <c r="V666" s="25" t="s">
        <v>1001</v>
      </c>
      <c r="W666" s="206"/>
    </row>
    <row r="667" spans="1:23" customFormat="1" ht="48.75" hidden="1"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339" t="s">
        <v>1008</v>
      </c>
      <c r="P667" s="24">
        <v>426</v>
      </c>
      <c r="Q667" s="252"/>
      <c r="R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S667" s="18" t="s">
        <v>20</v>
      </c>
      <c r="T667" s="24">
        <v>100</v>
      </c>
      <c r="U667" s="25" t="s">
        <v>1001</v>
      </c>
      <c r="V667" s="25" t="s">
        <v>1001</v>
      </c>
      <c r="W667" s="206"/>
    </row>
    <row r="668" spans="1:23" customFormat="1" ht="71.25" hidden="1" x14ac:dyDescent="0.25">
      <c r="A668" s="1"/>
      <c r="B668" s="89"/>
      <c r="C668" s="122">
        <v>90122</v>
      </c>
      <c r="D668" s="124" t="s">
        <v>466</v>
      </c>
      <c r="E668" s="107"/>
      <c r="F668" s="107" t="s">
        <v>19</v>
      </c>
      <c r="G668" s="108">
        <v>0</v>
      </c>
      <c r="H668" s="208">
        <v>0</v>
      </c>
      <c r="I668" s="137"/>
      <c r="J668" s="16"/>
      <c r="K668" s="16">
        <v>0</v>
      </c>
      <c r="L668" s="26" t="s">
        <v>20</v>
      </c>
      <c r="M668" s="24">
        <v>0</v>
      </c>
      <c r="N668" s="339" t="s">
        <v>484</v>
      </c>
      <c r="O668" s="339" t="s">
        <v>1008</v>
      </c>
      <c r="P668" s="24">
        <v>426</v>
      </c>
      <c r="Q668" s="252"/>
      <c r="R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S668" s="18" t="s">
        <v>20</v>
      </c>
      <c r="T668" s="24">
        <v>0</v>
      </c>
      <c r="U668" s="25" t="s">
        <v>1001</v>
      </c>
      <c r="V668" s="25" t="s">
        <v>1001</v>
      </c>
      <c r="W668" s="206"/>
    </row>
    <row r="669" spans="1:23" customFormat="1" ht="42.75" hidden="1"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339" t="s">
        <v>1008</v>
      </c>
      <c r="P669" s="24">
        <v>426</v>
      </c>
      <c r="Q669" s="252"/>
      <c r="R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S669" s="18" t="s">
        <v>20</v>
      </c>
      <c r="T669" s="24">
        <v>100</v>
      </c>
      <c r="U669" s="25" t="s">
        <v>1001</v>
      </c>
      <c r="V669" s="25" t="s">
        <v>1001</v>
      </c>
      <c r="W669" s="206"/>
    </row>
    <row r="670" spans="1:23" customFormat="1" ht="92.25" hidden="1"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339" t="s">
        <v>1008</v>
      </c>
      <c r="P670" s="24">
        <v>426</v>
      </c>
      <c r="Q670" s="252"/>
      <c r="R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S670" s="18" t="s">
        <v>20</v>
      </c>
      <c r="T670" s="24">
        <v>0</v>
      </c>
      <c r="U670" s="25" t="s">
        <v>1001</v>
      </c>
      <c r="V670" s="25" t="s">
        <v>1001</v>
      </c>
      <c r="W670" s="206"/>
    </row>
    <row r="671" spans="1:23" customFormat="1" ht="42.75" hidden="1"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339" t="s">
        <v>1008</v>
      </c>
      <c r="P671" s="24">
        <v>426</v>
      </c>
      <c r="Q671" s="252"/>
      <c r="R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S671" s="18" t="s">
        <v>20</v>
      </c>
      <c r="T671" s="24">
        <v>100</v>
      </c>
      <c r="U671" s="25" t="s">
        <v>1001</v>
      </c>
      <c r="V671" s="25" t="s">
        <v>1001</v>
      </c>
      <c r="W671" s="206"/>
    </row>
    <row r="672" spans="1:23" customFormat="1" ht="71.25" hidden="1" x14ac:dyDescent="0.25">
      <c r="A672" s="1"/>
      <c r="B672" s="88"/>
      <c r="C672" s="107">
        <v>90124</v>
      </c>
      <c r="D672" s="124" t="s">
        <v>472</v>
      </c>
      <c r="E672" s="107"/>
      <c r="F672" s="107" t="s">
        <v>19</v>
      </c>
      <c r="G672" s="108">
        <v>0</v>
      </c>
      <c r="H672" s="208">
        <v>0</v>
      </c>
      <c r="I672" s="137"/>
      <c r="J672" s="16"/>
      <c r="K672" s="16">
        <v>0</v>
      </c>
      <c r="L672" s="26" t="s">
        <v>20</v>
      </c>
      <c r="M672" s="24">
        <v>0</v>
      </c>
      <c r="N672" s="339" t="s">
        <v>484</v>
      </c>
      <c r="O672" s="339" t="s">
        <v>1008</v>
      </c>
      <c r="P672" s="24">
        <v>426</v>
      </c>
      <c r="Q672" s="252"/>
      <c r="R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S672" s="18" t="s">
        <v>20</v>
      </c>
      <c r="T672" s="24">
        <v>0</v>
      </c>
      <c r="U672" s="25" t="s">
        <v>1001</v>
      </c>
      <c r="V672" s="25" t="s">
        <v>1001</v>
      </c>
      <c r="W672" s="206"/>
    </row>
    <row r="673" spans="1:23" customFormat="1" ht="71.25" hidden="1"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339" t="s">
        <v>1008</v>
      </c>
      <c r="P673" s="24">
        <v>426</v>
      </c>
      <c r="Q673" s="252"/>
      <c r="R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S673" s="18" t="s">
        <v>20</v>
      </c>
      <c r="T673" s="24">
        <v>100</v>
      </c>
      <c r="U673" s="25" t="s">
        <v>1001</v>
      </c>
      <c r="V673" s="25" t="s">
        <v>1001</v>
      </c>
      <c r="W673" s="206"/>
    </row>
    <row r="674" spans="1:23" customFormat="1" ht="99.75" hidden="1" x14ac:dyDescent="0.25">
      <c r="A674" s="1"/>
      <c r="B674" s="88"/>
      <c r="C674" s="107">
        <v>90125</v>
      </c>
      <c r="D674" s="124" t="s">
        <v>475</v>
      </c>
      <c r="E674" s="107"/>
      <c r="F674" s="107" t="s">
        <v>19</v>
      </c>
      <c r="G674" s="108">
        <v>0</v>
      </c>
      <c r="H674" s="208">
        <v>0</v>
      </c>
      <c r="I674" s="137"/>
      <c r="J674" s="16"/>
      <c r="K674" s="16">
        <v>0</v>
      </c>
      <c r="L674" s="26" t="s">
        <v>20</v>
      </c>
      <c r="M674" s="24">
        <v>0</v>
      </c>
      <c r="N674" s="339" t="s">
        <v>484</v>
      </c>
      <c r="O674" s="339" t="s">
        <v>1008</v>
      </c>
      <c r="P674" s="24">
        <v>426</v>
      </c>
      <c r="Q674" s="252"/>
      <c r="R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S674" s="18" t="s">
        <v>20</v>
      </c>
      <c r="T674" s="24">
        <v>0</v>
      </c>
      <c r="U674" s="25" t="s">
        <v>1001</v>
      </c>
      <c r="V674" s="25" t="s">
        <v>1001</v>
      </c>
      <c r="W674" s="206"/>
    </row>
    <row r="675" spans="1:23" customFormat="1" ht="42.75" hidden="1"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339" t="s">
        <v>1008</v>
      </c>
      <c r="P675" s="24">
        <v>426</v>
      </c>
      <c r="Q675" s="252"/>
      <c r="R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S675" s="18" t="s">
        <v>20</v>
      </c>
      <c r="T675" s="24">
        <v>100</v>
      </c>
      <c r="U675" s="25" t="s">
        <v>1001</v>
      </c>
      <c r="V675" s="25" t="s">
        <v>1001</v>
      </c>
      <c r="W675" s="206"/>
    </row>
    <row r="676" spans="1:23" customFormat="1" ht="71.25" hidden="1" x14ac:dyDescent="0.25">
      <c r="A676" s="1"/>
      <c r="B676" s="88"/>
      <c r="C676" s="150">
        <v>90131</v>
      </c>
      <c r="D676" s="124" t="s">
        <v>478</v>
      </c>
      <c r="E676" s="107"/>
      <c r="F676" s="107" t="s">
        <v>19</v>
      </c>
      <c r="G676" s="108">
        <v>0</v>
      </c>
      <c r="H676" s="208">
        <v>0</v>
      </c>
      <c r="I676" s="137"/>
      <c r="J676" s="16"/>
      <c r="K676" s="16">
        <v>0</v>
      </c>
      <c r="L676" s="26" t="s">
        <v>20</v>
      </c>
      <c r="M676" s="24">
        <v>0</v>
      </c>
      <c r="N676" s="339" t="s">
        <v>484</v>
      </c>
      <c r="O676" s="339" t="s">
        <v>1008</v>
      </c>
      <c r="P676" s="24">
        <v>426</v>
      </c>
      <c r="Q676" s="252"/>
      <c r="R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S676" s="18" t="s">
        <v>20</v>
      </c>
      <c r="T676" s="24">
        <v>0</v>
      </c>
      <c r="U676" s="25" t="s">
        <v>1001</v>
      </c>
      <c r="V676" s="25" t="s">
        <v>1001</v>
      </c>
      <c r="W676" s="206"/>
    </row>
    <row r="677" spans="1:23" customFormat="1" ht="28.5" hidden="1" x14ac:dyDescent="0.25">
      <c r="A677" s="1"/>
      <c r="B677" s="88"/>
      <c r="C677" s="168" t="s">
        <v>479</v>
      </c>
      <c r="D677" s="131" t="s">
        <v>480</v>
      </c>
      <c r="E677" s="117"/>
      <c r="F677" s="117" t="s">
        <v>19</v>
      </c>
      <c r="G677" s="125">
        <v>255.91</v>
      </c>
      <c r="H677" s="311">
        <v>2956272</v>
      </c>
      <c r="I677" s="138"/>
      <c r="J677" s="249"/>
      <c r="K677" s="249">
        <v>0</v>
      </c>
      <c r="L677" s="544" t="s">
        <v>20</v>
      </c>
      <c r="M677" s="378">
        <v>100</v>
      </c>
      <c r="N677" s="543" t="s">
        <v>484</v>
      </c>
      <c r="O677" s="543" t="s">
        <v>523</v>
      </c>
      <c r="P677" s="378">
        <v>426</v>
      </c>
      <c r="Q677" s="424"/>
      <c r="R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S677" s="551" t="s">
        <v>20</v>
      </c>
      <c r="T677" s="378">
        <v>100</v>
      </c>
      <c r="U677" s="25" t="s">
        <v>1001</v>
      </c>
      <c r="V677" s="25" t="s">
        <v>1001</v>
      </c>
      <c r="W677" s="206"/>
    </row>
    <row r="678" spans="1:23" customFormat="1" ht="22.15" hidden="1" customHeight="1" x14ac:dyDescent="0.25">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339" t="s">
        <v>1008</v>
      </c>
      <c r="P678" s="532">
        <v>426</v>
      </c>
      <c r="Q678" s="577"/>
      <c r="R678" s="260" t="s">
        <v>484</v>
      </c>
      <c r="S678" s="261" t="s">
        <v>20</v>
      </c>
      <c r="T678" s="578">
        <v>100</v>
      </c>
      <c r="U678" s="25" t="s">
        <v>1001</v>
      </c>
      <c r="V678" s="25" t="s">
        <v>1001</v>
      </c>
      <c r="W678" s="206"/>
    </row>
    <row r="679" spans="1:23" customFormat="1" ht="22.15" hidden="1" customHeight="1" x14ac:dyDescent="0.25">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339" t="s">
        <v>1008</v>
      </c>
      <c r="P679" s="13">
        <v>426</v>
      </c>
      <c r="Q679" s="254"/>
      <c r="R679" s="32" t="s">
        <v>484</v>
      </c>
      <c r="S679" s="18"/>
      <c r="T679" s="579"/>
      <c r="U679" s="25" t="s">
        <v>1001</v>
      </c>
      <c r="V679" s="25"/>
      <c r="W679" s="206"/>
    </row>
    <row r="680" spans="1:23" customFormat="1" ht="24" hidden="1" customHeight="1" x14ac:dyDescent="0.25">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339" t="s">
        <v>1008</v>
      </c>
      <c r="P680" s="13">
        <v>426</v>
      </c>
      <c r="Q680" s="254"/>
      <c r="R680" s="32" t="s">
        <v>484</v>
      </c>
      <c r="S680" s="18"/>
      <c r="T680" s="579"/>
      <c r="U680" s="25" t="s">
        <v>1001</v>
      </c>
      <c r="V680" s="25"/>
      <c r="W680" s="206"/>
    </row>
    <row r="681" spans="1:23" customFormat="1" ht="22.15" hidden="1" customHeight="1" x14ac:dyDescent="0.25">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339" t="s">
        <v>1008</v>
      </c>
      <c r="P681" s="13">
        <v>426</v>
      </c>
      <c r="Q681" s="254"/>
      <c r="R681" s="32" t="s">
        <v>484</v>
      </c>
      <c r="S681" s="18"/>
      <c r="T681" s="579"/>
      <c r="U681" s="25" t="s">
        <v>1001</v>
      </c>
      <c r="V681" s="25"/>
      <c r="W681" s="206"/>
    </row>
    <row r="682" spans="1:23" customFormat="1" ht="36" hidden="1"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339" t="s">
        <v>1008</v>
      </c>
      <c r="P682" s="582">
        <v>426</v>
      </c>
      <c r="Q682" s="269"/>
      <c r="R682" s="268" t="s">
        <v>484</v>
      </c>
      <c r="S682" s="477"/>
      <c r="T682" s="583"/>
      <c r="U682" s="25" t="s">
        <v>1001</v>
      </c>
      <c r="V682" s="25"/>
      <c r="W682" s="206"/>
    </row>
    <row r="683" spans="1:23" customFormat="1" ht="35.25" hidden="1"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339" t="s">
        <v>1008</v>
      </c>
      <c r="P683" s="532">
        <v>426</v>
      </c>
      <c r="Q683" s="577"/>
      <c r="R683" s="260" t="s">
        <v>484</v>
      </c>
      <c r="S683" s="261" t="s">
        <v>20</v>
      </c>
      <c r="T683" s="578">
        <v>0</v>
      </c>
      <c r="U683" s="25" t="s">
        <v>1001</v>
      </c>
      <c r="V683" s="25" t="s">
        <v>1001</v>
      </c>
      <c r="W683" s="206"/>
    </row>
    <row r="684" spans="1:23" customFormat="1" ht="33.75" hidden="1"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339" t="s">
        <v>1008</v>
      </c>
      <c r="P684" s="13">
        <v>426</v>
      </c>
      <c r="Q684" s="254"/>
      <c r="R684" s="32" t="s">
        <v>484</v>
      </c>
      <c r="S684" s="18"/>
      <c r="T684" s="579"/>
      <c r="U684" s="25" t="s">
        <v>1001</v>
      </c>
      <c r="V684" s="25"/>
      <c r="W684" s="206"/>
    </row>
    <row r="685" spans="1:23" customFormat="1" ht="33.75" hidden="1"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339" t="s">
        <v>1008</v>
      </c>
      <c r="P685" s="13">
        <v>426</v>
      </c>
      <c r="Q685" s="254"/>
      <c r="R685" s="32" t="s">
        <v>484</v>
      </c>
      <c r="S685" s="18"/>
      <c r="T685" s="579"/>
      <c r="U685" s="25" t="s">
        <v>1001</v>
      </c>
      <c r="V685" s="25"/>
      <c r="W685" s="206"/>
    </row>
    <row r="686" spans="1:23" customFormat="1" ht="36" hidden="1"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339" t="s">
        <v>1008</v>
      </c>
      <c r="P686" s="13">
        <v>426</v>
      </c>
      <c r="Q686" s="254"/>
      <c r="R686" s="32" t="s">
        <v>484</v>
      </c>
      <c r="S686" s="18"/>
      <c r="T686" s="579"/>
      <c r="U686" s="25" t="s">
        <v>1001</v>
      </c>
      <c r="V686" s="25"/>
      <c r="W686" s="206"/>
    </row>
    <row r="687" spans="1:23" customFormat="1" ht="34.5" hidden="1"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339" t="s">
        <v>1008</v>
      </c>
      <c r="P687" s="582">
        <v>426</v>
      </c>
      <c r="Q687" s="269"/>
      <c r="R687" s="268" t="s">
        <v>484</v>
      </c>
      <c r="S687" s="477"/>
      <c r="T687" s="583"/>
      <c r="U687" s="25" t="s">
        <v>1001</v>
      </c>
      <c r="V687" s="25"/>
      <c r="W687" s="206"/>
    </row>
    <row r="688" spans="1:23" customFormat="1" ht="18.75" hidden="1" customHeight="1" x14ac:dyDescent="0.25">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339" t="s">
        <v>1008</v>
      </c>
      <c r="P688" s="532">
        <v>426</v>
      </c>
      <c r="Q688" s="577"/>
      <c r="R688" s="260" t="s">
        <v>484</v>
      </c>
      <c r="S688" s="261" t="s">
        <v>20</v>
      </c>
      <c r="T688" s="578">
        <v>100</v>
      </c>
      <c r="U688" s="25" t="s">
        <v>1001</v>
      </c>
      <c r="V688" s="25" t="s">
        <v>1001</v>
      </c>
      <c r="W688" s="206"/>
    </row>
    <row r="689" spans="1:23" customFormat="1" ht="24" hidden="1" customHeight="1" x14ac:dyDescent="0.25">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339" t="s">
        <v>1008</v>
      </c>
      <c r="P689" s="13">
        <v>426</v>
      </c>
      <c r="Q689" s="254"/>
      <c r="R689" s="32" t="s">
        <v>484</v>
      </c>
      <c r="S689" s="18"/>
      <c r="T689" s="579"/>
      <c r="U689" s="25" t="s">
        <v>1001</v>
      </c>
      <c r="V689" s="25"/>
      <c r="W689" s="206"/>
    </row>
    <row r="690" spans="1:23" customFormat="1" ht="18.75" hidden="1" customHeight="1" x14ac:dyDescent="0.25">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339" t="s">
        <v>1008</v>
      </c>
      <c r="P690" s="13">
        <v>426</v>
      </c>
      <c r="Q690" s="254"/>
      <c r="R690" s="32" t="s">
        <v>484</v>
      </c>
      <c r="S690" s="18"/>
      <c r="T690" s="579"/>
      <c r="U690" s="25" t="s">
        <v>1001</v>
      </c>
      <c r="V690" s="25"/>
      <c r="W690" s="206"/>
    </row>
    <row r="691" spans="1:23" customFormat="1" ht="18.75" hidden="1" customHeight="1" x14ac:dyDescent="0.25">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339" t="s">
        <v>1008</v>
      </c>
      <c r="P691" s="13">
        <v>426</v>
      </c>
      <c r="Q691" s="254"/>
      <c r="R691" s="32" t="s">
        <v>484</v>
      </c>
      <c r="S691" s="18"/>
      <c r="T691" s="579"/>
      <c r="U691" s="25" t="s">
        <v>1001</v>
      </c>
      <c r="V691" s="25"/>
      <c r="W691" s="206"/>
    </row>
    <row r="692" spans="1:23" customFormat="1" ht="26.25" hidden="1"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339" t="s">
        <v>1008</v>
      </c>
      <c r="P692" s="582">
        <v>426</v>
      </c>
      <c r="Q692" s="269"/>
      <c r="R692" s="268" t="s">
        <v>484</v>
      </c>
      <c r="S692" s="477"/>
      <c r="T692" s="583"/>
      <c r="U692" s="25" t="s">
        <v>1001</v>
      </c>
      <c r="V692" s="25"/>
      <c r="W692" s="206"/>
    </row>
    <row r="693" spans="1:23" customFormat="1" ht="32.25" hidden="1"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339" t="s">
        <v>1008</v>
      </c>
      <c r="P693" s="532">
        <v>426</v>
      </c>
      <c r="Q693" s="577"/>
      <c r="R693" s="260" t="s">
        <v>484</v>
      </c>
      <c r="S693" s="261" t="s">
        <v>20</v>
      </c>
      <c r="T693" s="578">
        <v>0</v>
      </c>
      <c r="U693" s="25" t="s">
        <v>1001</v>
      </c>
      <c r="V693" s="25" t="s">
        <v>1001</v>
      </c>
      <c r="W693" s="206"/>
    </row>
    <row r="694" spans="1:23" customFormat="1" ht="32.25" hidden="1"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339" t="s">
        <v>1008</v>
      </c>
      <c r="P694" s="13">
        <v>426</v>
      </c>
      <c r="Q694" s="254"/>
      <c r="R694" s="32" t="s">
        <v>484</v>
      </c>
      <c r="S694" s="18"/>
      <c r="T694" s="579"/>
      <c r="U694" s="25" t="s">
        <v>1001</v>
      </c>
      <c r="V694" s="25"/>
      <c r="W694" s="206"/>
    </row>
    <row r="695" spans="1:23" customFormat="1" ht="27.75" hidden="1"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339" t="s">
        <v>1008</v>
      </c>
      <c r="P695" s="13">
        <v>426</v>
      </c>
      <c r="Q695" s="254"/>
      <c r="R695" s="32" t="s">
        <v>484</v>
      </c>
      <c r="S695" s="18"/>
      <c r="T695" s="579"/>
      <c r="U695" s="25" t="s">
        <v>1001</v>
      </c>
      <c r="V695" s="25"/>
      <c r="W695" s="206"/>
    </row>
    <row r="696" spans="1:23" customFormat="1" ht="32.25" hidden="1"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339" t="s">
        <v>1008</v>
      </c>
      <c r="P696" s="13">
        <v>426</v>
      </c>
      <c r="Q696" s="254"/>
      <c r="R696" s="32" t="s">
        <v>484</v>
      </c>
      <c r="S696" s="18"/>
      <c r="T696" s="579"/>
      <c r="U696" s="25" t="s">
        <v>1001</v>
      </c>
      <c r="V696" s="25"/>
      <c r="W696" s="206"/>
    </row>
    <row r="697" spans="1:23" customFormat="1" ht="32.25" hidden="1"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339" t="s">
        <v>1008</v>
      </c>
      <c r="P697" s="582">
        <v>426</v>
      </c>
      <c r="Q697" s="269"/>
      <c r="R697" s="268" t="s">
        <v>484</v>
      </c>
      <c r="S697" s="477"/>
      <c r="T697" s="583"/>
      <c r="U697" s="25" t="s">
        <v>1001</v>
      </c>
      <c r="V697" s="25"/>
      <c r="W697" s="206"/>
    </row>
    <row r="698" spans="1:23" customFormat="1" ht="19.5" hidden="1" customHeight="1" x14ac:dyDescent="0.25">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339" t="s">
        <v>1008</v>
      </c>
      <c r="P698" s="532">
        <v>426</v>
      </c>
      <c r="Q698" s="577"/>
      <c r="R698" s="260" t="s">
        <v>484</v>
      </c>
      <c r="S698" s="261" t="s">
        <v>20</v>
      </c>
      <c r="T698" s="578">
        <v>100</v>
      </c>
      <c r="U698" s="25" t="s">
        <v>1001</v>
      </c>
      <c r="V698" s="25" t="s">
        <v>1001</v>
      </c>
      <c r="W698" s="206"/>
    </row>
    <row r="699" spans="1:23" customFormat="1" ht="19.5" hidden="1" customHeight="1" x14ac:dyDescent="0.25">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339" t="s">
        <v>1008</v>
      </c>
      <c r="P699" s="13">
        <v>426</v>
      </c>
      <c r="Q699" s="254"/>
      <c r="R699" s="32" t="s">
        <v>484</v>
      </c>
      <c r="S699" s="18"/>
      <c r="T699" s="579"/>
      <c r="U699" s="25" t="s">
        <v>1001</v>
      </c>
      <c r="V699" s="25"/>
      <c r="W699" s="206"/>
    </row>
    <row r="700" spans="1:23" customFormat="1" ht="19.5" hidden="1" customHeight="1" x14ac:dyDescent="0.25">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339" t="s">
        <v>1008</v>
      </c>
      <c r="P700" s="13">
        <v>426</v>
      </c>
      <c r="Q700" s="254"/>
      <c r="R700" s="32" t="s">
        <v>484</v>
      </c>
      <c r="S700" s="18"/>
      <c r="T700" s="579"/>
      <c r="U700" s="25" t="s">
        <v>1001</v>
      </c>
      <c r="V700" s="25"/>
      <c r="W700" s="206"/>
    </row>
    <row r="701" spans="1:23" customFormat="1" ht="19.5" hidden="1" customHeight="1" x14ac:dyDescent="0.25">
      <c r="A701" s="1"/>
      <c r="B701" s="742"/>
      <c r="C701" s="728"/>
      <c r="D701" s="725"/>
      <c r="E701" s="15">
        <v>4</v>
      </c>
      <c r="F701" s="219" t="s">
        <v>487</v>
      </c>
      <c r="G701" s="11">
        <v>362.5</v>
      </c>
      <c r="H701" s="318">
        <v>4187600</v>
      </c>
      <c r="I701" s="142">
        <f>+G701-G698</f>
        <v>302.7</v>
      </c>
      <c r="J701" s="220"/>
      <c r="K701" s="211">
        <v>0</v>
      </c>
      <c r="L701" s="26" t="s">
        <v>20</v>
      </c>
      <c r="M701" s="13">
        <v>100</v>
      </c>
      <c r="N701" s="339" t="s">
        <v>484</v>
      </c>
      <c r="O701" s="339" t="s">
        <v>1008</v>
      </c>
      <c r="P701" s="13">
        <v>426</v>
      </c>
      <c r="Q701" s="254"/>
      <c r="R701" s="32" t="s">
        <v>484</v>
      </c>
      <c r="S701" s="18"/>
      <c r="T701" s="579"/>
      <c r="U701" s="25" t="s">
        <v>1001</v>
      </c>
      <c r="V701" s="25"/>
      <c r="W701" s="206"/>
    </row>
    <row r="702" spans="1:23" customFormat="1" ht="27.75" hidden="1"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339" t="s">
        <v>1008</v>
      </c>
      <c r="P702" s="582">
        <v>426</v>
      </c>
      <c r="Q702" s="269"/>
      <c r="R702" s="268" t="s">
        <v>484</v>
      </c>
      <c r="S702" s="477"/>
      <c r="T702" s="583"/>
      <c r="U702" s="25" t="s">
        <v>1001</v>
      </c>
      <c r="V702" s="25"/>
      <c r="W702" s="206"/>
    </row>
    <row r="703" spans="1:23" customFormat="1" ht="33.75" hidden="1"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339" t="s">
        <v>1008</v>
      </c>
      <c r="P703" s="532">
        <v>426</v>
      </c>
      <c r="Q703" s="577"/>
      <c r="R703" s="260" t="s">
        <v>484</v>
      </c>
      <c r="S703" s="261" t="s">
        <v>20</v>
      </c>
      <c r="T703" s="578">
        <v>0</v>
      </c>
      <c r="U703" s="25" t="s">
        <v>1001</v>
      </c>
      <c r="V703" s="25" t="s">
        <v>1001</v>
      </c>
      <c r="W703" s="206"/>
    </row>
    <row r="704" spans="1:23" customFormat="1" ht="33.75" hidden="1"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339" t="s">
        <v>1008</v>
      </c>
      <c r="P704" s="13">
        <v>426</v>
      </c>
      <c r="Q704" s="254"/>
      <c r="R704" s="32" t="s">
        <v>484</v>
      </c>
      <c r="S704" s="18"/>
      <c r="T704" s="579"/>
      <c r="U704" s="25" t="s">
        <v>1001</v>
      </c>
      <c r="V704" s="25"/>
      <c r="W704" s="206"/>
    </row>
    <row r="705" spans="1:23" customFormat="1" ht="33.75" hidden="1"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339" t="s">
        <v>1008</v>
      </c>
      <c r="P705" s="13">
        <v>426</v>
      </c>
      <c r="Q705" s="254"/>
      <c r="R705" s="32" t="s">
        <v>484</v>
      </c>
      <c r="S705" s="18"/>
      <c r="T705" s="579"/>
      <c r="U705" s="25" t="s">
        <v>1001</v>
      </c>
      <c r="V705" s="25"/>
      <c r="W705" s="206"/>
    </row>
    <row r="706" spans="1:23" customFormat="1" ht="33.75" hidden="1"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339" t="s">
        <v>1008</v>
      </c>
      <c r="P706" s="13">
        <v>426</v>
      </c>
      <c r="Q706" s="254"/>
      <c r="R706" s="32" t="s">
        <v>484</v>
      </c>
      <c r="S706" s="18"/>
      <c r="T706" s="579"/>
      <c r="U706" s="25" t="s">
        <v>1001</v>
      </c>
      <c r="V706" s="25"/>
      <c r="W706" s="206"/>
    </row>
    <row r="707" spans="1:23" customFormat="1" ht="33.75" hidden="1"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339" t="s">
        <v>1008</v>
      </c>
      <c r="P707" s="582">
        <v>426</v>
      </c>
      <c r="Q707" s="269"/>
      <c r="R707" s="268" t="s">
        <v>484</v>
      </c>
      <c r="S707" s="477"/>
      <c r="T707" s="583"/>
      <c r="U707" s="25" t="s">
        <v>1001</v>
      </c>
      <c r="V707" s="25"/>
      <c r="W707" s="206"/>
    </row>
    <row r="708" spans="1:23" customFormat="1" ht="41.25" hidden="1" customHeight="1" x14ac:dyDescent="0.25">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339" t="s">
        <v>1008</v>
      </c>
      <c r="P708" s="532">
        <v>426</v>
      </c>
      <c r="Q708" s="577"/>
      <c r="R708" s="260" t="s">
        <v>484</v>
      </c>
      <c r="S708" s="261" t="s">
        <v>20</v>
      </c>
      <c r="T708" s="578">
        <v>100</v>
      </c>
      <c r="U708" s="25" t="s">
        <v>1001</v>
      </c>
      <c r="V708" s="25" t="s">
        <v>1001</v>
      </c>
      <c r="W708" s="206"/>
    </row>
    <row r="709" spans="1:23" customFormat="1" ht="32.25" hidden="1" customHeight="1" x14ac:dyDescent="0.25">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339" t="s">
        <v>1008</v>
      </c>
      <c r="P709" s="13">
        <v>426</v>
      </c>
      <c r="Q709" s="254"/>
      <c r="R709" s="32" t="s">
        <v>484</v>
      </c>
      <c r="S709" s="18"/>
      <c r="T709" s="579"/>
      <c r="U709" s="25" t="s">
        <v>1001</v>
      </c>
      <c r="V709" s="25"/>
      <c r="W709" s="206"/>
    </row>
    <row r="710" spans="1:23" customFormat="1" ht="18" hidden="1" customHeight="1" x14ac:dyDescent="0.25">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339" t="s">
        <v>1008</v>
      </c>
      <c r="P710" s="13">
        <v>426</v>
      </c>
      <c r="Q710" s="254"/>
      <c r="R710" s="32" t="s">
        <v>484</v>
      </c>
      <c r="S710" s="18"/>
      <c r="T710" s="579"/>
      <c r="U710" s="25" t="s">
        <v>1001</v>
      </c>
      <c r="V710" s="25"/>
      <c r="W710" s="206"/>
    </row>
    <row r="711" spans="1:23" customFormat="1" ht="48" hidden="1" customHeight="1" x14ac:dyDescent="0.25">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339" t="s">
        <v>1008</v>
      </c>
      <c r="P711" s="13">
        <v>426</v>
      </c>
      <c r="Q711" s="254"/>
      <c r="R711" s="32" t="s">
        <v>484</v>
      </c>
      <c r="S711" s="18"/>
      <c r="T711" s="579"/>
      <c r="U711" s="25" t="s">
        <v>1001</v>
      </c>
      <c r="V711" s="25"/>
      <c r="W711" s="206"/>
    </row>
    <row r="712" spans="1:23" customFormat="1" ht="32.25" hidden="1" customHeight="1" x14ac:dyDescent="0.25">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339" t="s">
        <v>1008</v>
      </c>
      <c r="P712" s="13">
        <v>426</v>
      </c>
      <c r="Q712" s="254"/>
      <c r="R712" s="32" t="s">
        <v>484</v>
      </c>
      <c r="S712" s="18"/>
      <c r="T712" s="579"/>
      <c r="U712" s="25" t="s">
        <v>1001</v>
      </c>
      <c r="V712" s="25"/>
      <c r="W712" s="206"/>
    </row>
    <row r="713" spans="1:23" customFormat="1" ht="41.25" hidden="1"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339" t="s">
        <v>1008</v>
      </c>
      <c r="P713" s="582">
        <v>426</v>
      </c>
      <c r="Q713" s="269"/>
      <c r="R713" s="268" t="s">
        <v>484</v>
      </c>
      <c r="S713" s="477"/>
      <c r="T713" s="583"/>
      <c r="U713" s="25" t="s">
        <v>1001</v>
      </c>
      <c r="V713" s="25"/>
      <c r="W713" s="206"/>
    </row>
    <row r="714" spans="1:23" customFormat="1" ht="38.25" hidden="1"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339" t="s">
        <v>1008</v>
      </c>
      <c r="P714" s="532">
        <v>426</v>
      </c>
      <c r="Q714" s="577"/>
      <c r="R714" s="260" t="s">
        <v>484</v>
      </c>
      <c r="S714" s="261" t="s">
        <v>20</v>
      </c>
      <c r="T714" s="578">
        <v>0</v>
      </c>
      <c r="U714" s="25" t="s">
        <v>1001</v>
      </c>
      <c r="V714" s="25" t="s">
        <v>1001</v>
      </c>
      <c r="W714" s="206"/>
    </row>
    <row r="715" spans="1:23" customFormat="1" ht="38.25" hidden="1"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339" t="s">
        <v>1008</v>
      </c>
      <c r="P715" s="13">
        <v>426</v>
      </c>
      <c r="Q715" s="254"/>
      <c r="R715" s="32" t="s">
        <v>484</v>
      </c>
      <c r="S715" s="18"/>
      <c r="T715" s="579"/>
      <c r="U715" s="25" t="s">
        <v>1001</v>
      </c>
      <c r="V715" s="25"/>
      <c r="W715" s="206"/>
    </row>
    <row r="716" spans="1:23" customFormat="1" ht="38.25" hidden="1"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339" t="s">
        <v>1008</v>
      </c>
      <c r="P716" s="13">
        <v>426</v>
      </c>
      <c r="Q716" s="254"/>
      <c r="R716" s="32" t="s">
        <v>484</v>
      </c>
      <c r="S716" s="18"/>
      <c r="T716" s="579"/>
      <c r="U716" s="25" t="s">
        <v>1001</v>
      </c>
      <c r="V716" s="25"/>
      <c r="W716" s="206"/>
    </row>
    <row r="717" spans="1:23" customFormat="1" ht="48.75" hidden="1"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339" t="s">
        <v>1008</v>
      </c>
      <c r="P717" s="13">
        <v>426</v>
      </c>
      <c r="Q717" s="254"/>
      <c r="R717" s="32" t="s">
        <v>484</v>
      </c>
      <c r="S717" s="18"/>
      <c r="T717" s="579"/>
      <c r="U717" s="25" t="s">
        <v>1001</v>
      </c>
      <c r="V717" s="25"/>
      <c r="W717" s="206"/>
    </row>
    <row r="718" spans="1:23" customFormat="1" ht="38.25" hidden="1"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339" t="s">
        <v>1008</v>
      </c>
      <c r="P718" s="13">
        <v>426</v>
      </c>
      <c r="Q718" s="254"/>
      <c r="R718" s="32" t="s">
        <v>484</v>
      </c>
      <c r="S718" s="18"/>
      <c r="T718" s="579"/>
      <c r="U718" s="25" t="s">
        <v>1001</v>
      </c>
      <c r="V718" s="25"/>
      <c r="W718" s="206"/>
    </row>
    <row r="719" spans="1:23" customFormat="1" ht="32.25" hidden="1"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339" t="s">
        <v>1008</v>
      </c>
      <c r="P719" s="582">
        <v>426</v>
      </c>
      <c r="Q719" s="269"/>
      <c r="R719" s="268" t="s">
        <v>484</v>
      </c>
      <c r="S719" s="477"/>
      <c r="T719" s="583"/>
      <c r="U719" s="25" t="s">
        <v>1001</v>
      </c>
      <c r="V719" s="25"/>
      <c r="W719" s="206"/>
    </row>
    <row r="720" spans="1:23" customFormat="1" ht="40.5" hidden="1" customHeight="1" x14ac:dyDescent="0.25">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339" t="s">
        <v>1008</v>
      </c>
      <c r="P720" s="532">
        <v>426</v>
      </c>
      <c r="Q720" s="577"/>
      <c r="R720" s="260" t="s">
        <v>484</v>
      </c>
      <c r="S720" s="261" t="s">
        <v>20</v>
      </c>
      <c r="T720" s="578">
        <v>100</v>
      </c>
      <c r="U720" s="25" t="s">
        <v>1001</v>
      </c>
      <c r="V720" s="25" t="s">
        <v>1001</v>
      </c>
      <c r="W720" s="206"/>
    </row>
    <row r="721" spans="1:23" customFormat="1" ht="40.5" hidden="1" customHeight="1" x14ac:dyDescent="0.25">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339" t="s">
        <v>1008</v>
      </c>
      <c r="P721" s="13">
        <v>426</v>
      </c>
      <c r="Q721" s="254"/>
      <c r="R721" s="32" t="s">
        <v>484</v>
      </c>
      <c r="S721" s="18"/>
      <c r="T721" s="579"/>
      <c r="U721" s="25" t="s">
        <v>1001</v>
      </c>
      <c r="V721" s="25"/>
      <c r="W721" s="206"/>
    </row>
    <row r="722" spans="1:23" customFormat="1" ht="25.9" hidden="1" customHeight="1" x14ac:dyDescent="0.25">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339" t="s">
        <v>1008</v>
      </c>
      <c r="P722" s="13">
        <v>426</v>
      </c>
      <c r="Q722" s="254"/>
      <c r="R722" s="32" t="s">
        <v>484</v>
      </c>
      <c r="S722" s="18"/>
      <c r="T722" s="579"/>
      <c r="U722" s="25" t="s">
        <v>1001</v>
      </c>
      <c r="V722" s="25"/>
      <c r="W722" s="206"/>
    </row>
    <row r="723" spans="1:23" customFormat="1" ht="58.9" hidden="1" customHeight="1" x14ac:dyDescent="0.25">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339" t="s">
        <v>1008</v>
      </c>
      <c r="P723" s="13">
        <v>426</v>
      </c>
      <c r="Q723" s="254"/>
      <c r="R723" s="32" t="s">
        <v>484</v>
      </c>
      <c r="S723" s="18"/>
      <c r="T723" s="579"/>
      <c r="U723" s="25" t="s">
        <v>1001</v>
      </c>
      <c r="V723" s="25"/>
      <c r="W723" s="206"/>
    </row>
    <row r="724" spans="1:23" customFormat="1" ht="47.25" hidden="1"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339" t="s">
        <v>1008</v>
      </c>
      <c r="P724" s="582">
        <v>426</v>
      </c>
      <c r="Q724" s="269"/>
      <c r="R724" s="268" t="s">
        <v>484</v>
      </c>
      <c r="S724" s="477"/>
      <c r="T724" s="583"/>
      <c r="U724" s="25" t="s">
        <v>1001</v>
      </c>
      <c r="V724" s="25"/>
      <c r="W724" s="206"/>
    </row>
    <row r="725" spans="1:23" customFormat="1" ht="40.5" hidden="1"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339" t="s">
        <v>1008</v>
      </c>
      <c r="P725" s="532">
        <v>426</v>
      </c>
      <c r="Q725" s="577"/>
      <c r="R725" s="260" t="s">
        <v>484</v>
      </c>
      <c r="S725" s="261" t="s">
        <v>20</v>
      </c>
      <c r="T725" s="578">
        <v>0</v>
      </c>
      <c r="U725" s="25" t="s">
        <v>1001</v>
      </c>
      <c r="V725" s="25" t="s">
        <v>1001</v>
      </c>
      <c r="W725" s="206"/>
    </row>
    <row r="726" spans="1:23" customFormat="1" ht="40.5" hidden="1"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339" t="s">
        <v>1008</v>
      </c>
      <c r="P726" s="13">
        <v>426</v>
      </c>
      <c r="Q726" s="254"/>
      <c r="R726" s="32" t="s">
        <v>484</v>
      </c>
      <c r="S726" s="18"/>
      <c r="T726" s="579"/>
      <c r="U726" s="25" t="s">
        <v>1001</v>
      </c>
      <c r="V726" s="25"/>
      <c r="W726" s="206"/>
    </row>
    <row r="727" spans="1:23" customFormat="1" ht="26.25" hidden="1"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339" t="s">
        <v>1008</v>
      </c>
      <c r="P727" s="13">
        <v>426</v>
      </c>
      <c r="Q727" s="254"/>
      <c r="R727" s="32" t="s">
        <v>484</v>
      </c>
      <c r="S727" s="18"/>
      <c r="T727" s="579"/>
      <c r="U727" s="25" t="s">
        <v>1001</v>
      </c>
      <c r="V727" s="25"/>
      <c r="W727" s="206"/>
    </row>
    <row r="728" spans="1:23" customFormat="1" ht="51.6" hidden="1"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339" t="s">
        <v>1008</v>
      </c>
      <c r="P728" s="13">
        <v>426</v>
      </c>
      <c r="Q728" s="254"/>
      <c r="R728" s="32" t="s">
        <v>484</v>
      </c>
      <c r="S728" s="18"/>
      <c r="T728" s="579"/>
      <c r="U728" s="25" t="s">
        <v>1001</v>
      </c>
      <c r="V728" s="25"/>
      <c r="W728" s="206"/>
    </row>
    <row r="729" spans="1:23" customFormat="1" ht="43.5" hidden="1"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339" t="s">
        <v>1008</v>
      </c>
      <c r="P729" s="582">
        <v>426</v>
      </c>
      <c r="Q729" s="269"/>
      <c r="R729" s="268" t="s">
        <v>484</v>
      </c>
      <c r="S729" s="477"/>
      <c r="T729" s="583"/>
      <c r="U729" s="25" t="s">
        <v>1001</v>
      </c>
      <c r="V729" s="25"/>
      <c r="W729" s="206"/>
    </row>
    <row r="730" spans="1:23" customFormat="1" ht="32.25" hidden="1" customHeight="1" x14ac:dyDescent="0.25">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339" t="s">
        <v>1008</v>
      </c>
      <c r="P730" s="532">
        <v>426</v>
      </c>
      <c r="Q730" s="577"/>
      <c r="R730" s="260" t="s">
        <v>484</v>
      </c>
      <c r="S730" s="261" t="s">
        <v>20</v>
      </c>
      <c r="T730" s="578">
        <v>100</v>
      </c>
      <c r="U730" s="25" t="s">
        <v>1001</v>
      </c>
      <c r="V730" s="25" t="s">
        <v>1001</v>
      </c>
      <c r="W730" s="206"/>
    </row>
    <row r="731" spans="1:23" customFormat="1" ht="32.25" hidden="1" customHeight="1" x14ac:dyDescent="0.25">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339" t="s">
        <v>1008</v>
      </c>
      <c r="P731" s="13">
        <v>426</v>
      </c>
      <c r="Q731" s="254"/>
      <c r="R731" s="32" t="s">
        <v>484</v>
      </c>
      <c r="S731" s="18"/>
      <c r="T731" s="579"/>
      <c r="U731" s="25" t="s">
        <v>1001</v>
      </c>
      <c r="V731" s="25"/>
      <c r="W731" s="206"/>
    </row>
    <row r="732" spans="1:23" customFormat="1" ht="32.25" hidden="1" customHeight="1" x14ac:dyDescent="0.25">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339" t="s">
        <v>1008</v>
      </c>
      <c r="P732" s="13">
        <v>426</v>
      </c>
      <c r="Q732" s="254"/>
      <c r="R732" s="32" t="s">
        <v>484</v>
      </c>
      <c r="S732" s="18"/>
      <c r="T732" s="579"/>
      <c r="U732" s="25" t="s">
        <v>1001</v>
      </c>
      <c r="V732" s="25"/>
      <c r="W732" s="206"/>
    </row>
    <row r="733" spans="1:23" customFormat="1" ht="32.25" hidden="1"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339" t="s">
        <v>1008</v>
      </c>
      <c r="P733" s="582">
        <v>426</v>
      </c>
      <c r="Q733" s="269"/>
      <c r="R733" s="268" t="s">
        <v>484</v>
      </c>
      <c r="S733" s="477"/>
      <c r="T733" s="583"/>
      <c r="U733" s="25" t="s">
        <v>1001</v>
      </c>
      <c r="V733" s="25"/>
      <c r="W733" s="206"/>
    </row>
    <row r="734" spans="1:23" customFormat="1" ht="32.25" hidden="1"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339" t="s">
        <v>1008</v>
      </c>
      <c r="P734" s="532">
        <v>426</v>
      </c>
      <c r="Q734" s="577"/>
      <c r="R734" s="260" t="s">
        <v>484</v>
      </c>
      <c r="S734" s="261" t="s">
        <v>20</v>
      </c>
      <c r="T734" s="578">
        <v>0</v>
      </c>
      <c r="U734" s="25" t="s">
        <v>1001</v>
      </c>
      <c r="V734" s="25" t="s">
        <v>1001</v>
      </c>
      <c r="W734" s="206"/>
    </row>
    <row r="735" spans="1:23" customFormat="1" ht="32.25" hidden="1"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339" t="s">
        <v>1008</v>
      </c>
      <c r="P735" s="13">
        <v>426</v>
      </c>
      <c r="Q735" s="254"/>
      <c r="R735" s="32" t="s">
        <v>484</v>
      </c>
      <c r="S735" s="18"/>
      <c r="T735" s="579"/>
      <c r="U735" s="25" t="s">
        <v>1001</v>
      </c>
      <c r="V735" s="25"/>
      <c r="W735" s="206"/>
    </row>
    <row r="736" spans="1:23" customFormat="1" ht="32.25" hidden="1"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339" t="s">
        <v>1008</v>
      </c>
      <c r="P736" s="13">
        <v>426</v>
      </c>
      <c r="Q736" s="254"/>
      <c r="R736" s="32" t="s">
        <v>484</v>
      </c>
      <c r="S736" s="18"/>
      <c r="T736" s="579"/>
      <c r="U736" s="25" t="s">
        <v>1001</v>
      </c>
      <c r="V736" s="25"/>
      <c r="W736" s="206"/>
    </row>
    <row r="737" spans="1:23" customFormat="1" ht="32.25" hidden="1"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339" t="s">
        <v>1008</v>
      </c>
      <c r="P737" s="582">
        <v>426</v>
      </c>
      <c r="Q737" s="269"/>
      <c r="R737" s="268" t="s">
        <v>484</v>
      </c>
      <c r="S737" s="477"/>
      <c r="T737" s="583"/>
      <c r="U737" s="25" t="s">
        <v>1001</v>
      </c>
      <c r="V737" s="25"/>
      <c r="W737" s="206"/>
    </row>
    <row r="738" spans="1:23" customFormat="1" hidden="1" x14ac:dyDescent="0.25">
      <c r="A738" s="1"/>
      <c r="B738" s="70">
        <v>4002</v>
      </c>
      <c r="C738" s="229">
        <v>4002</v>
      </c>
      <c r="D738" s="687" t="s">
        <v>520</v>
      </c>
      <c r="E738" s="688"/>
      <c r="F738" s="688"/>
      <c r="G738" s="688"/>
      <c r="H738" s="689"/>
      <c r="I738" s="140"/>
      <c r="J738" s="584"/>
      <c r="K738" s="574">
        <v>0</v>
      </c>
      <c r="L738" s="585" t="s">
        <v>42</v>
      </c>
      <c r="M738" s="585" t="s">
        <v>42</v>
      </c>
      <c r="N738" s="585" t="s">
        <v>42</v>
      </c>
      <c r="O738" s="585" t="s">
        <v>42</v>
      </c>
      <c r="P738" s="585" t="s">
        <v>42</v>
      </c>
      <c r="Q738" s="575"/>
      <c r="R738" s="428"/>
      <c r="S738" s="585" t="s">
        <v>42</v>
      </c>
      <c r="T738" s="585" t="s">
        <v>42</v>
      </c>
      <c r="U738" s="585" t="s">
        <v>42</v>
      </c>
      <c r="V738" s="378" t="s">
        <v>41</v>
      </c>
      <c r="W738" s="206"/>
    </row>
    <row r="739" spans="1:23" customFormat="1" ht="42.75" hidden="1" x14ac:dyDescent="0.25">
      <c r="A739" s="1"/>
      <c r="B739" s="70">
        <v>40022</v>
      </c>
      <c r="C739" s="14" t="s">
        <v>521</v>
      </c>
      <c r="D739" s="69" t="s">
        <v>522</v>
      </c>
      <c r="E739" s="15"/>
      <c r="F739" s="15" t="s">
        <v>19</v>
      </c>
      <c r="G739" s="11">
        <v>12.68</v>
      </c>
      <c r="H739" s="208">
        <v>146479</v>
      </c>
      <c r="I739" s="137"/>
      <c r="J739" s="211"/>
      <c r="K739" s="211">
        <v>0</v>
      </c>
      <c r="L739" s="26" t="s">
        <v>181</v>
      </c>
      <c r="M739" s="13">
        <v>100</v>
      </c>
      <c r="N739" s="40" t="s">
        <v>523</v>
      </c>
      <c r="O739" s="543" t="s">
        <v>523</v>
      </c>
      <c r="P739" s="13">
        <v>454</v>
      </c>
      <c r="Q739" s="254"/>
      <c r="R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S739" s="18" t="s">
        <v>181</v>
      </c>
      <c r="T739" s="13">
        <v>100</v>
      </c>
      <c r="U739" s="25" t="s">
        <v>1001</v>
      </c>
      <c r="V739" s="25" t="s">
        <v>1001</v>
      </c>
      <c r="W739" s="206"/>
    </row>
    <row r="740" spans="1:23" customFormat="1" ht="49.9" hidden="1" customHeight="1" x14ac:dyDescent="0.25">
      <c r="A740" s="1"/>
      <c r="B740" s="64">
        <v>40023</v>
      </c>
      <c r="C740" s="122" t="s">
        <v>524</v>
      </c>
      <c r="D740" s="124" t="s">
        <v>525</v>
      </c>
      <c r="E740" s="107"/>
      <c r="F740" s="107" t="s">
        <v>19</v>
      </c>
      <c r="G740" s="108">
        <v>28.54</v>
      </c>
      <c r="H740" s="278">
        <v>329694</v>
      </c>
      <c r="I740" s="137"/>
      <c r="J740" s="16"/>
      <c r="K740" s="16">
        <v>0</v>
      </c>
      <c r="L740" s="251" t="s">
        <v>420</v>
      </c>
      <c r="M740" s="24">
        <v>100</v>
      </c>
      <c r="N740" s="40" t="s">
        <v>523</v>
      </c>
      <c r="O740" s="543" t="s">
        <v>523</v>
      </c>
      <c r="P740" s="24">
        <v>454</v>
      </c>
      <c r="Q740" s="254"/>
      <c r="R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S740" s="18" t="s">
        <v>420</v>
      </c>
      <c r="T740" s="13">
        <v>100</v>
      </c>
      <c r="U740" s="25" t="s">
        <v>1001</v>
      </c>
      <c r="V740" s="25" t="s">
        <v>1001</v>
      </c>
      <c r="W740" s="206"/>
    </row>
    <row r="741" spans="1:23" customFormat="1" ht="28.5" hidden="1" x14ac:dyDescent="0.25">
      <c r="A741" s="1"/>
      <c r="B741" s="64">
        <v>40024</v>
      </c>
      <c r="C741" s="122" t="s">
        <v>526</v>
      </c>
      <c r="D741" s="124" t="s">
        <v>527</v>
      </c>
      <c r="E741" s="107"/>
      <c r="F741" s="107" t="s">
        <v>19</v>
      </c>
      <c r="G741" s="108">
        <v>2.19</v>
      </c>
      <c r="H741" s="208">
        <v>25299</v>
      </c>
      <c r="I741" s="137"/>
      <c r="J741" s="16"/>
      <c r="K741" s="16">
        <v>0</v>
      </c>
      <c r="L741" s="368" t="s">
        <v>420</v>
      </c>
      <c r="M741" s="24">
        <v>100</v>
      </c>
      <c r="N741" s="40" t="s">
        <v>523</v>
      </c>
      <c r="O741" s="543" t="s">
        <v>523</v>
      </c>
      <c r="P741" s="24">
        <v>454</v>
      </c>
      <c r="Q741" s="252"/>
      <c r="R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S741" s="18" t="s">
        <v>420</v>
      </c>
      <c r="T741" s="24">
        <v>100</v>
      </c>
      <c r="U741" s="25" t="s">
        <v>1001</v>
      </c>
      <c r="V741" s="25" t="s">
        <v>1001</v>
      </c>
      <c r="W741" s="206"/>
    </row>
    <row r="742" spans="1:23" customFormat="1" ht="28.5" hidden="1" x14ac:dyDescent="0.25">
      <c r="A742" s="1"/>
      <c r="B742" s="64">
        <v>40025</v>
      </c>
      <c r="C742" s="119" t="s">
        <v>528</v>
      </c>
      <c r="D742" s="131" t="s">
        <v>529</v>
      </c>
      <c r="E742" s="117"/>
      <c r="F742" s="117" t="s">
        <v>19</v>
      </c>
      <c r="G742" s="125">
        <v>13.91</v>
      </c>
      <c r="H742" s="311">
        <v>160688</v>
      </c>
      <c r="I742" s="138"/>
      <c r="J742" s="249"/>
      <c r="K742" s="249">
        <v>0</v>
      </c>
      <c r="L742" s="586" t="s">
        <v>420</v>
      </c>
      <c r="M742" s="378">
        <v>100</v>
      </c>
      <c r="N742" s="250" t="s">
        <v>523</v>
      </c>
      <c r="O742" s="543" t="s">
        <v>523</v>
      </c>
      <c r="P742" s="378">
        <v>454</v>
      </c>
      <c r="Q742" s="424"/>
      <c r="R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S742" s="551" t="s">
        <v>420</v>
      </c>
      <c r="T742" s="378">
        <v>100</v>
      </c>
      <c r="U742" s="25" t="s">
        <v>1001</v>
      </c>
      <c r="V742" s="25" t="s">
        <v>1001</v>
      </c>
      <c r="W742" s="206"/>
    </row>
    <row r="743" spans="1:23" customFormat="1" ht="23.25" hidden="1"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543" t="s">
        <v>523</v>
      </c>
      <c r="P743" s="257">
        <v>454</v>
      </c>
      <c r="Q743" s="259"/>
      <c r="R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S743" s="261" t="s">
        <v>20</v>
      </c>
      <c r="T743" s="385">
        <v>100</v>
      </c>
      <c r="U743" s="25" t="s">
        <v>1001</v>
      </c>
      <c r="V743" s="25" t="s">
        <v>1001</v>
      </c>
      <c r="W743" s="206"/>
    </row>
    <row r="744" spans="1:23" customFormat="1" ht="23.25" hidden="1"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543" t="s">
        <v>523</v>
      </c>
      <c r="P744" s="24">
        <v>454</v>
      </c>
      <c r="Q744" s="252"/>
      <c r="R744" s="32"/>
      <c r="S744" s="370"/>
      <c r="T744" s="386"/>
      <c r="U744" s="25" t="s">
        <v>1001</v>
      </c>
      <c r="V744" s="25"/>
      <c r="W744" s="206"/>
    </row>
    <row r="745" spans="1:23" customFormat="1" ht="23.25" hidden="1"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543" t="s">
        <v>523</v>
      </c>
      <c r="P745" s="24">
        <v>454</v>
      </c>
      <c r="Q745" s="252"/>
      <c r="R745" s="32"/>
      <c r="S745" s="370"/>
      <c r="T745" s="386"/>
      <c r="U745" s="25" t="s">
        <v>1001</v>
      </c>
      <c r="V745" s="25"/>
      <c r="W745" s="206"/>
    </row>
    <row r="746" spans="1:23" customFormat="1" ht="23.25" hidden="1"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543" t="s">
        <v>523</v>
      </c>
      <c r="P746" s="265">
        <v>454</v>
      </c>
      <c r="Q746" s="267"/>
      <c r="R746" s="268"/>
      <c r="S746" s="371"/>
      <c r="T746" s="391"/>
      <c r="U746" s="25" t="s">
        <v>1001</v>
      </c>
      <c r="V746" s="25"/>
      <c r="W746" s="206"/>
    </row>
    <row r="747" spans="1:23" customFormat="1" ht="19.5" hidden="1"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543" t="s">
        <v>523</v>
      </c>
      <c r="P747" s="257">
        <v>454</v>
      </c>
      <c r="Q747" s="259"/>
      <c r="R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S747" s="261" t="s">
        <v>181</v>
      </c>
      <c r="T747" s="385">
        <v>100</v>
      </c>
      <c r="U747" s="25" t="s">
        <v>1001</v>
      </c>
      <c r="V747" s="25" t="s">
        <v>1001</v>
      </c>
      <c r="W747" s="206"/>
    </row>
    <row r="748" spans="1:23" ht="19.5" hidden="1"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543" t="s">
        <v>523</v>
      </c>
      <c r="P748" s="24"/>
      <c r="Q748" s="252"/>
      <c r="R748" s="407"/>
      <c r="S748" s="370"/>
      <c r="T748" s="386"/>
      <c r="U748" s="25" t="s">
        <v>1001</v>
      </c>
      <c r="V748" s="25"/>
      <c r="W748" s="626"/>
    </row>
    <row r="749" spans="1:23" ht="19.5" hidden="1"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543" t="s">
        <v>523</v>
      </c>
      <c r="P749" s="24"/>
      <c r="Q749" s="252"/>
      <c r="R749" s="407"/>
      <c r="S749" s="370"/>
      <c r="T749" s="386"/>
      <c r="U749" s="25" t="s">
        <v>1001</v>
      </c>
      <c r="V749" s="25"/>
      <c r="W749" s="626"/>
    </row>
    <row r="750" spans="1:23" ht="19.5" hidden="1"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543" t="s">
        <v>523</v>
      </c>
      <c r="P750" s="24"/>
      <c r="Q750" s="252"/>
      <c r="R750" s="407"/>
      <c r="S750" s="370"/>
      <c r="T750" s="386"/>
      <c r="U750" s="25" t="s">
        <v>1001</v>
      </c>
      <c r="V750" s="25"/>
      <c r="W750" s="626"/>
    </row>
    <row r="751" spans="1:23" ht="19.5" hidden="1"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543" t="s">
        <v>523</v>
      </c>
      <c r="P751" s="265"/>
      <c r="Q751" s="267"/>
      <c r="R751" s="472"/>
      <c r="S751" s="371"/>
      <c r="T751" s="391"/>
      <c r="U751" s="25" t="s">
        <v>1001</v>
      </c>
      <c r="V751" s="25"/>
      <c r="W751" s="626"/>
    </row>
    <row r="752" spans="1:23" customFormat="1" ht="21" hidden="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543" t="s">
        <v>523</v>
      </c>
      <c r="P752" s="257">
        <v>454</v>
      </c>
      <c r="Q752" s="259"/>
      <c r="R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S752" s="261" t="s">
        <v>552</v>
      </c>
      <c r="T752" s="385">
        <v>100</v>
      </c>
      <c r="U752" s="25" t="s">
        <v>1001</v>
      </c>
      <c r="V752" s="25" t="s">
        <v>1001</v>
      </c>
      <c r="W752" s="206"/>
    </row>
    <row r="753" spans="1:23" customFormat="1" ht="21" hidden="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543" t="s">
        <v>523</v>
      </c>
      <c r="P753" s="24">
        <v>454</v>
      </c>
      <c r="Q753" s="252"/>
      <c r="R753" s="32"/>
      <c r="S753" s="370"/>
      <c r="T753" s="386"/>
      <c r="U753" s="25" t="s">
        <v>1001</v>
      </c>
      <c r="V753" s="25"/>
      <c r="W753" s="206"/>
    </row>
    <row r="754" spans="1:23" customFormat="1" ht="21" hidden="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543" t="s">
        <v>523</v>
      </c>
      <c r="P754" s="24">
        <v>454</v>
      </c>
      <c r="Q754" s="252"/>
      <c r="R754" s="32"/>
      <c r="S754" s="370"/>
      <c r="T754" s="386"/>
      <c r="U754" s="25" t="s">
        <v>1001</v>
      </c>
      <c r="V754" s="25"/>
      <c r="W754" s="206"/>
    </row>
    <row r="755" spans="1:23" customFormat="1" ht="21" hidden="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543" t="s">
        <v>523</v>
      </c>
      <c r="P755" s="24">
        <v>454</v>
      </c>
      <c r="Q755" s="252"/>
      <c r="R755" s="32"/>
      <c r="S755" s="370"/>
      <c r="T755" s="386"/>
      <c r="U755" s="25" t="s">
        <v>1001</v>
      </c>
      <c r="V755" s="25"/>
      <c r="W755" s="206"/>
    </row>
    <row r="756" spans="1:23" customFormat="1" ht="21" hidden="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543" t="s">
        <v>523</v>
      </c>
      <c r="P756" s="265">
        <v>454</v>
      </c>
      <c r="Q756" s="267"/>
      <c r="R756" s="268"/>
      <c r="S756" s="371"/>
      <c r="T756" s="391"/>
      <c r="U756" s="25" t="s">
        <v>1001</v>
      </c>
      <c r="V756" s="25"/>
      <c r="W756" s="206"/>
    </row>
    <row r="757" spans="1:23" customFormat="1" ht="28.5" hidden="1"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543" t="s">
        <v>523</v>
      </c>
      <c r="P757" s="257">
        <v>454</v>
      </c>
      <c r="Q757" s="259"/>
      <c r="R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S757" s="261" t="s">
        <v>181</v>
      </c>
      <c r="T757" s="385">
        <v>100</v>
      </c>
      <c r="U757" s="25" t="s">
        <v>1001</v>
      </c>
      <c r="V757" s="25" t="s">
        <v>1001</v>
      </c>
      <c r="W757" s="206"/>
    </row>
    <row r="758" spans="1:23" customFormat="1" ht="28.5" hidden="1"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543" t="s">
        <v>523</v>
      </c>
      <c r="P758" s="24">
        <v>454</v>
      </c>
      <c r="Q758" s="252"/>
      <c r="R758" s="407"/>
      <c r="S758" s="370"/>
      <c r="T758" s="386"/>
      <c r="U758" s="25" t="s">
        <v>1001</v>
      </c>
      <c r="V758" s="25"/>
      <c r="W758" s="206"/>
    </row>
    <row r="759" spans="1:23" customFormat="1" ht="28.5" hidden="1"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543" t="s">
        <v>523</v>
      </c>
      <c r="P759" s="265">
        <v>454</v>
      </c>
      <c r="Q759" s="267"/>
      <c r="R759" s="472"/>
      <c r="S759" s="371"/>
      <c r="T759" s="391"/>
      <c r="U759" s="25" t="s">
        <v>1001</v>
      </c>
      <c r="V759" s="25"/>
      <c r="W759" s="206"/>
    </row>
    <row r="760" spans="1:23" customFormat="1" ht="28.5" hidden="1"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543" t="s">
        <v>523</v>
      </c>
      <c r="P760" s="450">
        <v>454</v>
      </c>
      <c r="Q760" s="575"/>
      <c r="R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S760" s="429" t="s">
        <v>20</v>
      </c>
      <c r="T760" s="450">
        <v>100</v>
      </c>
      <c r="U760" s="25" t="s">
        <v>1001</v>
      </c>
      <c r="V760" s="25" t="s">
        <v>1001</v>
      </c>
      <c r="W760" s="206"/>
    </row>
    <row r="761" spans="1:23" customFormat="1" ht="28.5" hidden="1"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543" t="s">
        <v>523</v>
      </c>
      <c r="P761" s="24">
        <v>454</v>
      </c>
      <c r="Q761" s="252"/>
      <c r="R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S761" s="18" t="s">
        <v>20</v>
      </c>
      <c r="T761" s="24">
        <v>100</v>
      </c>
      <c r="U761" s="25" t="s">
        <v>1001</v>
      </c>
      <c r="V761" s="25" t="s">
        <v>1001</v>
      </c>
      <c r="W761" s="206"/>
    </row>
    <row r="762" spans="1:23" customFormat="1" ht="28.5" hidden="1"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543" t="s">
        <v>523</v>
      </c>
      <c r="P762" s="24">
        <v>454</v>
      </c>
      <c r="Q762" s="252"/>
      <c r="R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S762" s="18" t="s">
        <v>20</v>
      </c>
      <c r="T762" s="24">
        <v>100</v>
      </c>
      <c r="U762" s="25" t="s">
        <v>1001</v>
      </c>
      <c r="V762" s="25" t="s">
        <v>1001</v>
      </c>
      <c r="W762" s="206"/>
    </row>
    <row r="763" spans="1:23" customFormat="1" ht="18" hidden="1" customHeight="1" thickBot="1" x14ac:dyDescent="0.25">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543" t="s">
        <v>523</v>
      </c>
      <c r="P763" s="378">
        <v>454</v>
      </c>
      <c r="Q763" s="424"/>
      <c r="R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S763" s="551" t="s">
        <v>20</v>
      </c>
      <c r="T763" s="378">
        <v>100</v>
      </c>
      <c r="U763" s="25" t="s">
        <v>1001</v>
      </c>
      <c r="V763" s="25" t="s">
        <v>1001</v>
      </c>
      <c r="W763" s="206"/>
    </row>
    <row r="764" spans="1:23" customFormat="1" ht="28.5" hidden="1"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543" t="s">
        <v>523</v>
      </c>
      <c r="P764" s="257">
        <v>454</v>
      </c>
      <c r="Q764" s="259"/>
      <c r="R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S764" s="261" t="s">
        <v>552</v>
      </c>
      <c r="T764" s="385">
        <v>100</v>
      </c>
      <c r="U764" s="25" t="s">
        <v>1001</v>
      </c>
      <c r="V764" s="25" t="s">
        <v>1001</v>
      </c>
      <c r="W764" s="206"/>
    </row>
    <row r="765" spans="1:23" customFormat="1" ht="28.5" hidden="1"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543" t="s">
        <v>523</v>
      </c>
      <c r="P765" s="24">
        <v>454</v>
      </c>
      <c r="Q765" s="252"/>
      <c r="R765" s="407"/>
      <c r="S765" s="370"/>
      <c r="T765" s="386"/>
      <c r="U765" s="25" t="s">
        <v>1001</v>
      </c>
      <c r="V765" s="25"/>
      <c r="W765" s="206"/>
    </row>
    <row r="766" spans="1:23" customFormat="1" ht="28.5" hidden="1"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543" t="s">
        <v>523</v>
      </c>
      <c r="P766" s="24">
        <v>454</v>
      </c>
      <c r="Q766" s="252"/>
      <c r="R766" s="407"/>
      <c r="S766" s="370"/>
      <c r="T766" s="386"/>
      <c r="U766" s="25" t="s">
        <v>1001</v>
      </c>
      <c r="V766" s="25"/>
      <c r="W766" s="206"/>
    </row>
    <row r="767" spans="1:23" customFormat="1" ht="28.5" hidden="1"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543" t="s">
        <v>523</v>
      </c>
      <c r="P767" s="24">
        <v>454</v>
      </c>
      <c r="Q767" s="252"/>
      <c r="R767" s="407"/>
      <c r="S767" s="370"/>
      <c r="T767" s="386"/>
      <c r="U767" s="25" t="s">
        <v>1001</v>
      </c>
      <c r="V767" s="25"/>
      <c r="W767" s="206"/>
    </row>
    <row r="768" spans="1:23" customFormat="1" ht="28.5" hidden="1"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543" t="s">
        <v>523</v>
      </c>
      <c r="P768" s="265">
        <v>454</v>
      </c>
      <c r="Q768" s="267"/>
      <c r="R768" s="472"/>
      <c r="S768" s="371"/>
      <c r="T768" s="391"/>
      <c r="U768" s="25" t="s">
        <v>1001</v>
      </c>
      <c r="V768" s="25"/>
      <c r="W768" s="206"/>
    </row>
    <row r="769" spans="1:24" customFormat="1" ht="47.25" hidden="1"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543" t="s">
        <v>523</v>
      </c>
      <c r="P769" s="344">
        <v>454</v>
      </c>
      <c r="Q769" s="427"/>
      <c r="R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S769" s="429" t="s">
        <v>420</v>
      </c>
      <c r="T769" s="344">
        <v>100</v>
      </c>
      <c r="U769" s="25" t="s">
        <v>1001</v>
      </c>
      <c r="V769" s="25" t="s">
        <v>1001</v>
      </c>
      <c r="W769" s="206"/>
    </row>
    <row r="770" spans="1:24" customFormat="1" ht="60.75" hidden="1"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543" t="s">
        <v>523</v>
      </c>
      <c r="P770" s="24">
        <v>454</v>
      </c>
      <c r="Q770" s="252"/>
      <c r="R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S770" s="18" t="s">
        <v>420</v>
      </c>
      <c r="T770" s="24">
        <v>100</v>
      </c>
      <c r="U770" s="25" t="s">
        <v>1001</v>
      </c>
      <c r="V770" s="25" t="s">
        <v>1001</v>
      </c>
      <c r="W770" s="206"/>
    </row>
    <row r="771" spans="1:24" customFormat="1" ht="57" hidden="1"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543" t="s">
        <v>523</v>
      </c>
      <c r="P771" s="24">
        <v>454</v>
      </c>
      <c r="Q771" s="252"/>
      <c r="R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S771" s="18" t="s">
        <v>420</v>
      </c>
      <c r="T771" s="24">
        <v>100</v>
      </c>
      <c r="U771" s="25" t="s">
        <v>1001</v>
      </c>
      <c r="V771" s="25" t="s">
        <v>1001</v>
      </c>
      <c r="W771" s="206"/>
    </row>
    <row r="772" spans="1:24" customFormat="1" ht="28.5" hidden="1"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543" t="s">
        <v>523</v>
      </c>
      <c r="P772" s="24">
        <v>454</v>
      </c>
      <c r="Q772" s="252"/>
      <c r="R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S772" s="18" t="s">
        <v>290</v>
      </c>
      <c r="T772" s="24">
        <v>100</v>
      </c>
      <c r="U772" s="25" t="s">
        <v>1001</v>
      </c>
      <c r="V772" s="25" t="s">
        <v>1001</v>
      </c>
      <c r="W772" s="206"/>
    </row>
    <row r="773" spans="1:24" customFormat="1" ht="28.5" hidden="1"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543" t="s">
        <v>523</v>
      </c>
      <c r="P773" s="24">
        <v>454</v>
      </c>
      <c r="Q773" s="252"/>
      <c r="R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S773" s="18" t="s">
        <v>239</v>
      </c>
      <c r="T773" s="24">
        <v>100</v>
      </c>
      <c r="U773" s="25" t="s">
        <v>1001</v>
      </c>
      <c r="V773" s="25" t="s">
        <v>1001</v>
      </c>
      <c r="W773" s="206"/>
    </row>
    <row r="774" spans="1:24" customFormat="1" ht="42.75" hidden="1"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543" t="s">
        <v>523</v>
      </c>
      <c r="P774" s="24">
        <v>454</v>
      </c>
      <c r="Q774" s="252"/>
      <c r="R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S774" s="18" t="s">
        <v>181</v>
      </c>
      <c r="T774" s="24">
        <v>100</v>
      </c>
      <c r="U774" s="25" t="s">
        <v>1001</v>
      </c>
      <c r="V774" s="25" t="s">
        <v>1001</v>
      </c>
      <c r="W774" s="206"/>
    </row>
    <row r="775" spans="1:24" customFormat="1" ht="28.5" hidden="1"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543" t="s">
        <v>523</v>
      </c>
      <c r="P775" s="13">
        <v>454</v>
      </c>
      <c r="Q775" s="254"/>
      <c r="R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S775" s="18" t="s">
        <v>602</v>
      </c>
      <c r="T775" s="13">
        <v>100</v>
      </c>
      <c r="U775" s="25" t="s">
        <v>1001</v>
      </c>
      <c r="V775" s="25" t="s">
        <v>1001</v>
      </c>
      <c r="W775" s="206"/>
    </row>
    <row r="776" spans="1:24" customFormat="1" ht="28.5" hidden="1"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543" t="s">
        <v>523</v>
      </c>
      <c r="P776" s="13">
        <v>503</v>
      </c>
      <c r="Q776" s="254"/>
      <c r="R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S776" s="18" t="s">
        <v>601</v>
      </c>
      <c r="T776" s="13">
        <v>100</v>
      </c>
      <c r="U776" s="25" t="s">
        <v>1001</v>
      </c>
      <c r="V776" s="25" t="s">
        <v>1001</v>
      </c>
      <c r="W776" s="206"/>
    </row>
    <row r="777" spans="1:24" ht="28.5" hidden="1"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543" t="s">
        <v>523</v>
      </c>
      <c r="P777" s="13" t="s">
        <v>994</v>
      </c>
      <c r="Q777" s="254"/>
      <c r="R777" s="32"/>
      <c r="S777" s="26" t="s">
        <v>290</v>
      </c>
      <c r="T777" s="13">
        <v>100</v>
      </c>
      <c r="U777" s="25" t="s">
        <v>1001</v>
      </c>
      <c r="V777" s="25" t="s">
        <v>1001</v>
      </c>
      <c r="W777" s="626"/>
      <c r="X777" s="628"/>
    </row>
    <row r="778" spans="1:24" ht="15.75" hidden="1"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51" t="s">
        <v>42</v>
      </c>
      <c r="P778" s="251" t="s">
        <v>42</v>
      </c>
      <c r="Q778" s="251" t="s">
        <v>42</v>
      </c>
      <c r="R778" s="251" t="s">
        <v>42</v>
      </c>
      <c r="S778" s="251" t="s">
        <v>42</v>
      </c>
      <c r="T778" s="251" t="s">
        <v>42</v>
      </c>
      <c r="U778" s="251" t="s">
        <v>42</v>
      </c>
      <c r="V778" s="378" t="s">
        <v>41</v>
      </c>
      <c r="W778" s="626"/>
    </row>
    <row r="779" spans="1:24" customFormat="1" ht="28.5" hidden="1" customHeight="1" x14ac:dyDescent="0.3">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543" t="s">
        <v>523</v>
      </c>
      <c r="P779" s="24">
        <v>1705</v>
      </c>
      <c r="Q779" s="252"/>
      <c r="R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S779" s="18" t="s">
        <v>420</v>
      </c>
      <c r="T779" s="24">
        <v>100</v>
      </c>
      <c r="U779" s="25" t="s">
        <v>1001</v>
      </c>
      <c r="V779" s="25" t="s">
        <v>1001</v>
      </c>
      <c r="W779" s="206"/>
    </row>
    <row r="780" spans="1:24" customFormat="1" ht="29.25" hidden="1" customHeight="1" x14ac:dyDescent="0.3">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543" t="s">
        <v>523</v>
      </c>
      <c r="P780" s="24">
        <v>1705</v>
      </c>
      <c r="Q780" s="252"/>
      <c r="R780" s="32"/>
      <c r="S780" s="370"/>
      <c r="T780" s="26"/>
      <c r="U780" s="25" t="s">
        <v>1001</v>
      </c>
      <c r="V780" s="25"/>
      <c r="W780" s="206"/>
    </row>
    <row r="781" spans="1:24" customFormat="1" ht="27" hidden="1"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543" t="s">
        <v>523</v>
      </c>
      <c r="P781" s="378">
        <v>1705</v>
      </c>
      <c r="Q781" s="424"/>
      <c r="R781" s="425"/>
      <c r="S781" s="443"/>
      <c r="T781" s="544"/>
      <c r="U781" s="25" t="s">
        <v>1001</v>
      </c>
      <c r="V781" s="25"/>
      <c r="W781" s="206"/>
    </row>
    <row r="782" spans="1:24" customFormat="1" hidden="1" x14ac:dyDescent="0.25">
      <c r="A782" s="1"/>
      <c r="B782" s="64">
        <v>4006</v>
      </c>
      <c r="C782" s="361">
        <v>4006</v>
      </c>
      <c r="D782" s="674" t="s">
        <v>614</v>
      </c>
      <c r="E782" s="675"/>
      <c r="F782" s="675"/>
      <c r="G782" s="675"/>
      <c r="H782" s="676"/>
      <c r="I782" s="590"/>
      <c r="J782" s="594"/>
      <c r="K782" s="595">
        <v>0</v>
      </c>
      <c r="L782" s="596" t="s">
        <v>42</v>
      </c>
      <c r="M782" s="596" t="s">
        <v>42</v>
      </c>
      <c r="N782" s="596" t="s">
        <v>42</v>
      </c>
      <c r="O782" s="596" t="s">
        <v>42</v>
      </c>
      <c r="P782" s="596" t="s">
        <v>42</v>
      </c>
      <c r="Q782" s="597"/>
      <c r="R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S782" s="596" t="s">
        <v>42</v>
      </c>
      <c r="T782" s="599" t="s">
        <v>42</v>
      </c>
      <c r="U782" s="599" t="s">
        <v>42</v>
      </c>
      <c r="V782" s="378" t="s">
        <v>41</v>
      </c>
      <c r="W782" s="206"/>
    </row>
    <row r="783" spans="1:24" customFormat="1" ht="37.5" hidden="1"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43" t="s">
        <v>523</v>
      </c>
      <c r="P783" s="532">
        <v>243</v>
      </c>
      <c r="Q783" s="577"/>
      <c r="R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S783" s="261" t="s">
        <v>20</v>
      </c>
      <c r="T783" s="578">
        <v>100</v>
      </c>
      <c r="U783" s="25" t="s">
        <v>1001</v>
      </c>
      <c r="V783" s="25" t="s">
        <v>1001</v>
      </c>
      <c r="W783" s="206"/>
    </row>
    <row r="784" spans="1:24" customFormat="1" ht="37.5" hidden="1"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543" t="s">
        <v>523</v>
      </c>
      <c r="P784" s="13">
        <v>243</v>
      </c>
      <c r="Q784" s="254"/>
      <c r="R784" s="32"/>
      <c r="S784" s="370"/>
      <c r="T784" s="591"/>
      <c r="U784" s="25" t="s">
        <v>1001</v>
      </c>
      <c r="V784" s="25"/>
      <c r="W784" s="206"/>
    </row>
    <row r="785" spans="1:23" customFormat="1" ht="37.5" hidden="1"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543" t="s">
        <v>523</v>
      </c>
      <c r="P785" s="13">
        <v>243</v>
      </c>
      <c r="Q785" s="254"/>
      <c r="R785" s="32"/>
      <c r="S785" s="370"/>
      <c r="T785" s="591"/>
      <c r="U785" s="25" t="s">
        <v>1001</v>
      </c>
      <c r="V785" s="25"/>
      <c r="W785" s="206"/>
    </row>
    <row r="786" spans="1:23" customFormat="1" ht="37.5" hidden="1"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43" t="s">
        <v>523</v>
      </c>
      <c r="P786" s="582">
        <v>243</v>
      </c>
      <c r="Q786" s="269"/>
      <c r="R786" s="268"/>
      <c r="S786" s="371"/>
      <c r="T786" s="593"/>
      <c r="U786" s="25" t="s">
        <v>1001</v>
      </c>
      <c r="V786" s="25"/>
      <c r="W786" s="206"/>
    </row>
    <row r="787" spans="1:23" customFormat="1" ht="36.75" hidden="1"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43" t="s">
        <v>523</v>
      </c>
      <c r="P787" s="532">
        <v>243</v>
      </c>
      <c r="Q787" s="577"/>
      <c r="R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S787" s="261" t="s">
        <v>20</v>
      </c>
      <c r="T787" s="578">
        <v>100</v>
      </c>
      <c r="U787" s="25" t="s">
        <v>1001</v>
      </c>
      <c r="V787" s="25" t="s">
        <v>1001</v>
      </c>
      <c r="W787" s="206"/>
    </row>
    <row r="788" spans="1:23" customFormat="1" ht="31.15" hidden="1"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543" t="s">
        <v>523</v>
      </c>
      <c r="P788" s="13">
        <v>243</v>
      </c>
      <c r="Q788" s="254"/>
      <c r="R788" s="32"/>
      <c r="S788" s="370"/>
      <c r="T788" s="591"/>
      <c r="U788" s="25" t="s">
        <v>1001</v>
      </c>
      <c r="V788" s="25"/>
      <c r="W788" s="206"/>
    </row>
    <row r="789" spans="1:23" customFormat="1" ht="33" hidden="1"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543" t="s">
        <v>523</v>
      </c>
      <c r="P789" s="13">
        <v>243</v>
      </c>
      <c r="Q789" s="254"/>
      <c r="R789" s="32"/>
      <c r="S789" s="370"/>
      <c r="T789" s="591"/>
      <c r="U789" s="25" t="s">
        <v>1001</v>
      </c>
      <c r="V789" s="25"/>
      <c r="W789" s="206"/>
    </row>
    <row r="790" spans="1:23" customFormat="1" ht="36.75" hidden="1"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43" t="s">
        <v>523</v>
      </c>
      <c r="P790" s="582">
        <v>243</v>
      </c>
      <c r="Q790" s="269"/>
      <c r="R790" s="268"/>
      <c r="S790" s="371"/>
      <c r="T790" s="593"/>
      <c r="U790" s="25" t="s">
        <v>1001</v>
      </c>
      <c r="V790" s="25"/>
      <c r="W790" s="206"/>
    </row>
    <row r="791" spans="1:23" customFormat="1" ht="42" hidden="1"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43" t="s">
        <v>523</v>
      </c>
      <c r="P791" s="532">
        <v>243</v>
      </c>
      <c r="Q791" s="577"/>
      <c r="R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S791" s="261" t="s">
        <v>20</v>
      </c>
      <c r="T791" s="578">
        <v>100</v>
      </c>
      <c r="U791" s="25" t="s">
        <v>1001</v>
      </c>
      <c r="V791" s="25" t="s">
        <v>1001</v>
      </c>
      <c r="W791" s="206"/>
    </row>
    <row r="792" spans="1:23" customFormat="1" ht="36.75" hidden="1"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543" t="s">
        <v>523</v>
      </c>
      <c r="P792" s="13">
        <v>243</v>
      </c>
      <c r="Q792" s="254"/>
      <c r="R792" s="32"/>
      <c r="S792" s="370"/>
      <c r="T792" s="591"/>
      <c r="U792" s="25" t="s">
        <v>1001</v>
      </c>
      <c r="V792" s="25"/>
      <c r="W792" s="206"/>
    </row>
    <row r="793" spans="1:23" customFormat="1" ht="36.75" hidden="1"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543" t="s">
        <v>523</v>
      </c>
      <c r="P793" s="13">
        <v>243</v>
      </c>
      <c r="Q793" s="254"/>
      <c r="R793" s="32"/>
      <c r="S793" s="370"/>
      <c r="T793" s="591"/>
      <c r="U793" s="25" t="s">
        <v>1001</v>
      </c>
      <c r="V793" s="25"/>
      <c r="W793" s="206"/>
    </row>
    <row r="794" spans="1:23" customFormat="1" ht="26.45" hidden="1"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43" t="s">
        <v>523</v>
      </c>
      <c r="P794" s="582">
        <v>243</v>
      </c>
      <c r="Q794" s="269"/>
      <c r="R794" s="268"/>
      <c r="S794" s="371"/>
      <c r="T794" s="593"/>
      <c r="U794" s="25" t="s">
        <v>1001</v>
      </c>
      <c r="V794" s="25"/>
      <c r="W794" s="206"/>
    </row>
    <row r="795" spans="1:23" customFormat="1" ht="33.75" hidden="1"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43" t="s">
        <v>523</v>
      </c>
      <c r="P795" s="532">
        <v>243</v>
      </c>
      <c r="Q795" s="577"/>
      <c r="R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S795" s="261" t="s">
        <v>20</v>
      </c>
      <c r="T795" s="578">
        <v>100</v>
      </c>
      <c r="U795" s="25" t="s">
        <v>1001</v>
      </c>
      <c r="V795" s="25" t="s">
        <v>1001</v>
      </c>
      <c r="W795" s="206"/>
    </row>
    <row r="796" spans="1:23" customFormat="1" ht="28.5" hidden="1"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543" t="s">
        <v>523</v>
      </c>
      <c r="P796" s="13">
        <v>243</v>
      </c>
      <c r="Q796" s="254"/>
      <c r="R796" s="32"/>
      <c r="S796" s="370"/>
      <c r="T796" s="591"/>
      <c r="U796" s="25" t="s">
        <v>1001</v>
      </c>
      <c r="V796" s="25"/>
      <c r="W796" s="206"/>
    </row>
    <row r="797" spans="1:23" customFormat="1" ht="24" hidden="1"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543" t="s">
        <v>523</v>
      </c>
      <c r="P797" s="13">
        <v>243</v>
      </c>
      <c r="Q797" s="254"/>
      <c r="R797" s="32"/>
      <c r="S797" s="370"/>
      <c r="T797" s="591"/>
      <c r="U797" s="25" t="s">
        <v>1001</v>
      </c>
      <c r="V797" s="25"/>
      <c r="W797" s="206"/>
    </row>
    <row r="798" spans="1:23" customFormat="1" ht="31.5" hidden="1"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43" t="s">
        <v>523</v>
      </c>
      <c r="P798" s="582">
        <v>243</v>
      </c>
      <c r="Q798" s="269"/>
      <c r="R798" s="268"/>
      <c r="S798" s="371"/>
      <c r="T798" s="593"/>
      <c r="U798" s="25" t="s">
        <v>1001</v>
      </c>
      <c r="V798" s="25"/>
      <c r="W798" s="206"/>
    </row>
    <row r="799" spans="1:23" customFormat="1" ht="28.5" hidden="1"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543" t="s">
        <v>523</v>
      </c>
      <c r="P799" s="450">
        <v>245</v>
      </c>
      <c r="Q799" s="575"/>
      <c r="R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S799" s="429" t="s">
        <v>20</v>
      </c>
      <c r="T799" s="450">
        <v>100</v>
      </c>
      <c r="U799" s="25" t="s">
        <v>1001</v>
      </c>
      <c r="V799" s="25" t="s">
        <v>1001</v>
      </c>
      <c r="W799" s="206"/>
    </row>
    <row r="800" spans="1:23" customFormat="1" ht="156.75" hidden="1"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543" t="s">
        <v>523</v>
      </c>
      <c r="P800" s="13">
        <v>217</v>
      </c>
      <c r="Q800" s="254"/>
      <c r="R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S800" s="417" t="s">
        <v>420</v>
      </c>
      <c r="T800" s="13">
        <v>100</v>
      </c>
      <c r="U800" s="25" t="s">
        <v>1001</v>
      </c>
      <c r="V800" s="25" t="s">
        <v>1001</v>
      </c>
      <c r="W800" s="206"/>
    </row>
    <row r="801" spans="1:23" customFormat="1" ht="28.5" hidden="1"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543" t="s">
        <v>523</v>
      </c>
      <c r="P801" s="13">
        <v>243</v>
      </c>
      <c r="Q801" s="254"/>
      <c r="R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S801" s="18" t="s">
        <v>176</v>
      </c>
      <c r="T801" s="13">
        <v>100</v>
      </c>
      <c r="U801" s="25" t="s">
        <v>1001</v>
      </c>
      <c r="V801" s="25" t="s">
        <v>1001</v>
      </c>
      <c r="W801" s="206"/>
    </row>
    <row r="802" spans="1:23" customFormat="1" ht="57" hidden="1"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543" t="s">
        <v>523</v>
      </c>
      <c r="P802" s="19" t="s">
        <v>644</v>
      </c>
      <c r="Q802" s="254"/>
      <c r="R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S802" s="18" t="s">
        <v>20</v>
      </c>
      <c r="T802" s="13">
        <v>100</v>
      </c>
      <c r="U802" s="25" t="s">
        <v>1001</v>
      </c>
      <c r="V802" s="25" t="s">
        <v>1001</v>
      </c>
      <c r="W802" s="206"/>
    </row>
    <row r="803" spans="1:23" customFormat="1" ht="28.5" hidden="1" x14ac:dyDescent="0.25">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543" t="s">
        <v>523</v>
      </c>
      <c r="P803" s="402">
        <v>243</v>
      </c>
      <c r="Q803" s="403"/>
      <c r="R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S803" s="551" t="s">
        <v>20</v>
      </c>
      <c r="T803" s="402">
        <v>100</v>
      </c>
      <c r="U803" s="25" t="s">
        <v>1001</v>
      </c>
      <c r="V803" s="25" t="s">
        <v>1001</v>
      </c>
      <c r="W803" s="206"/>
    </row>
    <row r="804" spans="1:23" customFormat="1" ht="41.25" hidden="1"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43" t="s">
        <v>523</v>
      </c>
      <c r="P804" s="532">
        <v>243</v>
      </c>
      <c r="Q804" s="577"/>
      <c r="R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S804" s="261" t="s">
        <v>20</v>
      </c>
      <c r="T804" s="578">
        <v>100</v>
      </c>
      <c r="U804" s="25" t="s">
        <v>1001</v>
      </c>
      <c r="V804" s="25" t="s">
        <v>1001</v>
      </c>
      <c r="W804" s="206"/>
    </row>
    <row r="805" spans="1:23" customFormat="1" ht="39.75" hidden="1"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543" t="s">
        <v>523</v>
      </c>
      <c r="P805" s="13">
        <v>243</v>
      </c>
      <c r="Q805" s="254"/>
      <c r="R805" s="32"/>
      <c r="S805" s="370"/>
      <c r="T805" s="591"/>
      <c r="U805" s="25" t="s">
        <v>1001</v>
      </c>
      <c r="V805" s="25"/>
      <c r="W805" s="206"/>
    </row>
    <row r="806" spans="1:23" customFormat="1" ht="36" hidden="1"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43" t="s">
        <v>523</v>
      </c>
      <c r="P806" s="582">
        <v>243</v>
      </c>
      <c r="Q806" s="269"/>
      <c r="R806" s="268"/>
      <c r="S806" s="371"/>
      <c r="T806" s="593"/>
      <c r="U806" s="25" t="s">
        <v>1001</v>
      </c>
      <c r="V806" s="25"/>
      <c r="W806" s="206"/>
    </row>
    <row r="807" spans="1:23" customFormat="1" ht="28.5" hidden="1"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543" t="s">
        <v>523</v>
      </c>
      <c r="P807" s="450">
        <v>5254</v>
      </c>
      <c r="Q807" s="575"/>
      <c r="R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S807" s="429" t="s">
        <v>20</v>
      </c>
      <c r="T807" s="450">
        <v>100</v>
      </c>
      <c r="U807" s="25" t="s">
        <v>1001</v>
      </c>
      <c r="V807" s="25" t="s">
        <v>1001</v>
      </c>
      <c r="W807" s="206"/>
    </row>
    <row r="808" spans="1:23" s="177" customFormat="1" ht="57" hidden="1"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543" t="s">
        <v>523</v>
      </c>
      <c r="P808" s="24">
        <v>5258</v>
      </c>
      <c r="Q808" s="252"/>
      <c r="R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S808" s="26" t="s">
        <v>176</v>
      </c>
      <c r="T808" s="24">
        <v>100</v>
      </c>
      <c r="U808" s="25" t="s">
        <v>1001</v>
      </c>
      <c r="V808" s="25" t="s">
        <v>1001</v>
      </c>
      <c r="W808" s="206"/>
    </row>
    <row r="809" spans="1:23" customFormat="1" ht="28.5" hidden="1"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543" t="s">
        <v>523</v>
      </c>
      <c r="P809" s="24">
        <v>1746</v>
      </c>
      <c r="Q809" s="252"/>
      <c r="R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S809" s="18" t="s">
        <v>290</v>
      </c>
      <c r="T809" s="24">
        <v>100</v>
      </c>
      <c r="U809" s="25" t="s">
        <v>1001</v>
      </c>
      <c r="V809" s="25" t="s">
        <v>1001</v>
      </c>
      <c r="W809" s="206"/>
    </row>
    <row r="810" spans="1:23" s="177" customFormat="1" ht="28.5" hidden="1"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543" t="s">
        <v>523</v>
      </c>
      <c r="P810" s="24">
        <v>1746</v>
      </c>
      <c r="Q810" s="252"/>
      <c r="R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S810" s="26" t="s">
        <v>290</v>
      </c>
      <c r="T810" s="24">
        <v>100</v>
      </c>
      <c r="U810" s="25" t="s">
        <v>1001</v>
      </c>
      <c r="V810" s="25" t="s">
        <v>1001</v>
      </c>
      <c r="W810" s="206"/>
    </row>
    <row r="811" spans="1:23" customFormat="1" ht="28.5" hidden="1"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543" t="s">
        <v>523</v>
      </c>
      <c r="P811" s="24">
        <v>261</v>
      </c>
      <c r="Q811" s="252"/>
      <c r="R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S811" s="18" t="s">
        <v>290</v>
      </c>
      <c r="T811" s="24">
        <v>100</v>
      </c>
      <c r="U811" s="25" t="s">
        <v>1001</v>
      </c>
      <c r="V811" s="25" t="s">
        <v>1001</v>
      </c>
      <c r="W811" s="206"/>
    </row>
    <row r="812" spans="1:23" customFormat="1" ht="42.75" hidden="1"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543" t="s">
        <v>523</v>
      </c>
      <c r="P812" s="24">
        <v>404</v>
      </c>
      <c r="Q812" s="252"/>
      <c r="R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S812" s="18" t="s">
        <v>290</v>
      </c>
      <c r="T812" s="24">
        <v>100</v>
      </c>
      <c r="U812" s="25" t="s">
        <v>1001</v>
      </c>
      <c r="V812" s="25" t="s">
        <v>1001</v>
      </c>
      <c r="W812" s="206"/>
    </row>
    <row r="813" spans="1:23" s="177" customFormat="1" ht="69" hidden="1"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543" t="s">
        <v>523</v>
      </c>
      <c r="P813" s="24">
        <v>259</v>
      </c>
      <c r="Q813" s="252"/>
      <c r="R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S813" s="26" t="s">
        <v>290</v>
      </c>
      <c r="T813" s="24">
        <v>100</v>
      </c>
      <c r="U813" s="25" t="s">
        <v>1001</v>
      </c>
      <c r="V813" s="25" t="s">
        <v>1001</v>
      </c>
      <c r="W813" s="206"/>
    </row>
    <row r="814" spans="1:23" customFormat="1" ht="28.5" hidden="1"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543" t="s">
        <v>523</v>
      </c>
      <c r="P814" s="24">
        <v>947</v>
      </c>
      <c r="Q814" s="252"/>
      <c r="R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S814" s="18" t="s">
        <v>290</v>
      </c>
      <c r="T814" s="24">
        <v>100</v>
      </c>
      <c r="U814" s="25" t="s">
        <v>1001</v>
      </c>
      <c r="V814" s="25" t="s">
        <v>1001</v>
      </c>
      <c r="W814" s="206"/>
    </row>
    <row r="815" spans="1:23" customFormat="1" ht="28.5" hidden="1"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543" t="s">
        <v>523</v>
      </c>
      <c r="P815" s="24">
        <v>406</v>
      </c>
      <c r="Q815" s="252"/>
      <c r="R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S815" s="18" t="s">
        <v>176</v>
      </c>
      <c r="T815" s="24">
        <v>100</v>
      </c>
      <c r="U815" s="25" t="s">
        <v>1001</v>
      </c>
      <c r="V815" s="25" t="s">
        <v>1001</v>
      </c>
      <c r="W815" s="206"/>
    </row>
    <row r="816" spans="1:23" customFormat="1" ht="28.5" hidden="1"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543" t="s">
        <v>523</v>
      </c>
      <c r="P816" s="24">
        <v>191</v>
      </c>
      <c r="Q816" s="252"/>
      <c r="R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S816" s="18" t="s">
        <v>290</v>
      </c>
      <c r="T816" s="24">
        <v>100</v>
      </c>
      <c r="U816" s="25" t="s">
        <v>1001</v>
      </c>
      <c r="V816" s="25" t="s">
        <v>1001</v>
      </c>
      <c r="W816" s="206"/>
    </row>
    <row r="817" spans="1:23" customFormat="1" ht="28.5" hidden="1"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543" t="s">
        <v>523</v>
      </c>
      <c r="P817" s="24">
        <v>191</v>
      </c>
      <c r="Q817" s="252"/>
      <c r="R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S817" s="18" t="s">
        <v>290</v>
      </c>
      <c r="T817" s="24">
        <v>100</v>
      </c>
      <c r="U817" s="25" t="s">
        <v>1001</v>
      </c>
      <c r="V817" s="25" t="s">
        <v>1001</v>
      </c>
      <c r="W817" s="206"/>
    </row>
    <row r="818" spans="1:23" customFormat="1" ht="28.5" hidden="1"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543" t="s">
        <v>523</v>
      </c>
      <c r="P818" s="24">
        <v>191</v>
      </c>
      <c r="Q818" s="252"/>
      <c r="R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S818" s="18" t="s">
        <v>290</v>
      </c>
      <c r="T818" s="24">
        <v>100</v>
      </c>
      <c r="U818" s="25" t="s">
        <v>1001</v>
      </c>
      <c r="V818" s="25" t="s">
        <v>1001</v>
      </c>
      <c r="W818" s="206"/>
    </row>
    <row r="819" spans="1:23" customFormat="1" ht="156.75" hidden="1"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543" t="s">
        <v>523</v>
      </c>
      <c r="P819" s="24">
        <v>1243</v>
      </c>
      <c r="Q819" s="252"/>
      <c r="R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S819" s="20" t="s">
        <v>670</v>
      </c>
      <c r="T819" s="24">
        <v>100</v>
      </c>
      <c r="U819" s="25" t="s">
        <v>1001</v>
      </c>
      <c r="V819" s="25" t="s">
        <v>1001</v>
      </c>
      <c r="W819" s="206"/>
    </row>
    <row r="820" spans="1:23" customFormat="1" ht="28.5" hidden="1"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543" t="s">
        <v>523</v>
      </c>
      <c r="P820" s="24">
        <v>1243</v>
      </c>
      <c r="Q820" s="252"/>
      <c r="R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S820" s="18" t="s">
        <v>176</v>
      </c>
      <c r="T820" s="24">
        <v>100</v>
      </c>
      <c r="U820" s="25" t="s">
        <v>1001</v>
      </c>
      <c r="V820" s="25" t="s">
        <v>1001</v>
      </c>
      <c r="W820" s="206"/>
    </row>
    <row r="821" spans="1:23" customFormat="1" ht="29.25" hidden="1"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543" t="s">
        <v>523</v>
      </c>
      <c r="P821" s="24">
        <v>1243</v>
      </c>
      <c r="Q821" s="252"/>
      <c r="R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S821" s="18" t="s">
        <v>290</v>
      </c>
      <c r="T821" s="24">
        <v>100</v>
      </c>
      <c r="U821" s="25" t="s">
        <v>1001</v>
      </c>
      <c r="V821" s="25" t="s">
        <v>1001</v>
      </c>
      <c r="W821" s="206"/>
    </row>
    <row r="822" spans="1:23" customFormat="1" ht="71.25" hidden="1"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543" t="s">
        <v>523</v>
      </c>
      <c r="P822" s="13">
        <v>419</v>
      </c>
      <c r="Q822" s="254"/>
      <c r="R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S822" s="18" t="s">
        <v>181</v>
      </c>
      <c r="T822" s="13">
        <v>100</v>
      </c>
      <c r="U822" s="25" t="s">
        <v>1001</v>
      </c>
      <c r="V822" s="25" t="s">
        <v>1001</v>
      </c>
      <c r="W822" s="206"/>
    </row>
    <row r="823" spans="1:23" customFormat="1" ht="57" hidden="1" x14ac:dyDescent="0.25">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543" t="s">
        <v>523</v>
      </c>
      <c r="P823" s="378">
        <v>950</v>
      </c>
      <c r="Q823" s="424"/>
      <c r="R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S823" s="551" t="s">
        <v>181</v>
      </c>
      <c r="T823" s="378">
        <v>100</v>
      </c>
      <c r="U823" s="25" t="s">
        <v>1001</v>
      </c>
      <c r="V823" s="25" t="s">
        <v>1001</v>
      </c>
      <c r="W823" s="206"/>
    </row>
    <row r="824" spans="1:23" customFormat="1" ht="36.75" hidden="1"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543" t="s">
        <v>523</v>
      </c>
      <c r="P824" s="257">
        <v>1783</v>
      </c>
      <c r="Q824" s="259"/>
      <c r="R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S824" s="261" t="s">
        <v>181</v>
      </c>
      <c r="T824" s="385">
        <v>100</v>
      </c>
      <c r="U824" s="25" t="s">
        <v>1001</v>
      </c>
      <c r="V824" s="25" t="s">
        <v>1001</v>
      </c>
      <c r="W824" s="206"/>
    </row>
    <row r="825" spans="1:23" customFormat="1" ht="31.5" hidden="1"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543" t="s">
        <v>523</v>
      </c>
      <c r="P825" s="24">
        <v>1783</v>
      </c>
      <c r="Q825" s="252"/>
      <c r="R825" s="32"/>
      <c r="S825" s="370"/>
      <c r="T825" s="386"/>
      <c r="U825" s="25" t="s">
        <v>1001</v>
      </c>
      <c r="V825" s="25"/>
      <c r="W825" s="206"/>
    </row>
    <row r="826" spans="1:23" customFormat="1" ht="37.5" hidden="1"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543" t="s">
        <v>523</v>
      </c>
      <c r="P826" s="265">
        <v>1783</v>
      </c>
      <c r="Q826" s="267"/>
      <c r="R826" s="268"/>
      <c r="S826" s="371"/>
      <c r="T826" s="391"/>
      <c r="U826" s="25" t="s">
        <v>1001</v>
      </c>
      <c r="V826" s="25"/>
      <c r="W826" s="206"/>
    </row>
    <row r="827" spans="1:23" customFormat="1" ht="57" hidden="1"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43" t="s">
        <v>523</v>
      </c>
      <c r="P827" s="532">
        <v>5254</v>
      </c>
      <c r="Q827" s="577"/>
      <c r="R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S827" s="261" t="s">
        <v>20</v>
      </c>
      <c r="T827" s="578">
        <v>100</v>
      </c>
      <c r="U827" s="25" t="s">
        <v>1001</v>
      </c>
      <c r="V827" s="25" t="s">
        <v>1001</v>
      </c>
      <c r="W827" s="206"/>
    </row>
    <row r="828" spans="1:23" customFormat="1" ht="44.45" hidden="1"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543" t="s">
        <v>523</v>
      </c>
      <c r="P828" s="13">
        <v>5254</v>
      </c>
      <c r="Q828" s="254"/>
      <c r="R828" s="32"/>
      <c r="S828" s="370"/>
      <c r="T828" s="591"/>
      <c r="U828" s="25" t="s">
        <v>1001</v>
      </c>
      <c r="V828" s="25"/>
      <c r="W828" s="206"/>
    </row>
    <row r="829" spans="1:23" customFormat="1" ht="38.25" hidden="1"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43" t="s">
        <v>523</v>
      </c>
      <c r="P829" s="582">
        <v>5254</v>
      </c>
      <c r="Q829" s="269"/>
      <c r="R829" s="268"/>
      <c r="S829" s="371"/>
      <c r="T829" s="593"/>
      <c r="U829" s="25" t="s">
        <v>1001</v>
      </c>
      <c r="V829" s="25"/>
      <c r="W829" s="206"/>
    </row>
    <row r="830" spans="1:23" customFormat="1" ht="56.25" hidden="1"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543" t="s">
        <v>523</v>
      </c>
      <c r="P830" s="450">
        <v>5254</v>
      </c>
      <c r="Q830" s="575"/>
      <c r="R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S830" s="429" t="s">
        <v>20</v>
      </c>
      <c r="T830" s="450">
        <v>100</v>
      </c>
      <c r="U830" s="25" t="s">
        <v>1001</v>
      </c>
      <c r="V830" s="25" t="s">
        <v>1001</v>
      </c>
      <c r="W830" s="206"/>
    </row>
    <row r="831" spans="1:23" customFormat="1" ht="42.75" hidden="1"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543" t="s">
        <v>523</v>
      </c>
      <c r="P831" s="13">
        <v>243</v>
      </c>
      <c r="Q831" s="254"/>
      <c r="R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S831" s="18" t="s">
        <v>20</v>
      </c>
      <c r="T831" s="13">
        <v>100</v>
      </c>
      <c r="U831" s="25" t="s">
        <v>1001</v>
      </c>
      <c r="V831" s="25" t="s">
        <v>1001</v>
      </c>
      <c r="W831" s="206"/>
    </row>
    <row r="832" spans="1:23" customFormat="1" ht="42.75" hidden="1"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543" t="s">
        <v>523</v>
      </c>
      <c r="P832" s="13">
        <v>5254</v>
      </c>
      <c r="Q832" s="254"/>
      <c r="R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S832" s="18" t="s">
        <v>20</v>
      </c>
      <c r="T832" s="13">
        <v>100</v>
      </c>
      <c r="U832" s="25" t="s">
        <v>1001</v>
      </c>
      <c r="V832" s="25" t="s">
        <v>1001</v>
      </c>
      <c r="W832" s="206"/>
    </row>
    <row r="833" spans="1:23" customFormat="1" ht="42.75" hidden="1"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543" t="s">
        <v>523</v>
      </c>
      <c r="P833" s="13">
        <v>243</v>
      </c>
      <c r="Q833" s="254"/>
      <c r="R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S833" s="18" t="s">
        <v>20</v>
      </c>
      <c r="T833" s="13">
        <v>100</v>
      </c>
      <c r="U833" s="25" t="s">
        <v>1001</v>
      </c>
      <c r="V833" s="25" t="s">
        <v>1001</v>
      </c>
      <c r="W833" s="206"/>
    </row>
    <row r="834" spans="1:23" customFormat="1" ht="38.25" hidden="1" customHeight="1" thickBot="1" x14ac:dyDescent="0.25">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543" t="s">
        <v>523</v>
      </c>
      <c r="P834" s="402">
        <v>5254</v>
      </c>
      <c r="Q834" s="403"/>
      <c r="R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S834" s="551" t="s">
        <v>20</v>
      </c>
      <c r="T834" s="402">
        <v>100</v>
      </c>
      <c r="U834" s="25" t="s">
        <v>1001</v>
      </c>
      <c r="V834" s="25" t="s">
        <v>1001</v>
      </c>
      <c r="W834" s="206"/>
    </row>
    <row r="835" spans="1:23" customFormat="1" ht="41.25" hidden="1"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43" t="s">
        <v>523</v>
      </c>
      <c r="P835" s="532">
        <v>243</v>
      </c>
      <c r="Q835" s="577"/>
      <c r="R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S835" s="261" t="s">
        <v>20</v>
      </c>
      <c r="T835" s="578">
        <v>100</v>
      </c>
      <c r="U835" s="25" t="s">
        <v>1001</v>
      </c>
      <c r="V835" s="25" t="s">
        <v>1001</v>
      </c>
      <c r="W835" s="206"/>
    </row>
    <row r="836" spans="1:23" customFormat="1" ht="41.25" hidden="1"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543" t="s">
        <v>523</v>
      </c>
      <c r="P836" s="13">
        <v>243</v>
      </c>
      <c r="Q836" s="254"/>
      <c r="R836" s="32"/>
      <c r="S836" s="370"/>
      <c r="T836" s="591"/>
      <c r="U836" s="25" t="s">
        <v>1001</v>
      </c>
      <c r="V836" s="25"/>
      <c r="W836" s="206"/>
    </row>
    <row r="837" spans="1:23" customFormat="1" ht="41.25" hidden="1"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543" t="s">
        <v>523</v>
      </c>
      <c r="P837" s="13">
        <v>243</v>
      </c>
      <c r="Q837" s="254"/>
      <c r="R837" s="32"/>
      <c r="S837" s="370"/>
      <c r="T837" s="591"/>
      <c r="U837" s="25" t="s">
        <v>1001</v>
      </c>
      <c r="V837" s="25"/>
      <c r="W837" s="206"/>
    </row>
    <row r="838" spans="1:23" customFormat="1" ht="41.25" hidden="1"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43" t="s">
        <v>523</v>
      </c>
      <c r="P838" s="582">
        <v>243</v>
      </c>
      <c r="Q838" s="269"/>
      <c r="R838" s="268"/>
      <c r="S838" s="371"/>
      <c r="T838" s="593"/>
      <c r="U838" s="25" t="s">
        <v>1001</v>
      </c>
      <c r="V838" s="25"/>
      <c r="W838" s="206"/>
    </row>
    <row r="839" spans="1:23" customFormat="1" ht="38.25" hidden="1"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43" t="s">
        <v>523</v>
      </c>
      <c r="P839" s="532">
        <v>5254</v>
      </c>
      <c r="Q839" s="577"/>
      <c r="R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S839" s="261" t="s">
        <v>20</v>
      </c>
      <c r="T839" s="578">
        <v>100</v>
      </c>
      <c r="U839" s="25" t="s">
        <v>1001</v>
      </c>
      <c r="V839" s="25" t="s">
        <v>1001</v>
      </c>
      <c r="W839" s="206"/>
    </row>
    <row r="840" spans="1:23" customFormat="1" ht="38.25" hidden="1"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543" t="s">
        <v>523</v>
      </c>
      <c r="P840" s="13">
        <v>5254</v>
      </c>
      <c r="Q840" s="254"/>
      <c r="R840" s="32"/>
      <c r="S840" s="370"/>
      <c r="T840" s="591"/>
      <c r="U840" s="25" t="s">
        <v>1001</v>
      </c>
      <c r="V840" s="25"/>
      <c r="W840" s="206"/>
    </row>
    <row r="841" spans="1:23" customFormat="1" ht="38.25" hidden="1"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543" t="s">
        <v>523</v>
      </c>
      <c r="P841" s="13">
        <v>5254</v>
      </c>
      <c r="Q841" s="254"/>
      <c r="R841" s="32"/>
      <c r="S841" s="370"/>
      <c r="T841" s="591"/>
      <c r="U841" s="25" t="s">
        <v>1001</v>
      </c>
      <c r="V841" s="25"/>
      <c r="W841" s="206"/>
    </row>
    <row r="842" spans="1:23" customFormat="1" ht="38.25" hidden="1"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43" t="s">
        <v>523</v>
      </c>
      <c r="P842" s="582">
        <v>5254</v>
      </c>
      <c r="Q842" s="269"/>
      <c r="R842" s="268"/>
      <c r="S842" s="371"/>
      <c r="T842" s="593"/>
      <c r="U842" s="25" t="s">
        <v>1001</v>
      </c>
      <c r="V842" s="25"/>
      <c r="W842" s="206"/>
    </row>
    <row r="843" spans="1:23" customFormat="1" ht="28.5" hidden="1"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543" t="s">
        <v>523</v>
      </c>
      <c r="P843" s="450">
        <v>243</v>
      </c>
      <c r="Q843" s="575"/>
      <c r="R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S843" s="429" t="s">
        <v>20</v>
      </c>
      <c r="T843" s="450">
        <v>100</v>
      </c>
      <c r="U843" s="25" t="s">
        <v>1001</v>
      </c>
      <c r="V843" s="25" t="s">
        <v>1001</v>
      </c>
      <c r="W843" s="206"/>
    </row>
    <row r="844" spans="1:23" customFormat="1" ht="28.5" hidden="1"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543" t="s">
        <v>523</v>
      </c>
      <c r="P844" s="13">
        <v>5254</v>
      </c>
      <c r="Q844" s="254"/>
      <c r="R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S844" s="18" t="s">
        <v>20</v>
      </c>
      <c r="T844" s="13">
        <v>100</v>
      </c>
      <c r="U844" s="25" t="s">
        <v>1001</v>
      </c>
      <c r="V844" s="25" t="s">
        <v>1001</v>
      </c>
      <c r="W844" s="206"/>
    </row>
    <row r="845" spans="1:23" customFormat="1" ht="30" hidden="1"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368" t="s">
        <v>42</v>
      </c>
      <c r="Q845" s="254"/>
      <c r="R845" s="32"/>
      <c r="S845" s="368" t="s">
        <v>42</v>
      </c>
      <c r="T845" s="368" t="s">
        <v>42</v>
      </c>
      <c r="U845" s="368" t="s">
        <v>42</v>
      </c>
      <c r="V845" s="378" t="s">
        <v>41</v>
      </c>
      <c r="W845" s="206"/>
    </row>
    <row r="846" spans="1:23" customFormat="1" ht="28.5" hidden="1"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543" t="s">
        <v>523</v>
      </c>
      <c r="P846" s="24">
        <v>243</v>
      </c>
      <c r="Q846" s="252"/>
      <c r="R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S846" s="18" t="s">
        <v>20</v>
      </c>
      <c r="T846" s="24">
        <v>100</v>
      </c>
      <c r="U846" s="25" t="s">
        <v>1001</v>
      </c>
      <c r="V846" s="25" t="s">
        <v>1001</v>
      </c>
      <c r="W846" s="206"/>
    </row>
    <row r="847" spans="1:23" customFormat="1" ht="28.5" hidden="1"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543" t="s">
        <v>523</v>
      </c>
      <c r="P847" s="24">
        <v>243</v>
      </c>
      <c r="Q847" s="252"/>
      <c r="R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S847" s="18" t="s">
        <v>20</v>
      </c>
      <c r="T847" s="24">
        <v>100</v>
      </c>
      <c r="U847" s="25" t="s">
        <v>1001</v>
      </c>
      <c r="V847" s="25" t="s">
        <v>1001</v>
      </c>
      <c r="W847" s="206"/>
    </row>
    <row r="848" spans="1:23" customFormat="1" ht="42.75" hidden="1"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543" t="s">
        <v>523</v>
      </c>
      <c r="P848" s="24">
        <v>5254</v>
      </c>
      <c r="Q848" s="252"/>
      <c r="R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S848" s="18" t="s">
        <v>20</v>
      </c>
      <c r="T848" s="24">
        <v>100</v>
      </c>
      <c r="U848" s="25" t="s">
        <v>1001</v>
      </c>
      <c r="V848" s="25" t="s">
        <v>1001</v>
      </c>
      <c r="W848" s="206"/>
    </row>
    <row r="849" spans="1:23" customFormat="1" ht="28.5" hidden="1"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543" t="s">
        <v>523</v>
      </c>
      <c r="P849" s="24">
        <v>243</v>
      </c>
      <c r="Q849" s="252"/>
      <c r="R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S849" s="18" t="s">
        <v>20</v>
      </c>
      <c r="T849" s="24">
        <v>100</v>
      </c>
      <c r="U849" s="25" t="s">
        <v>1001</v>
      </c>
      <c r="V849" s="25" t="s">
        <v>1001</v>
      </c>
      <c r="W849" s="206"/>
    </row>
    <row r="850" spans="1:23" customFormat="1" ht="28.5" hidden="1"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543" t="s">
        <v>523</v>
      </c>
      <c r="P850" s="24">
        <v>454</v>
      </c>
      <c r="Q850" s="252" t="s">
        <v>120</v>
      </c>
      <c r="R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S850" s="18" t="s">
        <v>420</v>
      </c>
      <c r="T850" s="24">
        <v>100</v>
      </c>
      <c r="U850" s="25" t="s">
        <v>1001</v>
      </c>
      <c r="V850" s="25" t="s">
        <v>1001</v>
      </c>
      <c r="W850" s="206"/>
    </row>
    <row r="851" spans="1:23" customFormat="1" ht="42.75" hidden="1"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543" t="s">
        <v>523</v>
      </c>
      <c r="P851" s="24">
        <v>219</v>
      </c>
      <c r="Q851" s="252"/>
      <c r="R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S851" s="18" t="s">
        <v>20</v>
      </c>
      <c r="T851" s="24">
        <v>100</v>
      </c>
      <c r="U851" s="25" t="s">
        <v>1001</v>
      </c>
      <c r="V851" s="25" t="s">
        <v>1001</v>
      </c>
      <c r="W851" s="206"/>
    </row>
    <row r="852" spans="1:23" customFormat="1" ht="28.5" hidden="1"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543" t="s">
        <v>523</v>
      </c>
      <c r="P852" s="24">
        <v>239</v>
      </c>
      <c r="Q852" s="252"/>
      <c r="R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S852" s="18" t="s">
        <v>20</v>
      </c>
      <c r="T852" s="24">
        <v>100</v>
      </c>
      <c r="U852" s="25"/>
      <c r="V852" s="25"/>
      <c r="W852" s="206"/>
    </row>
    <row r="853" spans="1:23" customFormat="1" ht="30" hidden="1"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543" t="s">
        <v>523</v>
      </c>
      <c r="P853" s="24">
        <v>239</v>
      </c>
      <c r="Q853" s="418"/>
      <c r="R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S853" s="18" t="s">
        <v>20</v>
      </c>
      <c r="T853" s="24">
        <v>100</v>
      </c>
      <c r="U853" s="25" t="s">
        <v>1001</v>
      </c>
      <c r="V853" s="25" t="s">
        <v>1001</v>
      </c>
      <c r="W853" s="206"/>
    </row>
    <row r="854" spans="1:23" customFormat="1" ht="28.5" hidden="1"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543" t="s">
        <v>523</v>
      </c>
      <c r="P854" s="13">
        <v>239</v>
      </c>
      <c r="Q854" s="419"/>
      <c r="R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S854" s="18" t="s">
        <v>20</v>
      </c>
      <c r="T854" s="13">
        <v>100</v>
      </c>
      <c r="U854" s="25" t="s">
        <v>1001</v>
      </c>
      <c r="V854" s="25" t="s">
        <v>1001</v>
      </c>
      <c r="W854" s="206"/>
    </row>
    <row r="855" spans="1:23" customFormat="1" ht="28.5" hidden="1"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543" t="s">
        <v>523</v>
      </c>
      <c r="P855" s="13">
        <v>239</v>
      </c>
      <c r="Q855" s="419"/>
      <c r="R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S855" s="18" t="s">
        <v>290</v>
      </c>
      <c r="T855" s="13">
        <v>100</v>
      </c>
      <c r="U855" s="25" t="s">
        <v>1001</v>
      </c>
      <c r="V855" s="25" t="s">
        <v>1001</v>
      </c>
      <c r="W855" s="206"/>
    </row>
    <row r="856" spans="1:23" customFormat="1" ht="28.5" hidden="1"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543" t="s">
        <v>523</v>
      </c>
      <c r="P856" s="13">
        <v>239</v>
      </c>
      <c r="Q856" s="419"/>
      <c r="R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S856" s="18" t="s">
        <v>20</v>
      </c>
      <c r="T856" s="13">
        <v>100</v>
      </c>
      <c r="U856" s="25" t="s">
        <v>1001</v>
      </c>
      <c r="V856" s="25" t="s">
        <v>1001</v>
      </c>
      <c r="W856" s="206"/>
    </row>
    <row r="857" spans="1:23" customFormat="1" ht="28.5" hidden="1"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543" t="s">
        <v>523</v>
      </c>
      <c r="P857" s="13">
        <v>239</v>
      </c>
      <c r="Q857" s="419"/>
      <c r="R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S857" s="18" t="s">
        <v>20</v>
      </c>
      <c r="T857" s="13">
        <v>100</v>
      </c>
      <c r="U857" s="25" t="s">
        <v>1001</v>
      </c>
      <c r="V857" s="25" t="s">
        <v>1001</v>
      </c>
      <c r="W857" s="206"/>
    </row>
    <row r="858" spans="1:23" customFormat="1" hidden="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251" t="s">
        <v>42</v>
      </c>
      <c r="Q858" s="419"/>
      <c r="R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S858" s="251" t="s">
        <v>42</v>
      </c>
      <c r="T858" s="251" t="s">
        <v>42</v>
      </c>
      <c r="U858" s="251" t="s">
        <v>42</v>
      </c>
      <c r="V858" s="378" t="s">
        <v>41</v>
      </c>
      <c r="W858" s="206"/>
    </row>
    <row r="859" spans="1:23" customFormat="1" ht="28.5" hidden="1"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543" t="s">
        <v>523</v>
      </c>
      <c r="P859" s="13">
        <v>1807</v>
      </c>
      <c r="Q859" s="419" t="s">
        <v>120</v>
      </c>
      <c r="R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S859" s="18" t="s">
        <v>725</v>
      </c>
      <c r="T859" s="13">
        <v>100</v>
      </c>
      <c r="U859" s="25" t="s">
        <v>1001</v>
      </c>
      <c r="V859" s="25" t="s">
        <v>1001</v>
      </c>
      <c r="W859" s="206"/>
    </row>
    <row r="860" spans="1:23" customFormat="1" ht="42.75" hidden="1"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543" t="s">
        <v>523</v>
      </c>
      <c r="P860" s="13">
        <v>1807</v>
      </c>
      <c r="Q860" s="420" t="e">
        <f>+#REF!-#REF!</f>
        <v>#REF!</v>
      </c>
      <c r="R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S860" s="18" t="s">
        <v>725</v>
      </c>
      <c r="T860" s="13">
        <v>100</v>
      </c>
      <c r="U860" s="25" t="s">
        <v>1001</v>
      </c>
      <c r="V860" s="25" t="s">
        <v>1001</v>
      </c>
      <c r="W860" s="206"/>
    </row>
    <row r="861" spans="1:23" customFormat="1" ht="42.75" hidden="1"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543" t="s">
        <v>523</v>
      </c>
      <c r="P861" s="13">
        <v>1807</v>
      </c>
      <c r="Q861" s="420" t="e">
        <f>+#REF!-#REF!</f>
        <v>#REF!</v>
      </c>
      <c r="R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S861" s="18" t="s">
        <v>725</v>
      </c>
      <c r="T861" s="13">
        <v>100</v>
      </c>
      <c r="U861" s="25" t="s">
        <v>1001</v>
      </c>
      <c r="V861" s="25" t="s">
        <v>1001</v>
      </c>
      <c r="W861" s="206"/>
    </row>
    <row r="862" spans="1:23" customFormat="1" ht="42.75" hidden="1"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543" t="s">
        <v>523</v>
      </c>
      <c r="P862" s="13">
        <v>1807</v>
      </c>
      <c r="Q862" s="420"/>
      <c r="R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S862" s="18" t="s">
        <v>725</v>
      </c>
      <c r="T862" s="13">
        <v>100</v>
      </c>
      <c r="U862" s="25" t="s">
        <v>1001</v>
      </c>
      <c r="V862" s="25" t="s">
        <v>1001</v>
      </c>
      <c r="W862" s="206"/>
    </row>
    <row r="863" spans="1:23" customFormat="1" ht="42.75" hidden="1"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543" t="s">
        <v>523</v>
      </c>
      <c r="P863" s="13">
        <v>1807</v>
      </c>
      <c r="Q863" s="419"/>
      <c r="R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S863" s="18" t="s">
        <v>725</v>
      </c>
      <c r="T863" s="13">
        <v>100</v>
      </c>
      <c r="U863" s="25" t="s">
        <v>1001</v>
      </c>
      <c r="V863" s="25" t="s">
        <v>1001</v>
      </c>
      <c r="W863" s="206"/>
    </row>
    <row r="864" spans="1:23" customFormat="1" ht="42.75" hidden="1"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543" t="s">
        <v>523</v>
      </c>
      <c r="P864" s="13">
        <v>1807</v>
      </c>
      <c r="Q864" s="419"/>
      <c r="R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S864" s="18" t="s">
        <v>725</v>
      </c>
      <c r="T864" s="13">
        <v>100</v>
      </c>
      <c r="U864" s="25" t="s">
        <v>1001</v>
      </c>
      <c r="V864" s="25" t="s">
        <v>1001</v>
      </c>
      <c r="W864" s="206"/>
    </row>
    <row r="865" spans="1:23" customFormat="1" hidden="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251" t="s">
        <v>42</v>
      </c>
      <c r="Q865" s="419"/>
      <c r="R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S865" s="251" t="s">
        <v>42</v>
      </c>
      <c r="T865" s="251" t="s">
        <v>42</v>
      </c>
      <c r="U865" s="251" t="s">
        <v>42</v>
      </c>
      <c r="V865" s="378" t="s">
        <v>41</v>
      </c>
      <c r="W865" s="206"/>
    </row>
    <row r="866" spans="1:23" customFormat="1" ht="28.5" hidden="1"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543" t="s">
        <v>523</v>
      </c>
      <c r="P866" s="13">
        <v>504</v>
      </c>
      <c r="Q866" s="419"/>
      <c r="R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S866" s="18" t="s">
        <v>419</v>
      </c>
      <c r="T866" s="13">
        <v>100</v>
      </c>
      <c r="U866" s="25" t="s">
        <v>1001</v>
      </c>
      <c r="V866" s="25" t="s">
        <v>1001</v>
      </c>
      <c r="W866" s="206"/>
    </row>
    <row r="867" spans="1:23" customFormat="1" ht="27.75" customHeight="1" x14ac:dyDescent="0.25">
      <c r="A867" s="1"/>
      <c r="B867" s="64">
        <v>4053</v>
      </c>
      <c r="C867" s="150">
        <v>4053</v>
      </c>
      <c r="D867" s="823" t="s">
        <v>739</v>
      </c>
      <c r="E867" s="824"/>
      <c r="F867" s="824"/>
      <c r="G867" s="198"/>
      <c r="H867" s="681"/>
      <c r="I867" s="137"/>
      <c r="J867" s="12"/>
      <c r="K867" s="16">
        <v>0</v>
      </c>
      <c r="L867" s="251" t="s">
        <v>42</v>
      </c>
      <c r="M867" s="251" t="s">
        <v>42</v>
      </c>
      <c r="N867" s="251" t="s">
        <v>42</v>
      </c>
      <c r="O867" s="251" t="s">
        <v>42</v>
      </c>
      <c r="P867" s="251" t="s">
        <v>42</v>
      </c>
      <c r="Q867" s="419"/>
      <c r="R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S867" s="251" t="s">
        <v>42</v>
      </c>
      <c r="T867" s="251" t="s">
        <v>42</v>
      </c>
      <c r="U867" s="251" t="s">
        <v>42</v>
      </c>
      <c r="V867" s="378" t="s">
        <v>41</v>
      </c>
      <c r="W867" s="206"/>
    </row>
    <row r="868" spans="1:23" customFormat="1" ht="28.5" x14ac:dyDescent="0.25">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40" t="s">
        <v>1016</v>
      </c>
      <c r="P868" s="13">
        <v>790</v>
      </c>
      <c r="Q868" s="419"/>
      <c r="R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S868" s="26" t="s">
        <v>602</v>
      </c>
      <c r="T868" s="13">
        <v>100</v>
      </c>
      <c r="U868" s="25" t="s">
        <v>1001</v>
      </c>
      <c r="V868" s="25" t="s">
        <v>1001</v>
      </c>
      <c r="W868" s="206"/>
    </row>
    <row r="869" spans="1:23" customFormat="1" ht="28.5" x14ac:dyDescent="0.25">
      <c r="A869" s="1"/>
      <c r="B869" s="64">
        <v>40532</v>
      </c>
      <c r="C869" s="122" t="s">
        <v>742</v>
      </c>
      <c r="D869" s="124" t="s">
        <v>743</v>
      </c>
      <c r="E869" s="107"/>
      <c r="F869" s="107" t="s">
        <v>19</v>
      </c>
      <c r="G869" s="108">
        <v>2.8</v>
      </c>
      <c r="H869" s="208">
        <v>32346</v>
      </c>
      <c r="I869" s="137"/>
      <c r="J869" s="12"/>
      <c r="K869" s="16">
        <v>0</v>
      </c>
      <c r="L869" s="26" t="s">
        <v>602</v>
      </c>
      <c r="M869" s="13">
        <v>100</v>
      </c>
      <c r="N869" s="40" t="s">
        <v>993</v>
      </c>
      <c r="O869" s="40" t="s">
        <v>1016</v>
      </c>
      <c r="P869" s="13">
        <v>790</v>
      </c>
      <c r="Q869" s="419"/>
      <c r="R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S869" s="26" t="s">
        <v>602</v>
      </c>
      <c r="T869" s="13">
        <v>100</v>
      </c>
      <c r="U869" s="25" t="s">
        <v>1001</v>
      </c>
      <c r="V869" s="25" t="s">
        <v>1001</v>
      </c>
      <c r="W869" s="206"/>
    </row>
    <row r="870" spans="1:23" customFormat="1" ht="28.5" x14ac:dyDescent="0.25">
      <c r="A870" s="1"/>
      <c r="B870" s="64">
        <v>40535</v>
      </c>
      <c r="C870" s="122" t="s">
        <v>744</v>
      </c>
      <c r="D870" s="124" t="s">
        <v>745</v>
      </c>
      <c r="E870" s="107"/>
      <c r="F870" s="107" t="s">
        <v>19</v>
      </c>
      <c r="G870" s="108">
        <v>4.5</v>
      </c>
      <c r="H870" s="208">
        <v>51984</v>
      </c>
      <c r="I870" s="137"/>
      <c r="J870" s="12"/>
      <c r="K870" s="16">
        <v>0</v>
      </c>
      <c r="L870" s="26" t="s">
        <v>602</v>
      </c>
      <c r="M870" s="13">
        <v>100</v>
      </c>
      <c r="N870" s="40" t="s">
        <v>993</v>
      </c>
      <c r="O870" s="40" t="s">
        <v>1016</v>
      </c>
      <c r="P870" s="13">
        <v>790</v>
      </c>
      <c r="Q870" s="419"/>
      <c r="R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S870" s="26" t="s">
        <v>602</v>
      </c>
      <c r="T870" s="13">
        <v>100</v>
      </c>
      <c r="U870" s="25" t="s">
        <v>1001</v>
      </c>
      <c r="V870" s="25" t="s">
        <v>1001</v>
      </c>
      <c r="W870" s="206"/>
    </row>
    <row r="871" spans="1:23" customFormat="1" ht="28.5" x14ac:dyDescent="0.25">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40" t="s">
        <v>1016</v>
      </c>
      <c r="P871" s="13">
        <v>790</v>
      </c>
      <c r="Q871" s="419"/>
      <c r="R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S871" s="26" t="s">
        <v>602</v>
      </c>
      <c r="T871" s="13">
        <v>100</v>
      </c>
      <c r="U871" s="25" t="s">
        <v>1001</v>
      </c>
      <c r="V871" s="25" t="s">
        <v>1001</v>
      </c>
      <c r="W871" s="206"/>
    </row>
    <row r="872" spans="1:23" customFormat="1" ht="42.75" x14ac:dyDescent="0.25">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40" t="s">
        <v>1016</v>
      </c>
      <c r="P872" s="13">
        <v>790</v>
      </c>
      <c r="Q872" s="419"/>
      <c r="R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S872" s="26" t="s">
        <v>602</v>
      </c>
      <c r="T872" s="13">
        <v>100</v>
      </c>
      <c r="U872" s="25" t="s">
        <v>1001</v>
      </c>
      <c r="V872" s="25" t="s">
        <v>1001</v>
      </c>
      <c r="W872" s="206"/>
    </row>
    <row r="873" spans="1:23" customFormat="1" ht="42.75" x14ac:dyDescent="0.25">
      <c r="A873" s="1"/>
      <c r="B873" s="64">
        <v>40538</v>
      </c>
      <c r="C873" s="122" t="s">
        <v>750</v>
      </c>
      <c r="D873" s="124" t="s">
        <v>751</v>
      </c>
      <c r="E873" s="107"/>
      <c r="F873" s="107" t="s">
        <v>19</v>
      </c>
      <c r="G873" s="108">
        <v>8.4</v>
      </c>
      <c r="H873" s="208">
        <v>97037</v>
      </c>
      <c r="I873" s="137"/>
      <c r="J873" s="12"/>
      <c r="K873" s="16">
        <v>0</v>
      </c>
      <c r="L873" s="26" t="s">
        <v>602</v>
      </c>
      <c r="M873" s="13">
        <v>100</v>
      </c>
      <c r="N873" s="40" t="s">
        <v>993</v>
      </c>
      <c r="O873" s="40" t="s">
        <v>1016</v>
      </c>
      <c r="P873" s="13">
        <v>790</v>
      </c>
      <c r="Q873" s="419"/>
      <c r="R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S873" s="26" t="s">
        <v>602</v>
      </c>
      <c r="T873" s="13">
        <v>100</v>
      </c>
      <c r="U873" s="25" t="s">
        <v>1001</v>
      </c>
      <c r="V873" s="25" t="s">
        <v>1001</v>
      </c>
      <c r="W873" s="206"/>
    </row>
    <row r="874" spans="1:23" customFormat="1" ht="42.75" x14ac:dyDescent="0.25">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40" t="s">
        <v>1016</v>
      </c>
      <c r="P874" s="13">
        <v>790</v>
      </c>
      <c r="Q874" s="419"/>
      <c r="R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S874" s="26" t="s">
        <v>602</v>
      </c>
      <c r="T874" s="13">
        <v>100</v>
      </c>
      <c r="U874" s="25" t="s">
        <v>1001</v>
      </c>
      <c r="V874" s="25" t="s">
        <v>1001</v>
      </c>
      <c r="W874" s="206"/>
    </row>
    <row r="875" spans="1:23" customFormat="1" ht="42.75" x14ac:dyDescent="0.25">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 t="s">
        <v>1016</v>
      </c>
      <c r="P875" s="402">
        <v>790</v>
      </c>
      <c r="Q875" s="606"/>
      <c r="R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S875" s="544" t="s">
        <v>602</v>
      </c>
      <c r="T875" s="402">
        <v>100</v>
      </c>
      <c r="U875" s="25" t="s">
        <v>1001</v>
      </c>
      <c r="V875" s="25" t="s">
        <v>1001</v>
      </c>
      <c r="W875" s="206"/>
    </row>
    <row r="876" spans="1:23" customFormat="1" ht="37.5" hidden="1" customHeight="1" x14ac:dyDescent="0.3">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543" t="s">
        <v>523</v>
      </c>
      <c r="P876" s="257">
        <v>5253</v>
      </c>
      <c r="Q876" s="608"/>
      <c r="R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S876" s="261" t="s">
        <v>419</v>
      </c>
      <c r="T876" s="385">
        <v>100</v>
      </c>
      <c r="U876" s="25" t="s">
        <v>1001</v>
      </c>
      <c r="V876" s="25" t="s">
        <v>1001</v>
      </c>
      <c r="W876" s="206"/>
    </row>
    <row r="877" spans="1:23" customFormat="1" ht="33.75" hidden="1" customHeight="1" x14ac:dyDescent="0.3">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543" t="s">
        <v>523</v>
      </c>
      <c r="P877" s="24">
        <v>5253</v>
      </c>
      <c r="Q877" s="419"/>
      <c r="R877" s="32"/>
      <c r="S877" s="370"/>
      <c r="T877" s="591"/>
      <c r="U877" s="25" t="s">
        <v>1001</v>
      </c>
      <c r="V877" s="25"/>
      <c r="W877" s="206"/>
    </row>
    <row r="878" spans="1:23" customFormat="1" ht="34.5" hidden="1"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543" t="s">
        <v>523</v>
      </c>
      <c r="P878" s="265">
        <v>5253</v>
      </c>
      <c r="Q878" s="609"/>
      <c r="R878" s="268"/>
      <c r="S878" s="371"/>
      <c r="T878" s="593"/>
      <c r="U878" s="25" t="s">
        <v>1001</v>
      </c>
      <c r="V878" s="25"/>
      <c r="W878" s="206"/>
    </row>
    <row r="879" spans="1:23" customFormat="1" ht="24" hidden="1"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449" t="s">
        <v>42</v>
      </c>
      <c r="Q879" s="607"/>
      <c r="R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S879" s="449" t="s">
        <v>42</v>
      </c>
      <c r="T879" s="449" t="s">
        <v>42</v>
      </c>
      <c r="U879" s="449" t="s">
        <v>42</v>
      </c>
      <c r="V879" s="378" t="s">
        <v>41</v>
      </c>
      <c r="W879" s="206"/>
    </row>
    <row r="880" spans="1:23" customFormat="1" ht="42.75" hidden="1"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543" t="s">
        <v>523</v>
      </c>
      <c r="P880" s="13">
        <v>1807</v>
      </c>
      <c r="Q880" s="419"/>
      <c r="R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S880" s="18" t="s">
        <v>725</v>
      </c>
      <c r="T880" s="13">
        <v>100</v>
      </c>
      <c r="U880" s="25" t="s">
        <v>1001</v>
      </c>
      <c r="V880" s="25" t="s">
        <v>1001</v>
      </c>
      <c r="W880" s="206"/>
    </row>
    <row r="881" spans="1:23" customFormat="1" ht="42.75" hidden="1"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543" t="s">
        <v>523</v>
      </c>
      <c r="P881" s="13">
        <v>1807</v>
      </c>
      <c r="Q881" s="419"/>
      <c r="R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S881" s="18" t="s">
        <v>725</v>
      </c>
      <c r="T881" s="13">
        <v>100</v>
      </c>
      <c r="U881" s="25" t="s">
        <v>1001</v>
      </c>
      <c r="V881" s="25" t="s">
        <v>1001</v>
      </c>
      <c r="W881" s="206"/>
    </row>
    <row r="882" spans="1:23" customFormat="1" ht="42.75" hidden="1"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543" t="s">
        <v>523</v>
      </c>
      <c r="P882" s="13">
        <v>1807</v>
      </c>
      <c r="Q882" s="419"/>
      <c r="R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S882" s="18" t="s">
        <v>725</v>
      </c>
      <c r="T882" s="13">
        <v>100</v>
      </c>
      <c r="U882" s="25" t="s">
        <v>1001</v>
      </c>
      <c r="V882" s="25" t="s">
        <v>1001</v>
      </c>
      <c r="W882" s="206"/>
    </row>
    <row r="883" spans="1:23" customFormat="1" ht="42.75" hidden="1"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543" t="s">
        <v>523</v>
      </c>
      <c r="P883" s="13">
        <v>1807</v>
      </c>
      <c r="Q883" s="419"/>
      <c r="R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S883" s="18" t="s">
        <v>725</v>
      </c>
      <c r="T883" s="13">
        <v>100</v>
      </c>
      <c r="U883" s="25" t="s">
        <v>1001</v>
      </c>
      <c r="V883" s="25" t="s">
        <v>1001</v>
      </c>
      <c r="W883" s="206"/>
    </row>
    <row r="884" spans="1:23" customFormat="1" ht="36" hidden="1"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251" t="s">
        <v>42</v>
      </c>
      <c r="Q884" s="419"/>
      <c r="R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S884" s="251" t="s">
        <v>42</v>
      </c>
      <c r="T884" s="251" t="s">
        <v>42</v>
      </c>
      <c r="U884" s="251" t="s">
        <v>42</v>
      </c>
      <c r="V884" s="378" t="s">
        <v>41</v>
      </c>
      <c r="W884" s="206"/>
    </row>
    <row r="885" spans="1:23" customFormat="1" ht="42.75" hidden="1"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543" t="s">
        <v>523</v>
      </c>
      <c r="P885" s="13">
        <v>1807</v>
      </c>
      <c r="Q885" s="419"/>
      <c r="R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S885" s="18" t="s">
        <v>725</v>
      </c>
      <c r="T885" s="13">
        <v>100</v>
      </c>
      <c r="U885" s="25" t="s">
        <v>1001</v>
      </c>
      <c r="V885" s="25" t="s">
        <v>1001</v>
      </c>
      <c r="W885" s="206"/>
    </row>
    <row r="886" spans="1:23" customFormat="1" ht="42.75" hidden="1"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543" t="s">
        <v>523</v>
      </c>
      <c r="P886" s="13">
        <v>1807</v>
      </c>
      <c r="Q886" s="419"/>
      <c r="R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S886" s="18" t="s">
        <v>725</v>
      </c>
      <c r="T886" s="13">
        <v>100</v>
      </c>
      <c r="U886" s="25" t="s">
        <v>1001</v>
      </c>
      <c r="V886" s="25" t="s">
        <v>1001</v>
      </c>
      <c r="W886" s="206"/>
    </row>
    <row r="887" spans="1:23" customFormat="1" ht="42.75" hidden="1"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543" t="s">
        <v>523</v>
      </c>
      <c r="P887" s="13">
        <v>1807</v>
      </c>
      <c r="Q887" s="419"/>
      <c r="R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S887" s="18" t="s">
        <v>725</v>
      </c>
      <c r="T887" s="13">
        <v>100</v>
      </c>
      <c r="U887" s="25" t="s">
        <v>1001</v>
      </c>
      <c r="V887" s="25" t="s">
        <v>1001</v>
      </c>
      <c r="W887" s="206"/>
    </row>
    <row r="888" spans="1:23" customFormat="1" ht="42.75" hidden="1"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543" t="s">
        <v>523</v>
      </c>
      <c r="P888" s="13">
        <v>1807</v>
      </c>
      <c r="Q888" s="419"/>
      <c r="R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S888" s="18" t="s">
        <v>725</v>
      </c>
      <c r="T888" s="13">
        <v>100</v>
      </c>
      <c r="U888" s="25" t="s">
        <v>1001</v>
      </c>
      <c r="V888" s="25" t="s">
        <v>1001</v>
      </c>
      <c r="W888" s="206"/>
    </row>
    <row r="889" spans="1:23" customFormat="1" ht="28.5" hidden="1" x14ac:dyDescent="0.25">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543" t="s">
        <v>523</v>
      </c>
      <c r="P889" s="402">
        <v>5256</v>
      </c>
      <c r="Q889" s="606"/>
      <c r="R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S889" s="551" t="s">
        <v>20</v>
      </c>
      <c r="T889" s="402">
        <v>100</v>
      </c>
      <c r="U889" s="25" t="s">
        <v>1001</v>
      </c>
      <c r="V889" s="25" t="s">
        <v>1001</v>
      </c>
      <c r="W889" s="206"/>
    </row>
    <row r="890" spans="1:23" customFormat="1" ht="37.5" hidden="1"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43" t="s">
        <v>523</v>
      </c>
      <c r="P890" s="532">
        <v>243</v>
      </c>
      <c r="Q890" s="577"/>
      <c r="R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S890" s="261" t="s">
        <v>20</v>
      </c>
      <c r="T890" s="578">
        <v>100</v>
      </c>
      <c r="U890" s="25" t="s">
        <v>1001</v>
      </c>
      <c r="V890" s="25" t="s">
        <v>1001</v>
      </c>
      <c r="W890" s="206"/>
    </row>
    <row r="891" spans="1:23" customFormat="1" ht="33" hidden="1"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543" t="s">
        <v>523</v>
      </c>
      <c r="P891" s="13">
        <v>243</v>
      </c>
      <c r="Q891" s="254"/>
      <c r="R891" s="32"/>
      <c r="S891" s="370"/>
      <c r="T891" s="591"/>
      <c r="U891" s="25" t="s">
        <v>1001</v>
      </c>
      <c r="V891" s="25"/>
      <c r="W891" s="206"/>
    </row>
    <row r="892" spans="1:23" customFormat="1" ht="36" hidden="1"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43" t="s">
        <v>523</v>
      </c>
      <c r="P892" s="582">
        <v>243</v>
      </c>
      <c r="Q892" s="269"/>
      <c r="R892" s="268"/>
      <c r="S892" s="371"/>
      <c r="T892" s="593"/>
      <c r="U892" s="25" t="s">
        <v>1001</v>
      </c>
      <c r="V892" s="25"/>
      <c r="W892" s="206"/>
    </row>
    <row r="893" spans="1:23" customFormat="1" ht="30" hidden="1"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43" t="s">
        <v>523</v>
      </c>
      <c r="P893" s="532">
        <v>5254</v>
      </c>
      <c r="Q893" s="577"/>
      <c r="R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S893" s="261" t="s">
        <v>20</v>
      </c>
      <c r="T893" s="578">
        <v>100</v>
      </c>
      <c r="U893" s="25" t="s">
        <v>1001</v>
      </c>
      <c r="V893" s="25" t="s">
        <v>1001</v>
      </c>
      <c r="W893" s="206"/>
    </row>
    <row r="894" spans="1:23" customFormat="1" ht="30" hidden="1"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543" t="s">
        <v>523</v>
      </c>
      <c r="P894" s="13">
        <v>5254</v>
      </c>
      <c r="Q894" s="254"/>
      <c r="R894" s="32"/>
      <c r="S894" s="370"/>
      <c r="T894" s="591"/>
      <c r="U894" s="25" t="s">
        <v>1001</v>
      </c>
      <c r="V894" s="25"/>
      <c r="W894" s="206"/>
    </row>
    <row r="895" spans="1:23" customFormat="1" ht="30" hidden="1"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43" t="s">
        <v>523</v>
      </c>
      <c r="P895" s="582">
        <v>5254</v>
      </c>
      <c r="Q895" s="269"/>
      <c r="R895" s="268"/>
      <c r="S895" s="371"/>
      <c r="T895" s="593"/>
      <c r="U895" s="25" t="s">
        <v>1001</v>
      </c>
      <c r="V895" s="25"/>
      <c r="W895" s="206"/>
    </row>
    <row r="896" spans="1:23" customFormat="1" ht="42.75" hidden="1"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543" t="s">
        <v>523</v>
      </c>
      <c r="P896" s="344">
        <v>424</v>
      </c>
      <c r="Q896" s="427"/>
      <c r="R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S896" s="429" t="s">
        <v>290</v>
      </c>
      <c r="T896" s="344">
        <v>100</v>
      </c>
      <c r="U896" s="25" t="s">
        <v>1001</v>
      </c>
      <c r="V896" s="25" t="s">
        <v>1001</v>
      </c>
      <c r="W896" s="206"/>
    </row>
    <row r="897" spans="1:23" customFormat="1" ht="28.5" hidden="1"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543" t="s">
        <v>523</v>
      </c>
      <c r="P897" s="24">
        <v>225</v>
      </c>
      <c r="Q897" s="252"/>
      <c r="R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S897" s="18" t="s">
        <v>20</v>
      </c>
      <c r="T897" s="24">
        <v>100</v>
      </c>
      <c r="U897" s="25" t="s">
        <v>1001</v>
      </c>
      <c r="V897" s="25" t="s">
        <v>1001</v>
      </c>
      <c r="W897" s="206"/>
    </row>
    <row r="898" spans="1:23" customFormat="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1" t="s">
        <v>42</v>
      </c>
      <c r="Q898" s="252"/>
      <c r="R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S898" s="251" t="s">
        <v>42</v>
      </c>
      <c r="T898" s="251" t="s">
        <v>42</v>
      </c>
      <c r="U898" s="251" t="s">
        <v>42</v>
      </c>
      <c r="V898" s="378" t="s">
        <v>41</v>
      </c>
      <c r="W898" s="206"/>
    </row>
    <row r="899" spans="1:23" customFormat="1" ht="28.5"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t="s">
        <v>1016</v>
      </c>
      <c r="P899" s="24">
        <v>5257</v>
      </c>
      <c r="Q899" s="252"/>
      <c r="R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S899" s="26" t="s">
        <v>602</v>
      </c>
      <c r="T899" s="24">
        <v>100</v>
      </c>
      <c r="U899" s="25" t="s">
        <v>1001</v>
      </c>
      <c r="V899" s="25" t="s">
        <v>1001</v>
      </c>
      <c r="W899" s="206"/>
    </row>
    <row r="900" spans="1:23" customFormat="1" ht="28.5"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t="s">
        <v>1016</v>
      </c>
      <c r="P900" s="24">
        <v>5257</v>
      </c>
      <c r="Q900" s="252"/>
      <c r="R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S900" s="26" t="s">
        <v>602</v>
      </c>
      <c r="T900" s="24">
        <v>100</v>
      </c>
      <c r="U900" s="25" t="s">
        <v>1001</v>
      </c>
      <c r="V900" s="25" t="s">
        <v>1001</v>
      </c>
      <c r="W900" s="206"/>
    </row>
    <row r="901" spans="1:23" customFormat="1" ht="28.5"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t="s">
        <v>1016</v>
      </c>
      <c r="P901" s="24">
        <v>5257</v>
      </c>
      <c r="Q901" s="252"/>
      <c r="R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S901" s="26" t="s">
        <v>602</v>
      </c>
      <c r="T901" s="24">
        <v>100</v>
      </c>
      <c r="U901" s="25" t="s">
        <v>1001</v>
      </c>
      <c r="V901" s="25" t="s">
        <v>1001</v>
      </c>
      <c r="W901" s="206"/>
    </row>
    <row r="902" spans="1:23" customFormat="1" ht="28.5"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t="s">
        <v>1016</v>
      </c>
      <c r="P902" s="24">
        <v>5257</v>
      </c>
      <c r="Q902" s="252"/>
      <c r="R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S902" s="26" t="s">
        <v>602</v>
      </c>
      <c r="T902" s="24">
        <v>100</v>
      </c>
      <c r="U902" s="25" t="s">
        <v>1001</v>
      </c>
      <c r="V902" s="25" t="s">
        <v>1001</v>
      </c>
      <c r="W902" s="206"/>
    </row>
    <row r="903" spans="1:23" customFormat="1" ht="28.5"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t="s">
        <v>1016</v>
      </c>
      <c r="P903" s="24">
        <v>5257</v>
      </c>
      <c r="Q903" s="252"/>
      <c r="R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S903" s="26" t="s">
        <v>602</v>
      </c>
      <c r="T903" s="24">
        <v>100</v>
      </c>
      <c r="U903" s="25" t="s">
        <v>1001</v>
      </c>
      <c r="V903" s="25" t="s">
        <v>1001</v>
      </c>
      <c r="W903" s="206"/>
    </row>
    <row r="904" spans="1:23" customFormat="1" ht="28.5"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t="s">
        <v>1016</v>
      </c>
      <c r="P904" s="24">
        <v>5257</v>
      </c>
      <c r="Q904" s="252"/>
      <c r="R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S904" s="26" t="s">
        <v>602</v>
      </c>
      <c r="T904" s="24">
        <v>100</v>
      </c>
      <c r="U904" s="25" t="s">
        <v>1001</v>
      </c>
      <c r="V904" s="25" t="s">
        <v>1001</v>
      </c>
      <c r="W904" s="206"/>
    </row>
    <row r="905" spans="1:23" customFormat="1" ht="28.5"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t="s">
        <v>1016</v>
      </c>
      <c r="P905" s="24">
        <v>5257</v>
      </c>
      <c r="Q905" s="252"/>
      <c r="R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S905" s="26" t="s">
        <v>602</v>
      </c>
      <c r="T905" s="24">
        <v>100</v>
      </c>
      <c r="U905" s="25" t="s">
        <v>1001</v>
      </c>
      <c r="V905" s="25" t="s">
        <v>1001</v>
      </c>
      <c r="W905" s="206"/>
    </row>
    <row r="906" spans="1:23" customFormat="1" ht="28.5"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t="s">
        <v>1016</v>
      </c>
      <c r="P906" s="24">
        <v>5257</v>
      </c>
      <c r="Q906" s="252"/>
      <c r="R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S906" s="26" t="s">
        <v>602</v>
      </c>
      <c r="T906" s="24">
        <v>100</v>
      </c>
      <c r="U906" s="25" t="s">
        <v>1001</v>
      </c>
      <c r="V906" s="25" t="s">
        <v>1001</v>
      </c>
      <c r="W906" s="206"/>
    </row>
    <row r="907" spans="1:23" customFormat="1" ht="42.75"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t="s">
        <v>1016</v>
      </c>
      <c r="P907" s="24">
        <v>1807</v>
      </c>
      <c r="Q907" s="252"/>
      <c r="R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S907" s="26" t="s">
        <v>602</v>
      </c>
      <c r="T907" s="24">
        <v>100</v>
      </c>
      <c r="U907" s="25" t="s">
        <v>1001</v>
      </c>
      <c r="V907" s="25" t="s">
        <v>1001</v>
      </c>
      <c r="W907" s="206"/>
    </row>
    <row r="908" spans="1:23" customFormat="1" ht="54" hidden="1"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1" t="s">
        <v>42</v>
      </c>
      <c r="Q908" s="252"/>
      <c r="R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S908" s="251" t="s">
        <v>42</v>
      </c>
      <c r="T908" s="251" t="s">
        <v>42</v>
      </c>
      <c r="U908" s="251" t="s">
        <v>42</v>
      </c>
      <c r="V908" s="378" t="s">
        <v>41</v>
      </c>
      <c r="W908" s="206"/>
    </row>
    <row r="909" spans="1:23" customFormat="1" ht="57.75" hidden="1"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543" t="s">
        <v>523</v>
      </c>
      <c r="P909" s="24">
        <v>1807</v>
      </c>
      <c r="Q909" s="252"/>
      <c r="R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S909" s="18" t="s">
        <v>725</v>
      </c>
      <c r="T909" s="24">
        <v>100</v>
      </c>
      <c r="U909" s="25" t="s">
        <v>1001</v>
      </c>
      <c r="V909" s="25" t="s">
        <v>1001</v>
      </c>
      <c r="W909" s="206"/>
    </row>
    <row r="910" spans="1:23" customFormat="1" ht="69.75" hidden="1"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543" t="s">
        <v>523</v>
      </c>
      <c r="P910" s="24">
        <v>1807</v>
      </c>
      <c r="Q910" s="252"/>
      <c r="R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S910" s="18" t="s">
        <v>725</v>
      </c>
      <c r="T910" s="24">
        <v>100</v>
      </c>
      <c r="U910" s="25" t="s">
        <v>1001</v>
      </c>
      <c r="V910" s="25" t="s">
        <v>1001</v>
      </c>
      <c r="W910" s="206"/>
    </row>
    <row r="911" spans="1:23" customFormat="1" ht="71.25" hidden="1"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543" t="s">
        <v>523</v>
      </c>
      <c r="P911" s="24">
        <v>1807</v>
      </c>
      <c r="Q911" s="252"/>
      <c r="R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S911" s="18" t="s">
        <v>725</v>
      </c>
      <c r="T911" s="24">
        <v>100</v>
      </c>
      <c r="U911" s="25" t="s">
        <v>1001</v>
      </c>
      <c r="V911" s="25" t="s">
        <v>1001</v>
      </c>
      <c r="W911" s="206"/>
    </row>
    <row r="912" spans="1:23" customFormat="1" ht="75" hidden="1"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543" t="s">
        <v>523</v>
      </c>
      <c r="P912" s="24">
        <v>1807</v>
      </c>
      <c r="Q912" s="252"/>
      <c r="R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S912" s="18" t="s">
        <v>725</v>
      </c>
      <c r="T912" s="24">
        <v>100</v>
      </c>
      <c r="U912" s="25" t="s">
        <v>1001</v>
      </c>
      <c r="V912" s="25" t="s">
        <v>1001</v>
      </c>
      <c r="W912" s="206"/>
    </row>
    <row r="913" spans="1:23" customFormat="1" ht="75.75" hidden="1"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543" t="s">
        <v>523</v>
      </c>
      <c r="P913" s="24">
        <v>1807</v>
      </c>
      <c r="Q913" s="252"/>
      <c r="R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S913" s="18" t="s">
        <v>725</v>
      </c>
      <c r="T913" s="24">
        <v>100</v>
      </c>
      <c r="U913" s="25" t="s">
        <v>1001</v>
      </c>
      <c r="V913" s="25" t="s">
        <v>1001</v>
      </c>
      <c r="W913" s="206"/>
    </row>
    <row r="914" spans="1:23" customFormat="1" ht="77.25" hidden="1"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543" t="s">
        <v>523</v>
      </c>
      <c r="P914" s="24">
        <v>1807</v>
      </c>
      <c r="Q914" s="252"/>
      <c r="R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S914" s="18" t="s">
        <v>725</v>
      </c>
      <c r="T914" s="24">
        <v>100</v>
      </c>
      <c r="U914" s="25" t="s">
        <v>1001</v>
      </c>
      <c r="V914" s="25" t="s">
        <v>1001</v>
      </c>
      <c r="W914" s="206"/>
    </row>
    <row r="915" spans="1:23" customFormat="1" ht="28.5" hidden="1"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543" t="s">
        <v>523</v>
      </c>
      <c r="P915" s="24">
        <v>239</v>
      </c>
      <c r="Q915" s="252"/>
      <c r="R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S915" s="18" t="s">
        <v>419</v>
      </c>
      <c r="T915" s="24">
        <v>100</v>
      </c>
      <c r="U915" s="25" t="s">
        <v>1001</v>
      </c>
      <c r="V915" s="25" t="s">
        <v>1001</v>
      </c>
      <c r="W915" s="206"/>
    </row>
    <row r="916" spans="1:23" customFormat="1" hidden="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1" t="s">
        <v>42</v>
      </c>
      <c r="Q916" s="252"/>
      <c r="R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S916" s="251" t="s">
        <v>42</v>
      </c>
      <c r="T916" s="251" t="s">
        <v>42</v>
      </c>
      <c r="U916" s="251" t="s">
        <v>42</v>
      </c>
      <c r="V916" s="378" t="s">
        <v>41</v>
      </c>
      <c r="W916" s="206"/>
    </row>
    <row r="917" spans="1:23" customFormat="1" ht="28.5" hidden="1"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543" t="s">
        <v>523</v>
      </c>
      <c r="P917" s="24">
        <v>239</v>
      </c>
      <c r="Q917" s="252"/>
      <c r="R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S917" s="18" t="s">
        <v>20</v>
      </c>
      <c r="T917" s="24">
        <v>100</v>
      </c>
      <c r="U917" s="25" t="s">
        <v>1001</v>
      </c>
      <c r="V917" s="25" t="s">
        <v>1001</v>
      </c>
      <c r="W917" s="206"/>
    </row>
    <row r="918" spans="1:23" customFormat="1" ht="28.5" hidden="1"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543" t="s">
        <v>523</v>
      </c>
      <c r="P918" s="24">
        <v>239</v>
      </c>
      <c r="Q918" s="252"/>
      <c r="R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S918" s="18" t="s">
        <v>20</v>
      </c>
      <c r="T918" s="24">
        <v>100</v>
      </c>
      <c r="U918" s="25" t="s">
        <v>1001</v>
      </c>
      <c r="V918" s="25" t="s">
        <v>1001</v>
      </c>
      <c r="W918" s="206"/>
    </row>
    <row r="919" spans="1:23" customFormat="1" ht="28.5" hidden="1"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543" t="s">
        <v>523</v>
      </c>
      <c r="P919" s="24">
        <v>239</v>
      </c>
      <c r="Q919" s="252"/>
      <c r="R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S919" s="18" t="s">
        <v>20</v>
      </c>
      <c r="T919" s="24">
        <v>100</v>
      </c>
      <c r="U919" s="25" t="s">
        <v>1001</v>
      </c>
      <c r="V919" s="25" t="s">
        <v>1001</v>
      </c>
      <c r="W919" s="206"/>
    </row>
    <row r="920" spans="1:23" customFormat="1" ht="44.25" hidden="1"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51" t="s">
        <v>42</v>
      </c>
      <c r="Q920" s="424"/>
      <c r="R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S920" s="451" t="s">
        <v>42</v>
      </c>
      <c r="T920" s="451" t="s">
        <v>42</v>
      </c>
      <c r="U920" s="251" t="s">
        <v>42</v>
      </c>
      <c r="V920" s="378" t="s">
        <v>41</v>
      </c>
      <c r="W920" s="206"/>
    </row>
    <row r="921" spans="1:23" customFormat="1" ht="41.25" hidden="1"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543" t="s">
        <v>523</v>
      </c>
      <c r="P921" s="257">
        <v>419</v>
      </c>
      <c r="Q921" s="259"/>
      <c r="R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S921" s="261" t="s">
        <v>419</v>
      </c>
      <c r="T921" s="385">
        <v>100</v>
      </c>
      <c r="U921" s="25" t="s">
        <v>1001</v>
      </c>
      <c r="V921" s="25" t="s">
        <v>1001</v>
      </c>
      <c r="W921" s="206"/>
    </row>
    <row r="922" spans="1:23" customFormat="1" ht="44.25" hidden="1"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543" t="s">
        <v>523</v>
      </c>
      <c r="P922" s="265">
        <v>419</v>
      </c>
      <c r="Q922" s="267"/>
      <c r="R922" s="268"/>
      <c r="S922" s="371"/>
      <c r="T922" s="593"/>
      <c r="U922" s="25" t="s">
        <v>1001</v>
      </c>
      <c r="V922" s="25"/>
      <c r="W922" s="206"/>
    </row>
    <row r="923" spans="1:23" customFormat="1" ht="57" hidden="1"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543" t="s">
        <v>523</v>
      </c>
      <c r="P923" s="344">
        <v>419</v>
      </c>
      <c r="Q923" s="427"/>
      <c r="R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S923" s="429" t="s">
        <v>419</v>
      </c>
      <c r="T923" s="344">
        <v>100</v>
      </c>
      <c r="U923" s="25" t="s">
        <v>1001</v>
      </c>
      <c r="V923" s="25" t="s">
        <v>1001</v>
      </c>
      <c r="W923" s="206"/>
    </row>
    <row r="924" spans="1:23" customFormat="1" hidden="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1" t="s">
        <v>42</v>
      </c>
      <c r="Q924" s="252"/>
      <c r="R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S924" s="251" t="s">
        <v>42</v>
      </c>
      <c r="T924" s="251" t="s">
        <v>42</v>
      </c>
      <c r="U924" s="251" t="s">
        <v>42</v>
      </c>
      <c r="V924" s="378" t="s">
        <v>41</v>
      </c>
      <c r="W924" s="206"/>
    </row>
    <row r="925" spans="1:23" customFormat="1" ht="42.75" hidden="1"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543" t="s">
        <v>523</v>
      </c>
      <c r="P925" s="24">
        <v>1807</v>
      </c>
      <c r="Q925" s="252"/>
      <c r="R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S925" s="18" t="s">
        <v>725</v>
      </c>
      <c r="T925" s="24">
        <v>100</v>
      </c>
      <c r="U925" s="25" t="s">
        <v>1001</v>
      </c>
      <c r="V925" s="25" t="s">
        <v>1001</v>
      </c>
      <c r="W925" s="206"/>
    </row>
    <row r="926" spans="1:23" customFormat="1" ht="42.75" hidden="1"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543" t="s">
        <v>523</v>
      </c>
      <c r="P926" s="24">
        <v>1807</v>
      </c>
      <c r="Q926" s="252"/>
      <c r="R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S926" s="18" t="s">
        <v>725</v>
      </c>
      <c r="T926" s="24">
        <v>100</v>
      </c>
      <c r="U926" s="25" t="s">
        <v>1001</v>
      </c>
      <c r="V926" s="25" t="s">
        <v>1001</v>
      </c>
      <c r="W926" s="206"/>
    </row>
    <row r="927" spans="1:23" customFormat="1" ht="42.75" hidden="1"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543" t="s">
        <v>523</v>
      </c>
      <c r="P927" s="24">
        <v>419</v>
      </c>
      <c r="Q927" s="252"/>
      <c r="R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S927" s="18" t="s">
        <v>419</v>
      </c>
      <c r="T927" s="24">
        <v>100</v>
      </c>
      <c r="U927" s="25" t="s">
        <v>1001</v>
      </c>
      <c r="V927" s="25" t="s">
        <v>1001</v>
      </c>
      <c r="W927" s="206"/>
    </row>
    <row r="928" spans="1:23" customFormat="1" ht="30" hidden="1"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1" t="s">
        <v>42</v>
      </c>
      <c r="Q928" s="252"/>
      <c r="R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S928" s="251" t="s">
        <v>42</v>
      </c>
      <c r="T928" s="251" t="s">
        <v>42</v>
      </c>
      <c r="U928" s="251" t="s">
        <v>42</v>
      </c>
      <c r="V928" s="378" t="s">
        <v>41</v>
      </c>
      <c r="W928" s="206"/>
    </row>
    <row r="929" spans="1:25" customFormat="1" ht="42.75" hidden="1"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543" t="s">
        <v>523</v>
      </c>
      <c r="P929" s="24">
        <v>419</v>
      </c>
      <c r="Q929" s="252"/>
      <c r="R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S929" s="18" t="s">
        <v>419</v>
      </c>
      <c r="T929" s="24">
        <v>100</v>
      </c>
      <c r="U929" s="25" t="s">
        <v>1001</v>
      </c>
      <c r="V929" s="25" t="s">
        <v>1001</v>
      </c>
      <c r="W929" s="206"/>
    </row>
    <row r="930" spans="1:25" customFormat="1" ht="28.5" hidden="1"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543" t="s">
        <v>523</v>
      </c>
      <c r="P930" s="24">
        <v>419</v>
      </c>
      <c r="Q930" s="252"/>
      <c r="R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S930" s="18" t="s">
        <v>419</v>
      </c>
      <c r="T930" s="24">
        <v>100</v>
      </c>
      <c r="U930" s="25" t="s">
        <v>1001</v>
      </c>
      <c r="V930" s="25" t="s">
        <v>1001</v>
      </c>
      <c r="W930" s="206"/>
    </row>
    <row r="931" spans="1:25" customFormat="1" ht="128.25" hidden="1"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543" t="s">
        <v>523</v>
      </c>
      <c r="P931" s="24">
        <v>454</v>
      </c>
      <c r="Q931" s="252"/>
      <c r="R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S931" s="18" t="s">
        <v>419</v>
      </c>
      <c r="T931" s="24">
        <v>100</v>
      </c>
      <c r="U931" s="25" t="s">
        <v>1001</v>
      </c>
      <c r="V931" s="25" t="s">
        <v>1001</v>
      </c>
      <c r="W931" s="206"/>
    </row>
    <row r="932" spans="1:25" ht="28.5" hidden="1"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543" t="s">
        <v>523</v>
      </c>
      <c r="P932" s="24" t="s">
        <v>995</v>
      </c>
      <c r="Q932" s="252"/>
      <c r="R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S932" s="18" t="s">
        <v>20</v>
      </c>
      <c r="T932" s="24">
        <v>100</v>
      </c>
      <c r="U932" s="25" t="s">
        <v>1001</v>
      </c>
      <c r="V932" s="25" t="s">
        <v>1001</v>
      </c>
      <c r="W932" s="626"/>
    </row>
    <row r="933" spans="1:25" customFormat="1" ht="28.5" hidden="1"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543" t="s">
        <v>523</v>
      </c>
      <c r="P933" s="24">
        <v>225</v>
      </c>
      <c r="Q933" s="252"/>
      <c r="R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S933" s="18" t="s">
        <v>20</v>
      </c>
      <c r="T933" s="24">
        <v>100</v>
      </c>
      <c r="U933" s="25" t="s">
        <v>1001</v>
      </c>
      <c r="V933" s="25" t="s">
        <v>1001</v>
      </c>
      <c r="W933" s="206"/>
    </row>
    <row r="934" spans="1:25" customFormat="1" ht="31.5" hidden="1"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543" t="s">
        <v>523</v>
      </c>
      <c r="P934" s="24">
        <v>225</v>
      </c>
      <c r="Q934" s="252"/>
      <c r="R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S934" s="18" t="s">
        <v>20</v>
      </c>
      <c r="T934" s="24">
        <v>100</v>
      </c>
      <c r="U934" s="25" t="s">
        <v>1001</v>
      </c>
      <c r="V934" s="25" t="s">
        <v>1001</v>
      </c>
      <c r="W934" s="206"/>
    </row>
    <row r="935" spans="1:25" customFormat="1" ht="28.5" hidden="1"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543" t="s">
        <v>523</v>
      </c>
      <c r="P935" s="24">
        <v>225</v>
      </c>
      <c r="Q935" s="252"/>
      <c r="R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S935" s="18" t="s">
        <v>290</v>
      </c>
      <c r="T935" s="24">
        <v>100</v>
      </c>
      <c r="U935" s="25" t="s">
        <v>1001</v>
      </c>
      <c r="V935" s="25" t="s">
        <v>1001</v>
      </c>
      <c r="W935" s="206"/>
    </row>
    <row r="936" spans="1:25" customFormat="1" ht="28.5" hidden="1"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543" t="s">
        <v>523</v>
      </c>
      <c r="P936" s="24">
        <v>225</v>
      </c>
      <c r="Q936" s="252"/>
      <c r="R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S936" s="18" t="s">
        <v>290</v>
      </c>
      <c r="T936" s="24">
        <v>100</v>
      </c>
      <c r="U936" s="25" t="s">
        <v>1001</v>
      </c>
      <c r="V936" s="25" t="s">
        <v>1001</v>
      </c>
      <c r="W936" s="206"/>
    </row>
    <row r="937" spans="1:25" customFormat="1" ht="28.5" hidden="1"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339" t="s">
        <v>1008</v>
      </c>
      <c r="P937" s="24">
        <v>225</v>
      </c>
      <c r="Q937" s="252"/>
      <c r="R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S937" s="18" t="s">
        <v>20</v>
      </c>
      <c r="T937" s="24">
        <v>100</v>
      </c>
      <c r="U937" s="25" t="s">
        <v>1001</v>
      </c>
      <c r="V937" s="25" t="s">
        <v>1001</v>
      </c>
      <c r="W937" s="206"/>
    </row>
    <row r="938" spans="1:25" ht="28.5" hidden="1"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339" t="s">
        <v>1008</v>
      </c>
      <c r="P938" s="24" t="s">
        <v>995</v>
      </c>
      <c r="Q938" s="252"/>
      <c r="R938" s="32"/>
      <c r="S938" s="18" t="s">
        <v>20</v>
      </c>
      <c r="T938" s="24">
        <v>100</v>
      </c>
      <c r="U938" s="25" t="s">
        <v>1001</v>
      </c>
      <c r="V938" s="25" t="s">
        <v>1001</v>
      </c>
      <c r="W938" s="626"/>
      <c r="X938" s="628"/>
      <c r="Y938" s="630"/>
    </row>
    <row r="939" spans="1:25" ht="28.5" hidden="1"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339" t="s">
        <v>1008</v>
      </c>
      <c r="P939" s="24" t="s">
        <v>995</v>
      </c>
      <c r="Q939" s="252"/>
      <c r="R939" s="32"/>
      <c r="S939" s="18" t="s">
        <v>20</v>
      </c>
      <c r="T939" s="24">
        <v>100</v>
      </c>
      <c r="U939" s="25" t="s">
        <v>1001</v>
      </c>
      <c r="V939" s="25" t="s">
        <v>1001</v>
      </c>
      <c r="W939" s="626"/>
      <c r="X939" s="628"/>
    </row>
    <row r="940" spans="1:25" customFormat="1" ht="28.5" hidden="1"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543" t="s">
        <v>523</v>
      </c>
      <c r="P940" s="24">
        <v>225</v>
      </c>
      <c r="Q940" s="252"/>
      <c r="R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S940" s="18" t="s">
        <v>20</v>
      </c>
      <c r="T940" s="24">
        <v>100</v>
      </c>
      <c r="U940" s="25" t="s">
        <v>1001</v>
      </c>
      <c r="V940" s="25" t="s">
        <v>1001</v>
      </c>
      <c r="W940" s="206"/>
    </row>
    <row r="941" spans="1:25" customFormat="1" ht="33.75" hidden="1"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543" t="s">
        <v>523</v>
      </c>
      <c r="P941" s="24">
        <v>225</v>
      </c>
      <c r="Q941" s="252"/>
      <c r="R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S941" s="18" t="s">
        <v>290</v>
      </c>
      <c r="T941" s="24">
        <v>100</v>
      </c>
      <c r="U941" s="25" t="s">
        <v>1001</v>
      </c>
      <c r="V941" s="25" t="s">
        <v>1001</v>
      </c>
      <c r="W941" s="206"/>
    </row>
    <row r="942" spans="1:25" customFormat="1" ht="26.25" hidden="1"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543" t="s">
        <v>523</v>
      </c>
      <c r="P942" s="24">
        <v>1716</v>
      </c>
      <c r="Q942" s="252"/>
      <c r="R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S942" s="18" t="s">
        <v>290</v>
      </c>
      <c r="T942" s="24">
        <v>100</v>
      </c>
      <c r="U942" s="25" t="s">
        <v>1001</v>
      </c>
      <c r="V942" s="25" t="s">
        <v>1001</v>
      </c>
      <c r="W942" s="206"/>
    </row>
    <row r="943" spans="1:25" customFormat="1" hidden="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1" t="s">
        <v>42</v>
      </c>
      <c r="Q943" s="252"/>
      <c r="R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S943" s="251" t="s">
        <v>42</v>
      </c>
      <c r="T943" s="251" t="s">
        <v>42</v>
      </c>
      <c r="U943" s="251" t="s">
        <v>42</v>
      </c>
      <c r="V943" s="378" t="s">
        <v>41</v>
      </c>
      <c r="W943" s="206"/>
    </row>
    <row r="944" spans="1:25" customFormat="1" ht="42.75" hidden="1"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360" t="s">
        <v>1015</v>
      </c>
      <c r="P944" s="24">
        <v>975</v>
      </c>
      <c r="Q944" s="252"/>
      <c r="R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S944" s="18" t="s">
        <v>239</v>
      </c>
      <c r="T944" s="24">
        <v>100</v>
      </c>
      <c r="U944" s="25" t="s">
        <v>1001</v>
      </c>
      <c r="V944" s="25" t="s">
        <v>1001</v>
      </c>
      <c r="W944" s="206"/>
    </row>
    <row r="945" spans="1:23" customFormat="1" ht="31.5" hidden="1"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360" t="s">
        <v>1015</v>
      </c>
      <c r="P945" s="24">
        <v>975</v>
      </c>
      <c r="Q945" s="252"/>
      <c r="R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S945" s="18" t="s">
        <v>239</v>
      </c>
      <c r="T945" s="24">
        <v>100</v>
      </c>
      <c r="U945" s="25" t="s">
        <v>1001</v>
      </c>
      <c r="V945" s="25" t="s">
        <v>1001</v>
      </c>
      <c r="W945" s="206"/>
    </row>
    <row r="946" spans="1:23" customFormat="1" ht="42.75" hidden="1"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360" t="s">
        <v>1015</v>
      </c>
      <c r="P946" s="24">
        <v>975</v>
      </c>
      <c r="Q946" s="254"/>
      <c r="R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S946" s="18" t="s">
        <v>239</v>
      </c>
      <c r="T946" s="24">
        <v>100</v>
      </c>
      <c r="U946" s="25" t="s">
        <v>1001</v>
      </c>
      <c r="V946" s="25" t="s">
        <v>1001</v>
      </c>
      <c r="W946" s="206"/>
    </row>
    <row r="947" spans="1:23" customFormat="1" ht="31.5" hidden="1"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360" t="s">
        <v>1015</v>
      </c>
      <c r="P947" s="24">
        <v>975</v>
      </c>
      <c r="Q947" s="254"/>
      <c r="R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S947" s="18" t="s">
        <v>239</v>
      </c>
      <c r="T947" s="24">
        <v>100</v>
      </c>
      <c r="U947" s="25" t="s">
        <v>1001</v>
      </c>
      <c r="V947" s="25" t="s">
        <v>1001</v>
      </c>
      <c r="W947" s="206"/>
    </row>
    <row r="948" spans="1:23" customFormat="1" ht="42.75" hidden="1"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360" t="s">
        <v>1015</v>
      </c>
      <c r="P948" s="24">
        <v>975</v>
      </c>
      <c r="Q948" s="254"/>
      <c r="R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S948" s="18" t="s">
        <v>239</v>
      </c>
      <c r="T948" s="24">
        <v>100</v>
      </c>
      <c r="U948" s="25" t="s">
        <v>1001</v>
      </c>
      <c r="V948" s="25" t="s">
        <v>1001</v>
      </c>
      <c r="W948" s="206"/>
    </row>
    <row r="949" spans="1:23" customFormat="1" ht="21.75" hidden="1"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1" t="s">
        <v>42</v>
      </c>
      <c r="Q949" s="254"/>
      <c r="R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S949" s="251" t="s">
        <v>42</v>
      </c>
      <c r="T949" s="251" t="s">
        <v>42</v>
      </c>
      <c r="U949" s="251" t="s">
        <v>42</v>
      </c>
      <c r="V949" s="378" t="s">
        <v>41</v>
      </c>
      <c r="W949" s="206"/>
    </row>
    <row r="950" spans="1:23" customFormat="1" ht="31.5" hidden="1"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360" t="s">
        <v>1015</v>
      </c>
      <c r="P950" s="13">
        <v>975</v>
      </c>
      <c r="Q950" s="254"/>
      <c r="R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S950" s="18" t="s">
        <v>239</v>
      </c>
      <c r="T950" s="13">
        <v>100</v>
      </c>
      <c r="U950" s="25" t="s">
        <v>1001</v>
      </c>
      <c r="V950" s="25" t="s">
        <v>1001</v>
      </c>
      <c r="W950" s="206"/>
    </row>
    <row r="951" spans="1:23" customFormat="1" ht="31.5" hidden="1"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360" t="s">
        <v>1015</v>
      </c>
      <c r="P951" s="13">
        <v>975</v>
      </c>
      <c r="Q951" s="254"/>
      <c r="R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S951" s="18" t="s">
        <v>239</v>
      </c>
      <c r="T951" s="13">
        <v>100</v>
      </c>
      <c r="U951" s="25" t="s">
        <v>1001</v>
      </c>
      <c r="V951" s="25" t="s">
        <v>1001</v>
      </c>
      <c r="W951" s="206"/>
    </row>
    <row r="952" spans="1:23" customFormat="1" ht="31.5" hidden="1"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360" t="s">
        <v>1015</v>
      </c>
      <c r="P952" s="13">
        <v>975</v>
      </c>
      <c r="Q952" s="254"/>
      <c r="R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S952" s="18" t="s">
        <v>239</v>
      </c>
      <c r="T952" s="13">
        <v>100</v>
      </c>
      <c r="U952" s="25" t="s">
        <v>1001</v>
      </c>
      <c r="V952" s="25" t="s">
        <v>1001</v>
      </c>
      <c r="W952" s="206"/>
    </row>
    <row r="953" spans="1:23" customFormat="1" ht="31.5" hidden="1"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360" t="s">
        <v>1015</v>
      </c>
      <c r="P953" s="13">
        <v>975</v>
      </c>
      <c r="Q953" s="254"/>
      <c r="R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S953" s="18" t="s">
        <v>239</v>
      </c>
      <c r="T953" s="13">
        <v>100</v>
      </c>
      <c r="U953" s="25" t="s">
        <v>1001</v>
      </c>
      <c r="V953" s="25" t="s">
        <v>1001</v>
      </c>
      <c r="W953" s="206"/>
    </row>
    <row r="954" spans="1:23" customFormat="1" ht="42.75" hidden="1"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543" t="s">
        <v>523</v>
      </c>
      <c r="P954" s="13">
        <v>414</v>
      </c>
      <c r="Q954" s="254"/>
      <c r="R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S954" s="18" t="s">
        <v>20</v>
      </c>
      <c r="T954" s="13">
        <v>100</v>
      </c>
      <c r="U954" s="25" t="s">
        <v>1001</v>
      </c>
      <c r="V954" s="25" t="s">
        <v>1001</v>
      </c>
      <c r="W954" s="206"/>
    </row>
    <row r="955" spans="1:23" customFormat="1" ht="106.5" hidden="1" customHeight="1" thickBot="1" x14ac:dyDescent="0.25">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543" t="s">
        <v>523</v>
      </c>
      <c r="P955" s="402">
        <v>414</v>
      </c>
      <c r="Q955" s="403"/>
      <c r="R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S955" s="551" t="s">
        <v>20</v>
      </c>
      <c r="T955" s="402">
        <v>100</v>
      </c>
      <c r="U955" s="25" t="s">
        <v>1001</v>
      </c>
      <c r="V955" s="25" t="s">
        <v>1001</v>
      </c>
      <c r="W955" s="206"/>
    </row>
    <row r="956" spans="1:23" customFormat="1" ht="33" hidden="1"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543" t="s">
        <v>523</v>
      </c>
      <c r="P956" s="257">
        <v>243</v>
      </c>
      <c r="Q956" s="577"/>
      <c r="R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S956" s="261" t="s">
        <v>20</v>
      </c>
      <c r="T956" s="578">
        <v>100</v>
      </c>
      <c r="U956" s="25" t="s">
        <v>1001</v>
      </c>
      <c r="V956" s="25" t="s">
        <v>1001</v>
      </c>
      <c r="W956" s="206"/>
    </row>
    <row r="957" spans="1:23" customFormat="1" ht="33" hidden="1"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543" t="s">
        <v>523</v>
      </c>
      <c r="P957" s="24">
        <v>243</v>
      </c>
      <c r="Q957" s="254"/>
      <c r="R957" s="32"/>
      <c r="S957" s="370"/>
      <c r="T957" s="591"/>
      <c r="U957" s="25" t="s">
        <v>1001</v>
      </c>
      <c r="V957" s="25"/>
      <c r="W957" s="652"/>
    </row>
    <row r="958" spans="1:23" customFormat="1" ht="33" hidden="1"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543" t="s">
        <v>523</v>
      </c>
      <c r="P958" s="265">
        <v>243</v>
      </c>
      <c r="Q958" s="269"/>
      <c r="R958" s="268"/>
      <c r="S958" s="371"/>
      <c r="T958" s="593"/>
      <c r="U958" s="25" t="s">
        <v>1001</v>
      </c>
      <c r="V958" s="25"/>
      <c r="W958" s="652"/>
    </row>
    <row r="959" spans="1:23" customFormat="1" ht="28.5" hidden="1"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543" t="s">
        <v>523</v>
      </c>
      <c r="P959" s="344">
        <v>243</v>
      </c>
      <c r="Q959" s="575"/>
      <c r="R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S959" s="429" t="s">
        <v>20</v>
      </c>
      <c r="T959" s="450">
        <v>100</v>
      </c>
      <c r="U959" s="25" t="s">
        <v>1001</v>
      </c>
      <c r="V959" s="25" t="s">
        <v>1001</v>
      </c>
      <c r="W959" s="206" t="s">
        <v>998</v>
      </c>
    </row>
    <row r="960" spans="1:23" customFormat="1" ht="15.75" hidden="1"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586" t="s">
        <v>42</v>
      </c>
      <c r="Q960" s="403"/>
      <c r="R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S960" s="586" t="s">
        <v>42</v>
      </c>
      <c r="T960" s="586" t="s">
        <v>42</v>
      </c>
      <c r="U960" s="586" t="s">
        <v>42</v>
      </c>
      <c r="V960" s="378" t="s">
        <v>41</v>
      </c>
      <c r="W960" s="206"/>
    </row>
    <row r="961" spans="1:23" customFormat="1" ht="27.75" hidden="1" customHeight="1" x14ac:dyDescent="0.3">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43" t="s">
        <v>523</v>
      </c>
      <c r="P961" s="532">
        <v>243</v>
      </c>
      <c r="Q961" s="577"/>
      <c r="R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S961" s="261" t="s">
        <v>20</v>
      </c>
      <c r="T961" s="578">
        <v>100</v>
      </c>
      <c r="U961" s="25" t="s">
        <v>1001</v>
      </c>
      <c r="V961" s="25" t="s">
        <v>1001</v>
      </c>
      <c r="W961" s="206"/>
    </row>
    <row r="962" spans="1:23" customFormat="1" ht="34.5" hidden="1" customHeight="1" x14ac:dyDescent="0.3">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543" t="s">
        <v>523</v>
      </c>
      <c r="P962" s="13">
        <v>243</v>
      </c>
      <c r="Q962" s="254"/>
      <c r="R962" s="32"/>
      <c r="S962" s="370"/>
      <c r="T962" s="591"/>
      <c r="U962" s="25" t="s">
        <v>1001</v>
      </c>
      <c r="V962" s="25"/>
      <c r="W962" s="206"/>
    </row>
    <row r="963" spans="1:23" customFormat="1" ht="38.25" hidden="1" customHeight="1" x14ac:dyDescent="0.3">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543" t="s">
        <v>523</v>
      </c>
      <c r="P963" s="13">
        <v>243</v>
      </c>
      <c r="Q963" s="254"/>
      <c r="R963" s="32"/>
      <c r="S963" s="370"/>
      <c r="T963" s="591"/>
      <c r="U963" s="25" t="s">
        <v>1001</v>
      </c>
      <c r="V963" s="25"/>
      <c r="W963" s="206"/>
    </row>
    <row r="964" spans="1:23" customFormat="1" ht="36" hidden="1"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43" t="s">
        <v>523</v>
      </c>
      <c r="P964" s="582">
        <v>243</v>
      </c>
      <c r="Q964" s="269"/>
      <c r="R964" s="268"/>
      <c r="S964" s="371"/>
      <c r="T964" s="593"/>
      <c r="U964" s="25" t="s">
        <v>1001</v>
      </c>
      <c r="V964" s="25"/>
      <c r="W964" s="206"/>
    </row>
    <row r="965" spans="1:23" customFormat="1" ht="35.25" hidden="1" customHeight="1" x14ac:dyDescent="0.3">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543" t="s">
        <v>523</v>
      </c>
      <c r="P965" s="612" t="s">
        <v>892</v>
      </c>
      <c r="Q965" s="577"/>
      <c r="R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S965" s="261" t="s">
        <v>20</v>
      </c>
      <c r="T965" s="578">
        <v>100</v>
      </c>
      <c r="U965" s="25" t="s">
        <v>1001</v>
      </c>
      <c r="V965" s="25" t="s">
        <v>1001</v>
      </c>
      <c r="W965" s="206"/>
    </row>
    <row r="966" spans="1:23" customFormat="1" ht="35.25" hidden="1" customHeight="1" x14ac:dyDescent="0.3">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543" t="s">
        <v>523</v>
      </c>
      <c r="P966" s="19" t="s">
        <v>892</v>
      </c>
      <c r="Q966" s="254"/>
      <c r="R966" s="32"/>
      <c r="S966" s="370"/>
      <c r="T966" s="591"/>
      <c r="U966" s="25" t="s">
        <v>1001</v>
      </c>
      <c r="V966" s="25"/>
      <c r="W966" s="206"/>
    </row>
    <row r="967" spans="1:23" customFormat="1" ht="35.25" hidden="1" customHeight="1" x14ac:dyDescent="0.3">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543" t="s">
        <v>523</v>
      </c>
      <c r="P967" s="19" t="s">
        <v>892</v>
      </c>
      <c r="Q967" s="254"/>
      <c r="R967" s="32"/>
      <c r="S967" s="370"/>
      <c r="T967" s="591"/>
      <c r="U967" s="25" t="s">
        <v>1001</v>
      </c>
      <c r="V967" s="25"/>
      <c r="W967" s="206"/>
    </row>
    <row r="968" spans="1:23" customFormat="1" ht="39" hidden="1"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543" t="s">
        <v>523</v>
      </c>
      <c r="P968" s="613" t="s">
        <v>892</v>
      </c>
      <c r="Q968" s="269"/>
      <c r="R968" s="268"/>
      <c r="S968" s="371"/>
      <c r="T968" s="593"/>
      <c r="U968" s="25" t="s">
        <v>1001</v>
      </c>
      <c r="V968" s="25"/>
      <c r="W968" s="206"/>
    </row>
    <row r="969" spans="1:23" customFormat="1" ht="36" hidden="1" customHeight="1" x14ac:dyDescent="0.3">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43" t="s">
        <v>523</v>
      </c>
      <c r="P969" s="532">
        <v>243</v>
      </c>
      <c r="Q969" s="577"/>
      <c r="R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S969" s="261" t="s">
        <v>20</v>
      </c>
      <c r="T969" s="578">
        <v>100</v>
      </c>
      <c r="U969" s="25" t="s">
        <v>1001</v>
      </c>
      <c r="V969" s="25" t="s">
        <v>1001</v>
      </c>
      <c r="W969" s="206"/>
    </row>
    <row r="970" spans="1:23" customFormat="1" ht="36" hidden="1" customHeight="1" x14ac:dyDescent="0.3">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543" t="s">
        <v>523</v>
      </c>
      <c r="P970" s="13">
        <v>243</v>
      </c>
      <c r="Q970" s="254"/>
      <c r="R970" s="32"/>
      <c r="S970" s="370"/>
      <c r="T970" s="591"/>
      <c r="U970" s="25" t="s">
        <v>1001</v>
      </c>
      <c r="V970" s="25"/>
      <c r="W970" s="206"/>
    </row>
    <row r="971" spans="1:23" customFormat="1" ht="36" hidden="1" customHeight="1" x14ac:dyDescent="0.3">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543" t="s">
        <v>523</v>
      </c>
      <c r="P971" s="13">
        <v>243</v>
      </c>
      <c r="Q971" s="254"/>
      <c r="R971" s="32"/>
      <c r="S971" s="370"/>
      <c r="T971" s="591"/>
      <c r="U971" s="25" t="s">
        <v>1001</v>
      </c>
      <c r="V971" s="25"/>
      <c r="W971" s="206"/>
    </row>
    <row r="972" spans="1:23" customFormat="1" ht="36" hidden="1"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43" t="s">
        <v>523</v>
      </c>
      <c r="P972" s="582">
        <v>243</v>
      </c>
      <c r="Q972" s="269"/>
      <c r="R972" s="268"/>
      <c r="S972" s="371"/>
      <c r="T972" s="593"/>
      <c r="U972" s="25" t="s">
        <v>1001</v>
      </c>
      <c r="V972" s="25"/>
      <c r="W972" s="206"/>
    </row>
    <row r="973" spans="1:23" customFormat="1" ht="34.5" hidden="1"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41</v>
      </c>
      <c r="P973" s="585" t="s">
        <v>42</v>
      </c>
      <c r="Q973" s="575"/>
      <c r="R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S973" s="585" t="s">
        <v>42</v>
      </c>
      <c r="T973" s="585" t="s">
        <v>42</v>
      </c>
      <c r="U973" s="585" t="s">
        <v>42</v>
      </c>
      <c r="V973" s="378" t="s">
        <v>41</v>
      </c>
      <c r="W973" s="206"/>
    </row>
    <row r="974" spans="1:23" customFormat="1" ht="28.5" hidden="1"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543" t="s">
        <v>523</v>
      </c>
      <c r="P974" s="24">
        <v>950</v>
      </c>
      <c r="Q974" s="252"/>
      <c r="R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S974" s="18" t="s">
        <v>419</v>
      </c>
      <c r="T974" s="24">
        <v>100</v>
      </c>
      <c r="U974" s="25" t="s">
        <v>1001</v>
      </c>
      <c r="V974" s="25" t="s">
        <v>1001</v>
      </c>
      <c r="W974" s="206"/>
    </row>
    <row r="975" spans="1:23" customFormat="1" ht="42.75" hidden="1"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543" t="s">
        <v>523</v>
      </c>
      <c r="P975" s="24">
        <v>950</v>
      </c>
      <c r="Q975" s="252"/>
      <c r="R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S975" s="18" t="s">
        <v>419</v>
      </c>
      <c r="T975" s="24">
        <v>100</v>
      </c>
      <c r="U975" s="25" t="s">
        <v>1001</v>
      </c>
      <c r="V975" s="25" t="s">
        <v>1001</v>
      </c>
      <c r="W975" s="206"/>
    </row>
    <row r="976" spans="1:23" customFormat="1" ht="33"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1" t="s">
        <v>42</v>
      </c>
      <c r="Q976" s="252"/>
      <c r="R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S976" s="368" t="s">
        <v>42</v>
      </c>
      <c r="T976" s="368" t="s">
        <v>42</v>
      </c>
      <c r="U976" s="368" t="s">
        <v>42</v>
      </c>
      <c r="V976" s="378" t="s">
        <v>41</v>
      </c>
      <c r="W976" s="206"/>
    </row>
    <row r="977" spans="1:23" customFormat="1" ht="39.75"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24" t="s">
        <v>1016</v>
      </c>
      <c r="P977" s="40" t="s">
        <v>909</v>
      </c>
      <c r="Q977" s="252"/>
      <c r="R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S977" s="26" t="s">
        <v>602</v>
      </c>
      <c r="T977" s="24">
        <v>100</v>
      </c>
      <c r="U977" s="25" t="s">
        <v>1001</v>
      </c>
      <c r="V977" s="25" t="s">
        <v>1001</v>
      </c>
      <c r="W977" s="206"/>
    </row>
    <row r="978" spans="1:23" customFormat="1" ht="39.75"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24" t="s">
        <v>1016</v>
      </c>
      <c r="P978" s="40" t="s">
        <v>909</v>
      </c>
      <c r="Q978" s="252"/>
      <c r="R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S978" s="26" t="s">
        <v>602</v>
      </c>
      <c r="T978" s="24">
        <v>100</v>
      </c>
      <c r="U978" s="25" t="s">
        <v>1001</v>
      </c>
      <c r="V978" s="25" t="s">
        <v>1001</v>
      </c>
      <c r="W978" s="206"/>
    </row>
    <row r="979" spans="1:23" customFormat="1" ht="46.5"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24" t="s">
        <v>1016</v>
      </c>
      <c r="P979" s="19" t="s">
        <v>909</v>
      </c>
      <c r="Q979" s="254"/>
      <c r="R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S979" s="26" t="s">
        <v>602</v>
      </c>
      <c r="T979" s="13">
        <v>100</v>
      </c>
      <c r="U979" s="25" t="s">
        <v>1001</v>
      </c>
      <c r="V979" s="25" t="s">
        <v>1001</v>
      </c>
      <c r="W979" s="206"/>
    </row>
    <row r="980" spans="1:23" customFormat="1" ht="47.25"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24" t="s">
        <v>1016</v>
      </c>
      <c r="P980" s="40" t="s">
        <v>909</v>
      </c>
      <c r="Q980" s="252"/>
      <c r="R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S980" s="26" t="s">
        <v>602</v>
      </c>
      <c r="T980" s="24">
        <v>100</v>
      </c>
      <c r="U980" s="25" t="s">
        <v>1001</v>
      </c>
      <c r="V980" s="25" t="s">
        <v>1001</v>
      </c>
      <c r="W980" s="206"/>
    </row>
    <row r="981" spans="1:23" customFormat="1" ht="28.5" hidden="1"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543" t="s">
        <v>523</v>
      </c>
      <c r="P981" s="24">
        <v>225</v>
      </c>
      <c r="Q981" s="252"/>
      <c r="R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S981" s="18" t="s">
        <v>20</v>
      </c>
      <c r="T981" s="24">
        <v>100</v>
      </c>
      <c r="U981" s="25" t="s">
        <v>1001</v>
      </c>
      <c r="V981" s="25" t="s">
        <v>1001</v>
      </c>
      <c r="W981" s="206"/>
    </row>
    <row r="982" spans="1:23" customFormat="1" ht="28.5" hidden="1" x14ac:dyDescent="0.25">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543" t="s">
        <v>523</v>
      </c>
      <c r="P982" s="378">
        <v>225</v>
      </c>
      <c r="Q982" s="424"/>
      <c r="R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S982" s="551" t="s">
        <v>20</v>
      </c>
      <c r="T982" s="378">
        <v>100</v>
      </c>
      <c r="U982" s="25" t="s">
        <v>1001</v>
      </c>
      <c r="V982" s="25" t="s">
        <v>1001</v>
      </c>
      <c r="W982" s="206"/>
    </row>
    <row r="983" spans="1:23" customFormat="1" ht="26.25" hidden="1"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543" t="s">
        <v>523</v>
      </c>
      <c r="P983" s="257">
        <v>243</v>
      </c>
      <c r="Q983" s="259"/>
      <c r="R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S983" s="261" t="s">
        <v>20</v>
      </c>
      <c r="T983" s="385">
        <v>100</v>
      </c>
      <c r="U983" s="25" t="s">
        <v>1001</v>
      </c>
      <c r="V983" s="25" t="s">
        <v>1001</v>
      </c>
      <c r="W983" s="206"/>
    </row>
    <row r="984" spans="1:23" customFormat="1" ht="26.25" hidden="1"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543" t="s">
        <v>523</v>
      </c>
      <c r="P984" s="24">
        <v>243</v>
      </c>
      <c r="Q984" s="252"/>
      <c r="R984" s="407"/>
      <c r="S984" s="370"/>
      <c r="T984" s="591"/>
      <c r="U984" s="25" t="s">
        <v>1001</v>
      </c>
      <c r="V984" s="25"/>
      <c r="W984" s="206"/>
    </row>
    <row r="985" spans="1:23" customFormat="1" ht="23.25" hidden="1"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543" t="s">
        <v>523</v>
      </c>
      <c r="P985" s="24">
        <v>243</v>
      </c>
      <c r="Q985" s="252"/>
      <c r="R985" s="407"/>
      <c r="S985" s="370"/>
      <c r="T985" s="591"/>
      <c r="U985" s="25" t="s">
        <v>1001</v>
      </c>
      <c r="V985" s="25"/>
      <c r="W985" s="206"/>
    </row>
    <row r="986" spans="1:23" customFormat="1" ht="26.25" hidden="1"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543" t="s">
        <v>523</v>
      </c>
      <c r="P986" s="265">
        <v>243</v>
      </c>
      <c r="Q986" s="267"/>
      <c r="R986" s="472"/>
      <c r="S986" s="371"/>
      <c r="T986" s="593"/>
      <c r="U986" s="25" t="s">
        <v>1001</v>
      </c>
      <c r="V986" s="25"/>
      <c r="W986" s="206"/>
    </row>
    <row r="987" spans="1:23" customFormat="1" ht="42.75" hidden="1"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543" t="s">
        <v>523</v>
      </c>
      <c r="P987" s="344">
        <v>950</v>
      </c>
      <c r="Q987" s="427"/>
      <c r="R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S987" s="449" t="s">
        <v>181</v>
      </c>
      <c r="T987" s="344">
        <v>100</v>
      </c>
      <c r="U987" s="25" t="s">
        <v>1001</v>
      </c>
      <c r="V987" s="25" t="s">
        <v>1001</v>
      </c>
      <c r="W987" s="206"/>
    </row>
    <row r="988" spans="1:23" customFormat="1" hidden="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1" t="s">
        <v>42</v>
      </c>
      <c r="Q988" s="254"/>
      <c r="R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S988" s="251" t="s">
        <v>42</v>
      </c>
      <c r="T988" s="251" t="s">
        <v>42</v>
      </c>
      <c r="U988" s="251" t="s">
        <v>42</v>
      </c>
      <c r="V988" s="378" t="s">
        <v>41</v>
      </c>
      <c r="W988" s="206"/>
    </row>
    <row r="989" spans="1:23" customFormat="1" ht="57" hidden="1"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543" t="s">
        <v>523</v>
      </c>
      <c r="P989" s="24">
        <v>424</v>
      </c>
      <c r="Q989" s="254"/>
      <c r="R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S989" s="18" t="s">
        <v>290</v>
      </c>
      <c r="T989" s="24">
        <v>100</v>
      </c>
      <c r="U989" s="25" t="s">
        <v>1001</v>
      </c>
      <c r="V989" s="25" t="s">
        <v>1001</v>
      </c>
      <c r="W989" s="206"/>
    </row>
    <row r="990" spans="1:23" customFormat="1" ht="28.5" hidden="1"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543" t="s">
        <v>523</v>
      </c>
      <c r="P990" s="13">
        <v>424</v>
      </c>
      <c r="Q990" s="254"/>
      <c r="R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S990" s="18" t="s">
        <v>290</v>
      </c>
      <c r="T990" s="13">
        <v>100</v>
      </c>
      <c r="U990" s="25" t="s">
        <v>1001</v>
      </c>
      <c r="V990" s="25" t="s">
        <v>1001</v>
      </c>
      <c r="W990" s="206"/>
    </row>
    <row r="991" spans="1:23" customFormat="1" ht="28.5" hidden="1"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543" t="s">
        <v>523</v>
      </c>
      <c r="P991" s="24">
        <v>424</v>
      </c>
      <c r="Q991" s="408"/>
      <c r="R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S991" s="18" t="s">
        <v>290</v>
      </c>
      <c r="T991" s="24">
        <v>100</v>
      </c>
      <c r="U991" s="25" t="s">
        <v>1001</v>
      </c>
      <c r="V991" s="25" t="s">
        <v>1001</v>
      </c>
      <c r="W991" s="206"/>
    </row>
    <row r="992" spans="1:23" customFormat="1" ht="28.5" hidden="1"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543" t="s">
        <v>523</v>
      </c>
      <c r="P992" s="24">
        <v>424</v>
      </c>
      <c r="Q992" s="408"/>
      <c r="R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S992" s="18" t="s">
        <v>290</v>
      </c>
      <c r="T992" s="24">
        <v>100</v>
      </c>
      <c r="U992" s="25" t="s">
        <v>1001</v>
      </c>
      <c r="V992" s="25" t="s">
        <v>1001</v>
      </c>
      <c r="W992" s="206"/>
    </row>
    <row r="993" spans="1:24" customFormat="1" ht="57" hidden="1" x14ac:dyDescent="0.25">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543" t="s">
        <v>523</v>
      </c>
      <c r="P993" s="24">
        <v>424</v>
      </c>
      <c r="Q993" s="408"/>
      <c r="R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S993" s="18" t="s">
        <v>290</v>
      </c>
      <c r="T993" s="24">
        <v>100</v>
      </c>
      <c r="U993" s="25" t="s">
        <v>1001</v>
      </c>
      <c r="V993" s="25" t="s">
        <v>1001</v>
      </c>
      <c r="W993" s="206"/>
    </row>
    <row r="994" spans="1:24" customFormat="1" hidden="1" x14ac:dyDescent="0.25">
      <c r="A994" s="1"/>
      <c r="B994" s="64">
        <v>4300</v>
      </c>
      <c r="C994" s="150">
        <v>4300</v>
      </c>
      <c r="D994" s="813" t="s">
        <v>937</v>
      </c>
      <c r="E994" s="814"/>
      <c r="F994" s="814"/>
      <c r="G994" s="198"/>
      <c r="H994" s="681"/>
      <c r="I994" s="137"/>
      <c r="J994" s="22"/>
      <c r="K994" s="16">
        <v>0</v>
      </c>
      <c r="L994" s="251" t="s">
        <v>42</v>
      </c>
      <c r="M994" s="251" t="s">
        <v>42</v>
      </c>
      <c r="N994" s="251" t="s">
        <v>42</v>
      </c>
      <c r="O994" s="251" t="s">
        <v>42</v>
      </c>
      <c r="P994" s="251" t="s">
        <v>42</v>
      </c>
      <c r="Q994" s="254"/>
      <c r="R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S994" s="251" t="s">
        <v>42</v>
      </c>
      <c r="T994" s="251" t="s">
        <v>42</v>
      </c>
      <c r="U994" s="251" t="s">
        <v>42</v>
      </c>
      <c r="V994" s="378" t="s">
        <v>41</v>
      </c>
      <c r="W994" s="206"/>
    </row>
    <row r="995" spans="1:24" ht="28.5" hidden="1" x14ac:dyDescent="0.25">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339" t="s">
        <v>1017</v>
      </c>
      <c r="P995" s="13" t="s">
        <v>995</v>
      </c>
      <c r="Q995" s="254"/>
      <c r="R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S995" s="18" t="s">
        <v>20</v>
      </c>
      <c r="T995" s="13">
        <v>100</v>
      </c>
      <c r="U995" s="25" t="s">
        <v>1001</v>
      </c>
      <c r="V995" s="25" t="s">
        <v>1001</v>
      </c>
      <c r="W995" s="626"/>
    </row>
    <row r="996" spans="1:24" ht="28.5" hidden="1" x14ac:dyDescent="0.25">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339" t="s">
        <v>1017</v>
      </c>
      <c r="P996" s="13" t="s">
        <v>995</v>
      </c>
      <c r="Q996" s="254"/>
      <c r="R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S996" s="18" t="s">
        <v>20</v>
      </c>
      <c r="T996" s="13">
        <v>100</v>
      </c>
      <c r="U996" s="25" t="s">
        <v>1001</v>
      </c>
      <c r="V996" s="25" t="s">
        <v>1001</v>
      </c>
      <c r="W996" s="626"/>
    </row>
    <row r="997" spans="1:24" ht="28.5" hidden="1" x14ac:dyDescent="0.25">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339" t="s">
        <v>1017</v>
      </c>
      <c r="P997" s="13" t="s">
        <v>995</v>
      </c>
      <c r="Q997" s="254"/>
      <c r="R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S997" s="18" t="s">
        <v>20</v>
      </c>
      <c r="T997" s="13">
        <v>100</v>
      </c>
      <c r="U997" s="25" t="s">
        <v>1001</v>
      </c>
      <c r="V997" s="25" t="s">
        <v>1001</v>
      </c>
      <c r="W997" s="626"/>
    </row>
    <row r="998" spans="1:24" ht="28.5" hidden="1" x14ac:dyDescent="0.25">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339" t="s">
        <v>1017</v>
      </c>
      <c r="P998" s="13" t="s">
        <v>995</v>
      </c>
      <c r="Q998" s="254"/>
      <c r="R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S998" s="18" t="s">
        <v>20</v>
      </c>
      <c r="T998" s="13">
        <v>100</v>
      </c>
      <c r="U998" s="25" t="s">
        <v>1001</v>
      </c>
      <c r="V998" s="25" t="s">
        <v>1001</v>
      </c>
      <c r="W998" s="626"/>
    </row>
    <row r="999" spans="1:24" ht="28.5" hidden="1" x14ac:dyDescent="0.25">
      <c r="A999" s="1"/>
      <c r="B999" s="196"/>
      <c r="C999" s="646" t="s">
        <v>946</v>
      </c>
      <c r="D999" s="647" t="s">
        <v>947</v>
      </c>
      <c r="E999" s="15"/>
      <c r="F999" s="20" t="s">
        <v>19</v>
      </c>
      <c r="G999" s="415">
        <v>338.4</v>
      </c>
      <c r="H999" s="633">
        <v>3909197</v>
      </c>
      <c r="I999" s="137"/>
      <c r="J999" s="90"/>
      <c r="K999" s="211">
        <v>0</v>
      </c>
      <c r="L999" s="368" t="s">
        <v>20</v>
      </c>
      <c r="M999" s="13">
        <v>100</v>
      </c>
      <c r="N999" s="339" t="s">
        <v>484</v>
      </c>
      <c r="O999" s="339" t="s">
        <v>1017</v>
      </c>
      <c r="P999" s="13" t="s">
        <v>995</v>
      </c>
      <c r="Q999" s="254"/>
      <c r="R999" s="32"/>
      <c r="S999" s="18" t="s">
        <v>20</v>
      </c>
      <c r="T999" s="13">
        <v>100</v>
      </c>
      <c r="U999" s="25" t="s">
        <v>1001</v>
      </c>
      <c r="V999" s="25" t="s">
        <v>1001</v>
      </c>
      <c r="W999" s="626"/>
    </row>
    <row r="1000" spans="1:24" ht="28.5" hidden="1" x14ac:dyDescent="0.25">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339" t="s">
        <v>1017</v>
      </c>
      <c r="P1000" s="13" t="s">
        <v>995</v>
      </c>
      <c r="Q1000" s="254"/>
      <c r="R1000" s="32"/>
      <c r="S1000" s="18" t="s">
        <v>20</v>
      </c>
      <c r="T1000" s="13">
        <v>100</v>
      </c>
      <c r="U1000" s="25" t="s">
        <v>1001</v>
      </c>
      <c r="V1000" s="25" t="s">
        <v>1001</v>
      </c>
      <c r="W1000" s="626"/>
    </row>
    <row r="1001" spans="1:24" ht="28.5" hidden="1" x14ac:dyDescent="0.25">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339" t="s">
        <v>1017</v>
      </c>
      <c r="P1001" s="402" t="s">
        <v>995</v>
      </c>
      <c r="Q1001" s="403"/>
      <c r="R1001" s="425"/>
      <c r="S1001" s="551" t="s">
        <v>20</v>
      </c>
      <c r="T1001" s="402">
        <v>100</v>
      </c>
      <c r="U1001" s="25" t="s">
        <v>1001</v>
      </c>
      <c r="V1001" s="25" t="s">
        <v>1001</v>
      </c>
      <c r="W1001" s="626"/>
    </row>
    <row r="1002" spans="1:24" customFormat="1" ht="37.5" hidden="1"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543" t="s">
        <v>523</v>
      </c>
      <c r="P1002" s="257">
        <v>243</v>
      </c>
      <c r="Q1002" s="608" t="s">
        <v>120</v>
      </c>
      <c r="R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S1002" s="261" t="s">
        <v>20</v>
      </c>
      <c r="T1002" s="385">
        <v>100</v>
      </c>
      <c r="U1002" s="25" t="s">
        <v>1001</v>
      </c>
      <c r="V1002" s="25" t="s">
        <v>1001</v>
      </c>
      <c r="W1002" s="206"/>
    </row>
    <row r="1003" spans="1:24" customFormat="1" ht="37.5" hidden="1"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543" t="s">
        <v>523</v>
      </c>
      <c r="P1003" s="24">
        <v>243</v>
      </c>
      <c r="Q1003" s="421"/>
      <c r="R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S1003" s="422"/>
      <c r="T1003" s="615"/>
      <c r="U1003" s="25" t="s">
        <v>1001</v>
      </c>
      <c r="V1003" s="25"/>
      <c r="W1003" s="206"/>
      <c r="X1003" s="120"/>
    </row>
    <row r="1004" spans="1:24" customFormat="1" ht="37.5" hidden="1"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543" t="s">
        <v>523</v>
      </c>
      <c r="P1004" s="24">
        <v>243</v>
      </c>
      <c r="Q1004" s="421"/>
      <c r="R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S1004" s="422"/>
      <c r="T1004" s="615"/>
      <c r="U1004" s="25" t="s">
        <v>1001</v>
      </c>
      <c r="V1004" s="25"/>
      <c r="W1004" s="206"/>
      <c r="X1004" s="120"/>
    </row>
    <row r="1005" spans="1:24" customFormat="1" ht="37.5" hidden="1"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543" t="s">
        <v>523</v>
      </c>
      <c r="P1005" s="24">
        <v>243</v>
      </c>
      <c r="Q1005" s="421"/>
      <c r="R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S1005" s="422"/>
      <c r="T1005" s="615"/>
      <c r="U1005" s="25" t="s">
        <v>1001</v>
      </c>
      <c r="V1005" s="25"/>
      <c r="W1005" s="206"/>
      <c r="X1005" s="185"/>
    </row>
    <row r="1006" spans="1:24" customFormat="1" ht="37.5" hidden="1"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543" t="s">
        <v>523</v>
      </c>
      <c r="P1006" s="265">
        <v>243</v>
      </c>
      <c r="Q1006" s="617"/>
      <c r="R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S1006" s="618"/>
      <c r="T1006" s="619"/>
      <c r="U1006" s="25" t="s">
        <v>1001</v>
      </c>
      <c r="V1006" s="25"/>
      <c r="W1006" s="206"/>
      <c r="X1006" s="120"/>
    </row>
    <row r="1009" spans="7:7" x14ac:dyDescent="0.25">
      <c r="G1009" s="625" t="s">
        <v>987</v>
      </c>
    </row>
  </sheetData>
  <sheetProtection algorithmName="SHA-512" hashValue="ooUp85lmKUs2xdzpXuv1pDurgkEGJOlQqj7HL7wnr4xNNAcPk0vSiWN6AlVbhxDctcIlomJQIFHeVWHeIZKGjA==" saltValue="eMueaK2ZV5jIy4lf4wH9bQ==" spinCount="100000" sheet="1" objects="1" scenarios="1"/>
  <autoFilter ref="A4:AA1006" xr:uid="{766763FE-D2F7-4927-AEA4-BC899EB2AA35}">
    <filterColumn colId="2" showButton="0"/>
    <filterColumn colId="3" showButton="0"/>
    <filterColumn colId="4" showButton="0"/>
    <filterColumn colId="5" showButton="0"/>
    <filterColumn colId="6" showButton="0"/>
    <filterColumn colId="14">
      <filters>
        <filter val="Plantas de Benefecio Animal"/>
        <filter val="Servicio"/>
        <filter val="Titulo"/>
      </filters>
    </filterColumn>
  </autoFilter>
  <mergeCells count="292">
    <mergeCell ref="C983:C986"/>
    <mergeCell ref="D983:D986"/>
    <mergeCell ref="D994:F994"/>
    <mergeCell ref="C1002:C1006"/>
    <mergeCell ref="D1002:D1006"/>
    <mergeCell ref="C965:C968"/>
    <mergeCell ref="D965:D968"/>
    <mergeCell ref="C969:C972"/>
    <mergeCell ref="D969:D972"/>
    <mergeCell ref="D973:F973"/>
    <mergeCell ref="D976:F976"/>
    <mergeCell ref="D928:F928"/>
    <mergeCell ref="D949:F949"/>
    <mergeCell ref="C956:C958"/>
    <mergeCell ref="D956:D958"/>
    <mergeCell ref="C961:C964"/>
    <mergeCell ref="D961:D964"/>
    <mergeCell ref="C893:C895"/>
    <mergeCell ref="D893:D895"/>
    <mergeCell ref="D908:F908"/>
    <mergeCell ref="D920:F920"/>
    <mergeCell ref="C921:C922"/>
    <mergeCell ref="D921:D922"/>
    <mergeCell ref="D867:F867"/>
    <mergeCell ref="C876:C878"/>
    <mergeCell ref="D876:D878"/>
    <mergeCell ref="D879:F879"/>
    <mergeCell ref="D884:F884"/>
    <mergeCell ref="C890:C892"/>
    <mergeCell ref="D890:D892"/>
    <mergeCell ref="C827:C829"/>
    <mergeCell ref="D827:D829"/>
    <mergeCell ref="C835:C838"/>
    <mergeCell ref="D835:D838"/>
    <mergeCell ref="C839:C842"/>
    <mergeCell ref="D839:D842"/>
    <mergeCell ref="C795:C798"/>
    <mergeCell ref="D795:D798"/>
    <mergeCell ref="C804:C806"/>
    <mergeCell ref="D804:D806"/>
    <mergeCell ref="C824:C826"/>
    <mergeCell ref="D824:D826"/>
    <mergeCell ref="C783:C786"/>
    <mergeCell ref="D783:D786"/>
    <mergeCell ref="C787:C790"/>
    <mergeCell ref="D787:D790"/>
    <mergeCell ref="C791:C794"/>
    <mergeCell ref="D791:D794"/>
    <mergeCell ref="C757:C759"/>
    <mergeCell ref="D757:D759"/>
    <mergeCell ref="C764:C768"/>
    <mergeCell ref="D764:D768"/>
    <mergeCell ref="C779:C781"/>
    <mergeCell ref="D779:D781"/>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F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F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H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AA321:AA323"/>
    <mergeCell ref="C324:C326"/>
    <mergeCell ref="D324:D326"/>
    <mergeCell ref="AA324:AA326"/>
    <mergeCell ref="C312:C314"/>
    <mergeCell ref="D312:D314"/>
    <mergeCell ref="C315:C317"/>
    <mergeCell ref="D315:D317"/>
    <mergeCell ref="AA315:AA317"/>
    <mergeCell ref="C318:C320"/>
    <mergeCell ref="D318:D320"/>
    <mergeCell ref="AA318:AA320"/>
    <mergeCell ref="C306:C308"/>
    <mergeCell ref="D306:D308"/>
    <mergeCell ref="AA306:AA308"/>
    <mergeCell ref="C309:C311"/>
    <mergeCell ref="D309:D311"/>
    <mergeCell ref="AA309:AA311"/>
    <mergeCell ref="C298:F298"/>
    <mergeCell ref="C300:C302"/>
    <mergeCell ref="D300:D302"/>
    <mergeCell ref="AA300:AA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H5"/>
    <mergeCell ref="J6:K6"/>
    <mergeCell ref="C7:F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EE1B-3EF8-4F38-9848-F9628D52196E}">
  <sheetPr filterMode="1"/>
  <dimension ref="A1:AB1009"/>
  <sheetViews>
    <sheetView view="pageBreakPreview" topLeftCell="C1" zoomScaleNormal="100" zoomScaleSheetLayoutView="100" workbookViewId="0">
      <pane ySplit="6" topLeftCell="A994" activePane="bottomLeft" state="frozen"/>
      <selection activeCell="C6" sqref="C6"/>
      <selection pane="bottomLeft" activeCell="D1007" sqref="D1007"/>
    </sheetView>
  </sheetViews>
  <sheetFormatPr baseColWidth="10" defaultColWidth="11.42578125" defaultRowHeight="15" x14ac:dyDescent="0.25"/>
  <cols>
    <col min="1" max="1" width="13.7109375" hidden="1" customWidth="1"/>
    <col min="2" max="2" width="9.5703125" hidden="1" customWidth="1"/>
    <col min="3" max="3" width="11.42578125" style="625" bestFit="1" customWidth="1"/>
    <col min="4" max="4" width="99.5703125" style="625" customWidth="1"/>
    <col min="5" max="5" width="24" hidden="1" customWidth="1"/>
    <col min="6" max="6" width="42.28515625" style="625" customWidth="1"/>
    <col min="7" max="7" width="19.5703125" style="625" customWidth="1"/>
    <col min="8" max="8" width="19.28515625" style="651" customWidth="1"/>
    <col min="9" max="9" width="22.5703125" style="145" hidden="1" customWidth="1"/>
    <col min="10" max="10" width="20.42578125" hidden="1" customWidth="1"/>
    <col min="11" max="12" width="22.42578125" hidden="1" customWidth="1"/>
    <col min="13" max="13" width="11.7109375" hidden="1" customWidth="1"/>
    <col min="14" max="15" width="22.28515625" hidden="1" customWidth="1"/>
    <col min="16" max="16" width="21" style="625" hidden="1" customWidth="1"/>
    <col min="17" max="17" width="15.85546875" hidden="1" customWidth="1"/>
    <col min="18" max="18" width="39.28515625" style="188" hidden="1" customWidth="1"/>
    <col min="19" max="19" width="24.85546875" style="372" hidden="1" customWidth="1"/>
    <col min="20" max="21" width="13.85546875" hidden="1" customWidth="1"/>
    <col min="22" max="22" width="21" hidden="1" customWidth="1"/>
    <col min="23" max="23" width="39.28515625" style="625" hidden="1" customWidth="1"/>
    <col min="24" max="24" width="16.5703125" style="625" hidden="1" customWidth="1"/>
    <col min="25" max="25" width="17.85546875" style="625" hidden="1" customWidth="1"/>
    <col min="26" max="26" width="15.5703125" style="625" hidden="1" customWidth="1"/>
    <col min="27" max="27" width="16.42578125" style="625" hidden="1" customWidth="1"/>
    <col min="28" max="28" width="11.42578125" style="625" customWidth="1"/>
    <col min="29" max="16384" width="11.42578125" style="625"/>
  </cols>
  <sheetData>
    <row r="1" spans="1:26" ht="33.75" customHeight="1" x14ac:dyDescent="0.3">
      <c r="A1" s="1"/>
      <c r="B1" s="5"/>
      <c r="C1" s="621"/>
      <c r="D1" s="621"/>
      <c r="E1" s="238"/>
      <c r="F1" s="622"/>
      <c r="G1" s="623"/>
      <c r="H1" s="624"/>
      <c r="I1" s="134"/>
      <c r="J1" s="121"/>
      <c r="K1" s="121"/>
      <c r="L1" s="121"/>
      <c r="M1" s="3"/>
      <c r="N1" s="3"/>
      <c r="O1" s="3"/>
      <c r="P1" s="3"/>
      <c r="Q1" s="4"/>
      <c r="R1" s="85"/>
      <c r="S1" s="369"/>
      <c r="T1" s="2"/>
      <c r="U1" s="2"/>
      <c r="V1" s="2"/>
    </row>
    <row r="2" spans="1:26" ht="28.5" customHeight="1" x14ac:dyDescent="0.3">
      <c r="A2" s="1"/>
      <c r="B2" s="5"/>
      <c r="C2" s="621"/>
      <c r="D2" s="621"/>
      <c r="E2" s="238"/>
      <c r="F2" s="622"/>
      <c r="G2" s="623"/>
      <c r="H2" s="624"/>
      <c r="I2" s="134"/>
      <c r="J2" s="121"/>
      <c r="K2" s="121"/>
      <c r="L2" s="121"/>
      <c r="M2" s="3"/>
      <c r="N2" s="3"/>
      <c r="O2" s="3"/>
      <c r="P2" s="3"/>
      <c r="Q2" s="4"/>
      <c r="R2" s="85"/>
      <c r="S2" s="369"/>
      <c r="T2" s="2"/>
      <c r="U2" s="2"/>
      <c r="V2" s="2"/>
      <c r="W2" s="626"/>
    </row>
    <row r="3" spans="1:26" ht="35.25" customHeight="1" x14ac:dyDescent="0.3">
      <c r="A3" s="1"/>
      <c r="B3" s="5"/>
      <c r="C3" s="621"/>
      <c r="D3" s="621"/>
      <c r="E3" s="238"/>
      <c r="F3" s="622"/>
      <c r="G3" s="623"/>
      <c r="H3" s="624"/>
      <c r="I3" s="134"/>
      <c r="J3" s="121"/>
      <c r="K3" s="121"/>
      <c r="L3" s="121"/>
      <c r="M3" s="3"/>
      <c r="N3" s="3"/>
      <c r="O3" s="3"/>
      <c r="P3" s="3"/>
      <c r="Q3" s="4"/>
      <c r="R3" s="85"/>
      <c r="S3" s="369"/>
      <c r="T3" s="2"/>
      <c r="U3" s="2"/>
      <c r="V3" s="2"/>
      <c r="W3" s="627"/>
      <c r="X3" s="628"/>
    </row>
    <row r="4" spans="1:26" ht="48" customHeight="1" x14ac:dyDescent="0.25">
      <c r="A4" s="1"/>
      <c r="B4" s="5"/>
      <c r="C4" s="815" t="s">
        <v>1007</v>
      </c>
      <c r="D4" s="815"/>
      <c r="E4" s="815"/>
      <c r="F4" s="815"/>
      <c r="G4" s="815"/>
      <c r="H4" s="815"/>
      <c r="I4" s="135"/>
      <c r="J4" s="7"/>
      <c r="K4" s="205"/>
      <c r="L4" s="205"/>
      <c r="M4" s="3"/>
      <c r="N4" s="3"/>
      <c r="O4" s="3"/>
      <c r="P4" s="3"/>
      <c r="Q4" s="4"/>
      <c r="R4" s="85"/>
      <c r="S4" s="369"/>
      <c r="T4" s="2"/>
      <c r="U4" s="2"/>
      <c r="V4" s="2"/>
      <c r="W4" s="271">
        <f>G447*0.4</f>
        <v>270.26799999999997</v>
      </c>
    </row>
    <row r="5" spans="1:26" ht="33.75" hidden="1" customHeight="1" x14ac:dyDescent="0.25">
      <c r="A5" s="1"/>
      <c r="B5" s="5"/>
      <c r="C5" s="816"/>
      <c r="D5" s="816"/>
      <c r="E5" s="816"/>
      <c r="F5" s="816"/>
      <c r="G5" s="816"/>
      <c r="H5" s="816"/>
      <c r="I5" s="135"/>
      <c r="J5" s="6"/>
      <c r="K5" s="6"/>
      <c r="L5" s="6"/>
      <c r="M5" s="3"/>
      <c r="N5" s="402"/>
      <c r="O5" s="402"/>
      <c r="P5" s="402"/>
      <c r="Q5" s="403"/>
      <c r="R5" s="85"/>
      <c r="S5" s="369"/>
      <c r="T5" s="2"/>
      <c r="U5" s="2"/>
      <c r="V5" s="2"/>
      <c r="W5" s="666">
        <v>11552</v>
      </c>
      <c r="Y5" s="628"/>
      <c r="Z5" s="630"/>
    </row>
    <row r="6" spans="1:26" customFormat="1" ht="27" customHeight="1" x14ac:dyDescent="0.25">
      <c r="A6" s="8" t="s">
        <v>0</v>
      </c>
      <c r="B6" s="8" t="s">
        <v>1</v>
      </c>
      <c r="C6" s="9" t="s">
        <v>1</v>
      </c>
      <c r="D6" s="9" t="s">
        <v>2</v>
      </c>
      <c r="E6" s="9" t="s">
        <v>3</v>
      </c>
      <c r="F6" s="9" t="s">
        <v>4</v>
      </c>
      <c r="G6" s="9" t="s">
        <v>5</v>
      </c>
      <c r="H6" s="209" t="s">
        <v>6</v>
      </c>
      <c r="I6" s="136" t="s">
        <v>7</v>
      </c>
      <c r="J6" s="791" t="s">
        <v>8</v>
      </c>
      <c r="K6" s="792"/>
      <c r="L6" s="404" t="s">
        <v>988</v>
      </c>
      <c r="M6" s="10" t="s">
        <v>10</v>
      </c>
      <c r="N6" s="10" t="s">
        <v>11</v>
      </c>
      <c r="O6" s="10" t="s">
        <v>1009</v>
      </c>
      <c r="P6" s="10" t="s">
        <v>991</v>
      </c>
      <c r="Q6" s="620" t="s">
        <v>996</v>
      </c>
      <c r="R6" s="10" t="s">
        <v>12</v>
      </c>
      <c r="S6" s="10" t="s">
        <v>9</v>
      </c>
      <c r="T6" s="10" t="s">
        <v>10</v>
      </c>
      <c r="U6" s="10" t="s">
        <v>999</v>
      </c>
      <c r="V6" s="10" t="s">
        <v>1002</v>
      </c>
      <c r="W6" s="10"/>
    </row>
    <row r="7" spans="1:26" ht="14.45" hidden="1" customHeight="1" x14ac:dyDescent="0.25">
      <c r="A7" s="186"/>
      <c r="B7" s="8"/>
      <c r="C7" s="817" t="s">
        <v>13</v>
      </c>
      <c r="D7" s="818"/>
      <c r="E7" s="818"/>
      <c r="F7" s="818"/>
      <c r="G7" s="690"/>
      <c r="H7" s="690"/>
      <c r="I7" s="187"/>
      <c r="J7" s="192"/>
      <c r="K7" s="193"/>
      <c r="L7" s="362" t="s">
        <v>42</v>
      </c>
      <c r="M7" s="362" t="s">
        <v>42</v>
      </c>
      <c r="N7" s="362" t="s">
        <v>42</v>
      </c>
      <c r="O7" s="362" t="s">
        <v>42</v>
      </c>
      <c r="P7" s="362" t="s">
        <v>42</v>
      </c>
      <c r="Q7" s="362" t="s">
        <v>42</v>
      </c>
      <c r="R7" s="362" t="s">
        <v>42</v>
      </c>
      <c r="S7" s="362" t="s">
        <v>42</v>
      </c>
      <c r="T7" s="362" t="s">
        <v>42</v>
      </c>
      <c r="U7" s="362" t="s">
        <v>42</v>
      </c>
      <c r="V7" s="362" t="s">
        <v>42</v>
      </c>
    </row>
    <row r="8" spans="1:26" customFormat="1" hidden="1" x14ac:dyDescent="0.25">
      <c r="A8" s="1"/>
      <c r="B8" s="178" t="s">
        <v>14</v>
      </c>
      <c r="C8" s="132" t="s">
        <v>14</v>
      </c>
      <c r="D8" s="197" t="s">
        <v>15</v>
      </c>
      <c r="E8" s="198"/>
      <c r="F8" s="198"/>
      <c r="G8" s="198"/>
      <c r="H8" s="210"/>
      <c r="I8" s="137"/>
      <c r="J8" s="12" t="s">
        <v>5</v>
      </c>
      <c r="K8" s="12" t="s">
        <v>16</v>
      </c>
      <c r="L8" s="362" t="s">
        <v>42</v>
      </c>
      <c r="M8" s="362" t="s">
        <v>42</v>
      </c>
      <c r="N8" s="362" t="s">
        <v>42</v>
      </c>
      <c r="O8" s="362" t="s">
        <v>42</v>
      </c>
      <c r="P8" s="362" t="s">
        <v>42</v>
      </c>
      <c r="Q8" s="362" t="s">
        <v>42</v>
      </c>
      <c r="R8" s="362" t="s">
        <v>42</v>
      </c>
      <c r="S8" s="362" t="s">
        <v>42</v>
      </c>
      <c r="T8" s="362" t="s">
        <v>42</v>
      </c>
      <c r="U8" s="362" t="s">
        <v>42</v>
      </c>
      <c r="V8" s="362" t="s">
        <v>42</v>
      </c>
    </row>
    <row r="9" spans="1:26" customFormat="1" ht="42.75" hidden="1" x14ac:dyDescent="0.25">
      <c r="A9" s="1"/>
      <c r="B9" s="178">
        <v>11</v>
      </c>
      <c r="C9" s="122" t="s">
        <v>17</v>
      </c>
      <c r="D9" s="113" t="s">
        <v>18</v>
      </c>
      <c r="E9" s="107"/>
      <c r="F9" s="107" t="s">
        <v>19</v>
      </c>
      <c r="G9" s="108">
        <v>533.37</v>
      </c>
      <c r="H9" s="208">
        <v>6161490</v>
      </c>
      <c r="I9" s="137"/>
      <c r="J9" s="16"/>
      <c r="K9" s="16">
        <v>0</v>
      </c>
      <c r="L9" s="17" t="s">
        <v>20</v>
      </c>
      <c r="M9" s="13">
        <v>100</v>
      </c>
      <c r="N9" s="40" t="s">
        <v>484</v>
      </c>
      <c r="O9" s="40" t="s">
        <v>1010</v>
      </c>
      <c r="P9" s="19" t="s">
        <v>22</v>
      </c>
      <c r="Q9" s="254"/>
      <c r="R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Vigente'!C11,'[1]Certificaciones y Autorizacione'!B:E,1,0))),"Auditorías y Certificaciones",IF(NOT(ISERROR(VLOOKUP('[1]Manual Tarifario Vigente'!C11,'[1]Plantas de Beneficio'!B:E,1,0))),"Inspección","Registro Sanitario y Trámites Asociados")))))</f>
        <v>Registro Sanitario y Trámites Asociados</v>
      </c>
      <c r="S9" s="17" t="s">
        <v>20</v>
      </c>
      <c r="T9" s="18">
        <v>100</v>
      </c>
      <c r="U9" s="2" t="s">
        <v>1001</v>
      </c>
      <c r="V9" s="2" t="s">
        <v>1001</v>
      </c>
      <c r="W9" s="206"/>
    </row>
    <row r="10" spans="1:26" customFormat="1" ht="71.25" hidden="1" x14ac:dyDescent="0.25">
      <c r="A10" s="1"/>
      <c r="B10" s="178">
        <v>90011</v>
      </c>
      <c r="C10" s="107">
        <v>90011</v>
      </c>
      <c r="D10" s="114" t="s">
        <v>23</v>
      </c>
      <c r="E10" s="107"/>
      <c r="F10" s="107" t="s">
        <v>19</v>
      </c>
      <c r="G10" s="108">
        <v>0</v>
      </c>
      <c r="H10" s="208">
        <v>0</v>
      </c>
      <c r="I10" s="137"/>
      <c r="J10" s="16"/>
      <c r="K10" s="16">
        <v>0</v>
      </c>
      <c r="L10" s="17" t="s">
        <v>20</v>
      </c>
      <c r="M10" s="19">
        <v>0</v>
      </c>
      <c r="N10" s="40" t="s">
        <v>484</v>
      </c>
      <c r="O10" s="40" t="s">
        <v>1010</v>
      </c>
      <c r="P10" s="19" t="s">
        <v>22</v>
      </c>
      <c r="Q10" s="254"/>
      <c r="R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Vigente'!C12,'[1]Certificaciones y Autorizacione'!B:E,1,0))),"Auditorías y Certificaciones",IF(NOT(ISERROR(VLOOKUP('[1]Manual Tarifario Vigente'!C12,'[1]Plantas de Beneficio'!B:E,1,0))),"Inspección","Registro Sanitario y Trámites Asociados")))))</f>
        <v>Registro Sanitario y Trámites Asociados</v>
      </c>
      <c r="S10" s="20" t="s">
        <v>20</v>
      </c>
      <c r="T10" s="18">
        <v>0</v>
      </c>
      <c r="U10" s="2" t="s">
        <v>1001</v>
      </c>
      <c r="V10" s="2" t="s">
        <v>1001</v>
      </c>
      <c r="W10" s="206"/>
    </row>
    <row r="11" spans="1:26" customFormat="1" ht="128.25" hidden="1" x14ac:dyDescent="0.25">
      <c r="A11" s="1"/>
      <c r="B11" s="178">
        <v>91001</v>
      </c>
      <c r="C11" s="107">
        <v>91001</v>
      </c>
      <c r="D11" s="113" t="s">
        <v>24</v>
      </c>
      <c r="E11" s="107"/>
      <c r="F11" s="107" t="s">
        <v>19</v>
      </c>
      <c r="G11" s="108">
        <v>213.33</v>
      </c>
      <c r="H11" s="208">
        <v>2464388</v>
      </c>
      <c r="I11" s="137"/>
      <c r="J11" s="16"/>
      <c r="K11" s="16">
        <v>0</v>
      </c>
      <c r="L11" s="17" t="s">
        <v>20</v>
      </c>
      <c r="M11" s="19">
        <v>40</v>
      </c>
      <c r="N11" s="40" t="s">
        <v>484</v>
      </c>
      <c r="O11" s="40" t="s">
        <v>1010</v>
      </c>
      <c r="P11" s="19" t="s">
        <v>22</v>
      </c>
      <c r="Q11" s="254"/>
      <c r="R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Vigente'!C13,'[1]Certificaciones y Autorizacione'!B:E,1,0))),"Auditorías y Certificaciones",IF(NOT(ISERROR(VLOOKUP('[1]Manual Tarifario Vigente'!C13,'[1]Plantas de Beneficio'!B:E,1,0))),"Inspección","Registro Sanitario y Trámites Asociados")))))</f>
        <v>Registro Sanitario y Trámites Asociados</v>
      </c>
      <c r="S11" s="20" t="s">
        <v>20</v>
      </c>
      <c r="T11" s="18">
        <v>40</v>
      </c>
      <c r="U11" s="2" t="s">
        <v>1001</v>
      </c>
      <c r="V11" s="2" t="s">
        <v>1001</v>
      </c>
      <c r="W11" s="206"/>
    </row>
    <row r="12" spans="1:26" customFormat="1" ht="128.25" hidden="1" x14ac:dyDescent="0.25">
      <c r="A12" s="1"/>
      <c r="B12" s="178">
        <v>91002</v>
      </c>
      <c r="C12" s="107">
        <v>91002</v>
      </c>
      <c r="D12" s="113" t="s">
        <v>25</v>
      </c>
      <c r="E12" s="107"/>
      <c r="F12" s="107" t="s">
        <v>19</v>
      </c>
      <c r="G12" s="108">
        <v>266.69</v>
      </c>
      <c r="H12" s="208">
        <v>3080803</v>
      </c>
      <c r="I12" s="137"/>
      <c r="J12" s="16"/>
      <c r="K12" s="16">
        <v>0</v>
      </c>
      <c r="L12" s="17" t="s">
        <v>20</v>
      </c>
      <c r="M12" s="19">
        <v>50</v>
      </c>
      <c r="N12" s="40" t="s">
        <v>484</v>
      </c>
      <c r="O12" s="40" t="s">
        <v>1010</v>
      </c>
      <c r="P12" s="19" t="s">
        <v>22</v>
      </c>
      <c r="Q12" s="254"/>
      <c r="R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Vigente'!C14,'[1]Certificaciones y Autorizacione'!B:E,1,0))),"Auditorías y Certificaciones",IF(NOT(ISERROR(VLOOKUP('[1]Manual Tarifario Vigente'!C14,'[1]Plantas de Beneficio'!B:E,1,0))),"Inspección","Registro Sanitario y Trámites Asociados")))))</f>
        <v>Registro Sanitario y Trámites Asociados</v>
      </c>
      <c r="S12" s="20" t="s">
        <v>20</v>
      </c>
      <c r="T12" s="18">
        <v>50</v>
      </c>
      <c r="U12" s="2" t="s">
        <v>1001</v>
      </c>
      <c r="V12" s="2" t="s">
        <v>1001</v>
      </c>
      <c r="W12" s="206"/>
    </row>
    <row r="13" spans="1:26" customFormat="1" ht="135.75" hidden="1" customHeight="1" x14ac:dyDescent="0.25">
      <c r="A13" s="1"/>
      <c r="B13" s="107">
        <v>91003</v>
      </c>
      <c r="C13" s="107">
        <v>91003</v>
      </c>
      <c r="D13" s="114" t="s">
        <v>26</v>
      </c>
      <c r="E13" s="107"/>
      <c r="F13" s="107" t="s">
        <v>19</v>
      </c>
      <c r="G13" s="108">
        <v>320.04000000000002</v>
      </c>
      <c r="H13" s="208">
        <v>3697102</v>
      </c>
      <c r="I13" s="137"/>
      <c r="J13" s="16"/>
      <c r="K13" s="16">
        <v>0</v>
      </c>
      <c r="L13" s="17" t="s">
        <v>20</v>
      </c>
      <c r="M13" s="19">
        <v>60</v>
      </c>
      <c r="N13" s="40" t="s">
        <v>484</v>
      </c>
      <c r="O13" s="40" t="s">
        <v>1010</v>
      </c>
      <c r="P13" s="19" t="s">
        <v>22</v>
      </c>
      <c r="Q13" s="254"/>
      <c r="R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Vigente'!C15,'[1]Certificaciones y Autorizacione'!B:E,1,0))),"Auditorías y Certificaciones",IF(NOT(ISERROR(VLOOKUP('[1]Manual Tarifario Vigente'!C15,'[1]Plantas de Beneficio'!B:E,1,0))),"Inspección","Registro Sanitario y Trámites Asociados")))))</f>
        <v>Registro Sanitario y Trámites Asociados</v>
      </c>
      <c r="S13" s="20" t="s">
        <v>20</v>
      </c>
      <c r="T13" s="18">
        <v>60</v>
      </c>
      <c r="U13" s="2" t="s">
        <v>1001</v>
      </c>
      <c r="V13" s="2" t="s">
        <v>1001</v>
      </c>
      <c r="W13" s="206"/>
    </row>
    <row r="14" spans="1:26" customFormat="1" ht="128.25" hidden="1" x14ac:dyDescent="0.25">
      <c r="A14" s="1"/>
      <c r="B14" s="115">
        <v>92001</v>
      </c>
      <c r="C14" s="115">
        <v>92001</v>
      </c>
      <c r="D14" s="113" t="s">
        <v>27</v>
      </c>
      <c r="E14" s="107"/>
      <c r="F14" s="107" t="s">
        <v>19</v>
      </c>
      <c r="G14" s="108">
        <v>373.4</v>
      </c>
      <c r="H14" s="208">
        <v>4313517</v>
      </c>
      <c r="I14" s="137"/>
      <c r="J14" s="16"/>
      <c r="K14" s="16">
        <v>0</v>
      </c>
      <c r="L14" s="17" t="s">
        <v>20</v>
      </c>
      <c r="M14" s="19">
        <v>70</v>
      </c>
      <c r="N14" s="40" t="s">
        <v>484</v>
      </c>
      <c r="O14" s="40" t="s">
        <v>1010</v>
      </c>
      <c r="P14" s="19" t="s">
        <v>22</v>
      </c>
      <c r="Q14" s="254"/>
      <c r="R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Vigente'!C16,'[1]Certificaciones y Autorizacione'!B:E,1,0))),"Auditorías y Certificaciones",IF(NOT(ISERROR(VLOOKUP('[1]Manual Tarifario Vigente'!C16,'[1]Plantas de Beneficio'!B:E,1,0))),"Inspección","Registro Sanitario y Trámites Asociados")))))</f>
        <v>Registro Sanitario y Trámites Asociados</v>
      </c>
      <c r="S14" s="20" t="s">
        <v>20</v>
      </c>
      <c r="T14" s="18">
        <v>70</v>
      </c>
      <c r="U14" s="2" t="s">
        <v>1001</v>
      </c>
      <c r="V14" s="2" t="s">
        <v>1001</v>
      </c>
      <c r="W14" s="206"/>
    </row>
    <row r="15" spans="1:26" customFormat="1" ht="128.25" hidden="1" x14ac:dyDescent="0.25">
      <c r="A15" s="1"/>
      <c r="B15" s="115">
        <v>92002</v>
      </c>
      <c r="C15" s="115">
        <v>92002</v>
      </c>
      <c r="D15" s="113" t="s">
        <v>28</v>
      </c>
      <c r="E15" s="107"/>
      <c r="F15" s="107" t="s">
        <v>19</v>
      </c>
      <c r="G15" s="108">
        <v>426.71</v>
      </c>
      <c r="H15" s="208">
        <v>4929354</v>
      </c>
      <c r="I15" s="137"/>
      <c r="J15" s="16"/>
      <c r="K15" s="16">
        <v>0</v>
      </c>
      <c r="L15" s="17" t="s">
        <v>20</v>
      </c>
      <c r="M15" s="19">
        <v>80</v>
      </c>
      <c r="N15" s="40" t="s">
        <v>484</v>
      </c>
      <c r="O15" s="40" t="s">
        <v>1010</v>
      </c>
      <c r="P15" s="19" t="s">
        <v>22</v>
      </c>
      <c r="Q15" s="254"/>
      <c r="R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Vigente'!C17,'[1]Certificaciones y Autorizacione'!B:E,1,0))),"Auditorías y Certificaciones",IF(NOT(ISERROR(VLOOKUP('[1]Manual Tarifario Vigente'!C17,'[1]Plantas de Beneficio'!B:E,1,0))),"Inspección","Registro Sanitario y Trámites Asociados")))))</f>
        <v>Registro Sanitario y Trámites Asociados</v>
      </c>
      <c r="S15" s="20" t="s">
        <v>20</v>
      </c>
      <c r="T15" s="18">
        <v>80</v>
      </c>
      <c r="U15" s="2" t="s">
        <v>1001</v>
      </c>
      <c r="V15" s="2" t="s">
        <v>1001</v>
      </c>
      <c r="W15" s="206"/>
    </row>
    <row r="16" spans="1:26" customFormat="1" ht="128.25" hidden="1" x14ac:dyDescent="0.25">
      <c r="A16" s="1"/>
      <c r="B16" s="178">
        <v>92003</v>
      </c>
      <c r="C16" s="115">
        <v>92003</v>
      </c>
      <c r="D16" s="113" t="s">
        <v>29</v>
      </c>
      <c r="E16" s="107"/>
      <c r="F16" s="107" t="s">
        <v>19</v>
      </c>
      <c r="G16" s="108">
        <v>480.06</v>
      </c>
      <c r="H16" s="208">
        <v>5545653</v>
      </c>
      <c r="I16" s="137"/>
      <c r="J16" s="16"/>
      <c r="K16" s="16">
        <v>0</v>
      </c>
      <c r="L16" s="17" t="s">
        <v>20</v>
      </c>
      <c r="M16" s="19">
        <v>90</v>
      </c>
      <c r="N16" s="40" t="s">
        <v>484</v>
      </c>
      <c r="O16" s="40" t="s">
        <v>1010</v>
      </c>
      <c r="P16" s="19" t="s">
        <v>22</v>
      </c>
      <c r="Q16" s="254"/>
      <c r="R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Vigente'!C18,'[1]Certificaciones y Autorizacione'!B:E,1,0))),"Auditorías y Certificaciones",IF(NOT(ISERROR(VLOOKUP('[1]Manual Tarifario Vigente'!C18,'[1]Plantas de Beneficio'!B:E,1,0))),"Inspección","Registro Sanitario y Trámites Asociados")))))</f>
        <v>Registro Sanitario y Trámites Asociados</v>
      </c>
      <c r="S16" s="20" t="s">
        <v>20</v>
      </c>
      <c r="T16" s="18">
        <v>90</v>
      </c>
      <c r="U16" s="2" t="s">
        <v>1001</v>
      </c>
      <c r="V16" s="2" t="s">
        <v>1001</v>
      </c>
      <c r="W16" s="206"/>
    </row>
    <row r="17" spans="1:23" customFormat="1" ht="42.75" hidden="1" x14ac:dyDescent="0.25">
      <c r="A17" s="1"/>
      <c r="B17" s="178">
        <v>12</v>
      </c>
      <c r="C17" s="122" t="s">
        <v>30</v>
      </c>
      <c r="D17" s="113" t="s">
        <v>31</v>
      </c>
      <c r="E17" s="107"/>
      <c r="F17" s="107" t="s">
        <v>19</v>
      </c>
      <c r="G17" s="108">
        <v>571.04</v>
      </c>
      <c r="H17" s="208">
        <v>6596654</v>
      </c>
      <c r="I17" s="137"/>
      <c r="J17" s="16"/>
      <c r="K17" s="16">
        <v>0</v>
      </c>
      <c r="L17" s="17" t="s">
        <v>20</v>
      </c>
      <c r="M17" s="13">
        <v>100</v>
      </c>
      <c r="N17" s="40" t="s">
        <v>484</v>
      </c>
      <c r="O17" s="40" t="s">
        <v>1010</v>
      </c>
      <c r="P17" s="19" t="s">
        <v>22</v>
      </c>
      <c r="Q17" s="254"/>
      <c r="R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Vigente'!C19,'[1]Certificaciones y Autorizacione'!B:E,1,0))),"Auditorías y Certificaciones",IF(NOT(ISERROR(VLOOKUP('[1]Manual Tarifario Vigente'!C19,'[1]Plantas de Beneficio'!B:E,1,0))),"Inspección","Registro Sanitario y Trámites Asociados")))))</f>
        <v>Registro Sanitario y Trámites Asociados</v>
      </c>
      <c r="S17" s="18" t="s">
        <v>20</v>
      </c>
      <c r="T17" s="18">
        <v>100</v>
      </c>
      <c r="U17" s="2" t="s">
        <v>1001</v>
      </c>
      <c r="V17" s="2" t="s">
        <v>1001</v>
      </c>
      <c r="W17" s="206"/>
    </row>
    <row r="18" spans="1:23" customFormat="1" ht="71.25" hidden="1" x14ac:dyDescent="0.25">
      <c r="A18" s="1"/>
      <c r="B18" s="178">
        <v>90037</v>
      </c>
      <c r="C18" s="107">
        <v>90037</v>
      </c>
      <c r="D18" s="114" t="s">
        <v>32</v>
      </c>
      <c r="E18" s="107"/>
      <c r="F18" s="107" t="s">
        <v>19</v>
      </c>
      <c r="G18" s="108">
        <v>0</v>
      </c>
      <c r="H18" s="208">
        <v>0</v>
      </c>
      <c r="I18" s="137"/>
      <c r="J18" s="16"/>
      <c r="K18" s="16">
        <v>0</v>
      </c>
      <c r="L18" s="17" t="s">
        <v>20</v>
      </c>
      <c r="M18" s="19">
        <v>0</v>
      </c>
      <c r="N18" s="40" t="s">
        <v>484</v>
      </c>
      <c r="O18" s="40" t="s">
        <v>1010</v>
      </c>
      <c r="P18" s="19" t="s">
        <v>22</v>
      </c>
      <c r="Q18" s="254"/>
      <c r="R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Vigente'!C20,'[1]Certificaciones y Autorizacione'!B:E,1,0))),"Auditorías y Certificaciones",IF(NOT(ISERROR(VLOOKUP('[1]Manual Tarifario Vigente'!C20,'[1]Plantas de Beneficio'!B:E,1,0))),"Inspección","Registro Sanitario y Trámites Asociados")))))</f>
        <v>Registro Sanitario y Trámites Asociados</v>
      </c>
      <c r="S18" s="20" t="s">
        <v>20</v>
      </c>
      <c r="T18" s="18">
        <v>0</v>
      </c>
      <c r="U18" s="2" t="s">
        <v>1001</v>
      </c>
      <c r="V18" s="2" t="s">
        <v>1001</v>
      </c>
      <c r="W18" s="206"/>
    </row>
    <row r="19" spans="1:23" customFormat="1" ht="128.25" hidden="1" x14ac:dyDescent="0.25">
      <c r="A19" s="1"/>
      <c r="B19" s="178">
        <v>91004</v>
      </c>
      <c r="C19" s="107">
        <v>91004</v>
      </c>
      <c r="D19" s="113" t="s">
        <v>33</v>
      </c>
      <c r="E19" s="107"/>
      <c r="F19" s="107" t="s">
        <v>19</v>
      </c>
      <c r="G19" s="108">
        <v>228.43</v>
      </c>
      <c r="H19" s="208">
        <v>2638823</v>
      </c>
      <c r="I19" s="137"/>
      <c r="J19" s="16"/>
      <c r="K19" s="16">
        <v>0</v>
      </c>
      <c r="L19" s="17" t="s">
        <v>20</v>
      </c>
      <c r="M19" s="19">
        <v>40</v>
      </c>
      <c r="N19" s="40" t="s">
        <v>484</v>
      </c>
      <c r="O19" s="40" t="s">
        <v>1010</v>
      </c>
      <c r="P19" s="19" t="s">
        <v>22</v>
      </c>
      <c r="Q19" s="254"/>
      <c r="R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Vigente'!C21,'[1]Certificaciones y Autorizacione'!B:E,1,0))),"Auditorías y Certificaciones",IF(NOT(ISERROR(VLOOKUP('[1]Manual Tarifario Vigente'!C21,'[1]Plantas de Beneficio'!B:E,1,0))),"Inspección","Registro Sanitario y Trámites Asociados")))))</f>
        <v>Registro Sanitario y Trámites Asociados</v>
      </c>
      <c r="S19" s="20" t="s">
        <v>20</v>
      </c>
      <c r="T19" s="18">
        <v>40</v>
      </c>
      <c r="U19" s="2" t="s">
        <v>1001</v>
      </c>
      <c r="V19" s="2" t="s">
        <v>1001</v>
      </c>
      <c r="W19" s="206"/>
    </row>
    <row r="20" spans="1:23" customFormat="1" ht="128.25" hidden="1" x14ac:dyDescent="0.25">
      <c r="A20" s="1"/>
      <c r="B20" s="178">
        <v>91005</v>
      </c>
      <c r="C20" s="107">
        <v>91005</v>
      </c>
      <c r="D20" s="113" t="s">
        <v>34</v>
      </c>
      <c r="E20" s="107"/>
      <c r="F20" s="107" t="s">
        <v>19</v>
      </c>
      <c r="G20" s="108">
        <v>285.56</v>
      </c>
      <c r="H20" s="208">
        <v>3298789</v>
      </c>
      <c r="I20" s="137"/>
      <c r="J20" s="16"/>
      <c r="K20" s="16">
        <v>0</v>
      </c>
      <c r="L20" s="17" t="s">
        <v>20</v>
      </c>
      <c r="M20" s="19">
        <v>50</v>
      </c>
      <c r="N20" s="40" t="s">
        <v>484</v>
      </c>
      <c r="O20" s="40" t="s">
        <v>1010</v>
      </c>
      <c r="P20" s="19" t="s">
        <v>22</v>
      </c>
      <c r="Q20" s="254"/>
      <c r="R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Vigente'!C22,'[1]Certificaciones y Autorizacione'!B:E,1,0))),"Auditorías y Certificaciones",IF(NOT(ISERROR(VLOOKUP('[1]Manual Tarifario Vigente'!C22,'[1]Plantas de Beneficio'!B:E,1,0))),"Inspección","Registro Sanitario y Trámites Asociados")))))</f>
        <v>Registro Sanitario y Trámites Asociados</v>
      </c>
      <c r="S20" s="20" t="s">
        <v>20</v>
      </c>
      <c r="T20" s="18">
        <v>50</v>
      </c>
      <c r="U20" s="2" t="s">
        <v>1001</v>
      </c>
      <c r="V20" s="2" t="s">
        <v>1001</v>
      </c>
      <c r="W20" s="206"/>
    </row>
    <row r="21" spans="1:23" customFormat="1" ht="138.75" hidden="1" customHeight="1" x14ac:dyDescent="0.25">
      <c r="A21" s="1"/>
      <c r="B21" s="178">
        <v>91006</v>
      </c>
      <c r="C21" s="107">
        <v>91006</v>
      </c>
      <c r="D21" s="114" t="s">
        <v>35</v>
      </c>
      <c r="E21" s="107"/>
      <c r="F21" s="107" t="s">
        <v>19</v>
      </c>
      <c r="G21" s="108">
        <v>342.65</v>
      </c>
      <c r="H21" s="208">
        <v>3958293</v>
      </c>
      <c r="I21" s="137"/>
      <c r="J21" s="16"/>
      <c r="K21" s="16">
        <v>0</v>
      </c>
      <c r="L21" s="17" t="s">
        <v>20</v>
      </c>
      <c r="M21" s="19">
        <v>60</v>
      </c>
      <c r="N21" s="40" t="s">
        <v>484</v>
      </c>
      <c r="O21" s="40" t="s">
        <v>1010</v>
      </c>
      <c r="P21" s="19" t="s">
        <v>22</v>
      </c>
      <c r="Q21" s="254"/>
      <c r="R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Vigente'!C23,'[1]Certificaciones y Autorizacione'!B:E,1,0))),"Auditorías y Certificaciones",IF(NOT(ISERROR(VLOOKUP('[1]Manual Tarifario Vigente'!C23,'[1]Plantas de Beneficio'!B:E,1,0))),"Inspección","Registro Sanitario y Trámites Asociados")))))</f>
        <v>Registro Sanitario y Trámites Asociados</v>
      </c>
      <c r="S21" s="20" t="s">
        <v>20</v>
      </c>
      <c r="T21" s="18">
        <v>60</v>
      </c>
      <c r="U21" s="2" t="s">
        <v>1001</v>
      </c>
      <c r="V21" s="2" t="s">
        <v>1001</v>
      </c>
      <c r="W21" s="206"/>
    </row>
    <row r="22" spans="1:23" customFormat="1" ht="128.25" hidden="1" x14ac:dyDescent="0.25">
      <c r="A22" s="1"/>
      <c r="B22" s="178">
        <v>92004</v>
      </c>
      <c r="C22" s="115">
        <v>92004</v>
      </c>
      <c r="D22" s="113" t="s">
        <v>36</v>
      </c>
      <c r="E22" s="107"/>
      <c r="F22" s="107" t="s">
        <v>19</v>
      </c>
      <c r="G22" s="108">
        <v>399.73</v>
      </c>
      <c r="H22" s="208">
        <v>4617681</v>
      </c>
      <c r="I22" s="137"/>
      <c r="J22" s="16"/>
      <c r="K22" s="16">
        <v>0</v>
      </c>
      <c r="L22" s="17" t="s">
        <v>20</v>
      </c>
      <c r="M22" s="19">
        <v>70</v>
      </c>
      <c r="N22" s="40" t="s">
        <v>484</v>
      </c>
      <c r="O22" s="40" t="s">
        <v>1010</v>
      </c>
      <c r="P22" s="19" t="s">
        <v>22</v>
      </c>
      <c r="Q22" s="254"/>
      <c r="R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Vigente'!C24,'[1]Certificaciones y Autorizacione'!B:E,1,0))),"Auditorías y Certificaciones",IF(NOT(ISERROR(VLOOKUP('[1]Manual Tarifario Vigente'!C24,'[1]Plantas de Beneficio'!B:E,1,0))),"Inspección","Registro Sanitario y Trámites Asociados")))))</f>
        <v>Registro Sanitario y Trámites Asociados</v>
      </c>
      <c r="S22" s="20" t="s">
        <v>20</v>
      </c>
      <c r="T22" s="18">
        <v>70</v>
      </c>
      <c r="U22" s="2" t="s">
        <v>1001</v>
      </c>
      <c r="V22" s="2" t="s">
        <v>1001</v>
      </c>
      <c r="W22" s="206"/>
    </row>
    <row r="23" spans="1:23" customFormat="1" ht="128.25" hidden="1" x14ac:dyDescent="0.25">
      <c r="A23" s="1"/>
      <c r="B23" s="178">
        <v>92005</v>
      </c>
      <c r="C23" s="115">
        <v>92005</v>
      </c>
      <c r="D23" s="113" t="s">
        <v>37</v>
      </c>
      <c r="E23" s="107"/>
      <c r="F23" s="107" t="s">
        <v>19</v>
      </c>
      <c r="G23" s="108">
        <v>456.82</v>
      </c>
      <c r="H23" s="208">
        <v>5277185</v>
      </c>
      <c r="I23" s="137"/>
      <c r="J23" s="16"/>
      <c r="K23" s="16">
        <v>0</v>
      </c>
      <c r="L23" s="17" t="s">
        <v>20</v>
      </c>
      <c r="M23" s="19">
        <v>80</v>
      </c>
      <c r="N23" s="40" t="s">
        <v>484</v>
      </c>
      <c r="O23" s="40" t="s">
        <v>1010</v>
      </c>
      <c r="P23" s="19" t="s">
        <v>22</v>
      </c>
      <c r="Q23" s="254"/>
      <c r="R2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Vigente'!C25,'[1]Certificaciones y Autorizacione'!B:E,1,0))),"Auditorías y Certificaciones",IF(NOT(ISERROR(VLOOKUP('[1]Manual Tarifario Vigente'!C25,'[1]Plantas de Beneficio'!B:E,1,0))),"Inspección","Registro Sanitario y Trámites Asociados")))))</f>
        <v>Registro Sanitario y Trámites Asociados</v>
      </c>
      <c r="S23" s="20" t="s">
        <v>20</v>
      </c>
      <c r="T23" s="18">
        <v>80</v>
      </c>
      <c r="U23" s="2" t="s">
        <v>1001</v>
      </c>
      <c r="V23" s="2" t="s">
        <v>1001</v>
      </c>
      <c r="W23" s="206"/>
    </row>
    <row r="24" spans="1:23" customFormat="1" ht="133.5" hidden="1" customHeight="1" x14ac:dyDescent="0.25">
      <c r="A24" s="1"/>
      <c r="B24" s="178">
        <v>92006</v>
      </c>
      <c r="C24" s="115">
        <v>92006</v>
      </c>
      <c r="D24" s="113" t="s">
        <v>38</v>
      </c>
      <c r="E24" s="107"/>
      <c r="F24" s="107" t="s">
        <v>19</v>
      </c>
      <c r="G24" s="108">
        <v>513.95000000000005</v>
      </c>
      <c r="H24" s="208">
        <v>5937150</v>
      </c>
      <c r="I24" s="137"/>
      <c r="J24" s="16"/>
      <c r="K24" s="16">
        <v>0</v>
      </c>
      <c r="L24" s="17" t="s">
        <v>20</v>
      </c>
      <c r="M24" s="19">
        <v>90</v>
      </c>
      <c r="N24" s="40" t="s">
        <v>484</v>
      </c>
      <c r="O24" s="40" t="s">
        <v>1010</v>
      </c>
      <c r="P24" s="19" t="s">
        <v>22</v>
      </c>
      <c r="Q24" s="254"/>
      <c r="R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Vigente'!C26,'[1]Certificaciones y Autorizacione'!B:E,1,0))),"Auditorías y Certificaciones",IF(NOT(ISERROR(VLOOKUP('[1]Manual Tarifario Vigente'!C26,'[1]Plantas de Beneficio'!B:E,1,0))),"Inspección","Registro Sanitario y Trámites Asociados")))))</f>
        <v>Registro Sanitario y Trámites Asociados</v>
      </c>
      <c r="S24" s="20" t="s">
        <v>20</v>
      </c>
      <c r="T24" s="18">
        <v>90</v>
      </c>
      <c r="U24" s="2" t="s">
        <v>1001</v>
      </c>
      <c r="V24" s="2" t="s">
        <v>1001</v>
      </c>
      <c r="W24" s="206"/>
    </row>
    <row r="25" spans="1:23" customFormat="1" hidden="1" x14ac:dyDescent="0.25">
      <c r="A25" s="1"/>
      <c r="B25" s="178" t="s">
        <v>39</v>
      </c>
      <c r="C25" s="122" t="s">
        <v>39</v>
      </c>
      <c r="D25" s="197" t="s">
        <v>40</v>
      </c>
      <c r="E25" s="198"/>
      <c r="F25" s="198"/>
      <c r="G25" s="198"/>
      <c r="H25" s="208"/>
      <c r="I25" s="137"/>
      <c r="J25" s="22"/>
      <c r="K25" s="16">
        <v>0</v>
      </c>
      <c r="L25" s="251" t="s">
        <v>42</v>
      </c>
      <c r="M25" s="13" t="s">
        <v>42</v>
      </c>
      <c r="N25" s="13" t="s">
        <v>42</v>
      </c>
      <c r="O25" s="362" t="s">
        <v>42</v>
      </c>
      <c r="P25" s="362" t="s">
        <v>42</v>
      </c>
      <c r="Q25" s="254"/>
      <c r="R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Vigente'!C27,'[1]Certificaciones y Autorizacione'!B:E,1,0))),"Auditorías y Certificaciones",IF(NOT(ISERROR(VLOOKUP('[1]Manual Tarifario Vigente'!C27,'[1]Plantas de Beneficio'!B:E,1,0))),"Inspección","Registro Sanitario y Trámites Asociados")))))</f>
        <v>Registro Sanitario y Trámites Asociados</v>
      </c>
      <c r="S25" s="370" t="s">
        <v>41</v>
      </c>
      <c r="T25" s="18" t="s">
        <v>41</v>
      </c>
      <c r="U25" s="18" t="s">
        <v>41</v>
      </c>
      <c r="V25" s="18" t="s">
        <v>41</v>
      </c>
      <c r="W25" s="206"/>
    </row>
    <row r="26" spans="1:23" customFormat="1" ht="57" hidden="1" x14ac:dyDescent="0.25">
      <c r="A26" s="1"/>
      <c r="B26" s="178">
        <v>21</v>
      </c>
      <c r="C26" s="122" t="s">
        <v>43</v>
      </c>
      <c r="D26" s="113" t="s">
        <v>44</v>
      </c>
      <c r="E26" s="107"/>
      <c r="F26" s="107" t="s">
        <v>19</v>
      </c>
      <c r="G26" s="108">
        <v>574.09</v>
      </c>
      <c r="H26" s="208">
        <v>6631888</v>
      </c>
      <c r="I26" s="137"/>
      <c r="J26" s="16"/>
      <c r="K26" s="16">
        <v>0</v>
      </c>
      <c r="L26" s="17" t="s">
        <v>20</v>
      </c>
      <c r="M26" s="24">
        <v>100</v>
      </c>
      <c r="N26" s="40" t="s">
        <v>484</v>
      </c>
      <c r="O26" s="40" t="s">
        <v>1011</v>
      </c>
      <c r="P26" s="19" t="s">
        <v>22</v>
      </c>
      <c r="Q26" s="252"/>
      <c r="R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Vigente'!C28,'[1]Certificaciones y Autorizacione'!B:E,1,0))),"Auditorías y Certificaciones",IF(NOT(ISERROR(VLOOKUP('[1]Manual Tarifario Vigente'!C28,'[1]Plantas de Beneficio'!B:E,1,0))),"Inspección","Registro Sanitario y Trámites Asociados")))))</f>
        <v>Registro Sanitario y Trámites Asociados</v>
      </c>
      <c r="S26" s="18" t="s">
        <v>20</v>
      </c>
      <c r="T26" s="26">
        <v>100</v>
      </c>
      <c r="U26" s="2" t="s">
        <v>1001</v>
      </c>
      <c r="V26" s="2" t="s">
        <v>1001</v>
      </c>
      <c r="W26" s="206"/>
    </row>
    <row r="27" spans="1:23" customFormat="1" ht="71.25" hidden="1" x14ac:dyDescent="0.25">
      <c r="A27" s="1"/>
      <c r="B27" s="178">
        <v>90012</v>
      </c>
      <c r="C27" s="107">
        <v>90012</v>
      </c>
      <c r="D27" s="113" t="s">
        <v>45</v>
      </c>
      <c r="E27" s="107"/>
      <c r="F27" s="107" t="s">
        <v>19</v>
      </c>
      <c r="G27" s="108">
        <v>0</v>
      </c>
      <c r="H27" s="208">
        <v>0</v>
      </c>
      <c r="I27" s="137"/>
      <c r="J27" s="16"/>
      <c r="K27" s="16">
        <v>0</v>
      </c>
      <c r="L27" s="17" t="s">
        <v>20</v>
      </c>
      <c r="M27" s="24">
        <v>0</v>
      </c>
      <c r="N27" s="40" t="s">
        <v>484</v>
      </c>
      <c r="O27" s="40" t="s">
        <v>1011</v>
      </c>
      <c r="P27" s="19" t="s">
        <v>22</v>
      </c>
      <c r="Q27" s="252"/>
      <c r="R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Vigente'!C29,'[1]Certificaciones y Autorizacione'!B:E,1,0))),"Auditorías y Certificaciones",IF(NOT(ISERROR(VLOOKUP('[1]Manual Tarifario Vigente'!C29,'[1]Plantas de Beneficio'!B:E,1,0))),"Inspección","Registro Sanitario y Trámites Asociados")))))</f>
        <v>Registro Sanitario y Trámites Asociados</v>
      </c>
      <c r="S27" s="18" t="s">
        <v>20</v>
      </c>
      <c r="T27" s="26">
        <v>0</v>
      </c>
      <c r="U27" s="2" t="s">
        <v>1001</v>
      </c>
      <c r="V27" s="2" t="s">
        <v>1001</v>
      </c>
      <c r="W27" s="206"/>
    </row>
    <row r="28" spans="1:23" customFormat="1" ht="57" hidden="1" x14ac:dyDescent="0.25">
      <c r="A28" s="1"/>
      <c r="B28" s="178">
        <v>22</v>
      </c>
      <c r="C28" s="122" t="s">
        <v>46</v>
      </c>
      <c r="D28" s="113" t="s">
        <v>47</v>
      </c>
      <c r="E28" s="107"/>
      <c r="F28" s="107" t="s">
        <v>19</v>
      </c>
      <c r="G28" s="108">
        <v>614.47</v>
      </c>
      <c r="H28" s="208">
        <v>7098357</v>
      </c>
      <c r="I28" s="137"/>
      <c r="J28" s="16"/>
      <c r="K28" s="16">
        <v>0</v>
      </c>
      <c r="L28" s="17" t="s">
        <v>20</v>
      </c>
      <c r="M28" s="24">
        <v>100</v>
      </c>
      <c r="N28" s="40" t="s">
        <v>484</v>
      </c>
      <c r="O28" s="40" t="s">
        <v>1011</v>
      </c>
      <c r="P28" s="19" t="s">
        <v>22</v>
      </c>
      <c r="Q28" s="252"/>
      <c r="R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Vigente'!C30,'[1]Certificaciones y Autorizacione'!B:E,1,0))),"Auditorías y Certificaciones",IF(NOT(ISERROR(VLOOKUP('[1]Manual Tarifario Vigente'!C30,'[1]Plantas de Beneficio'!B:E,1,0))),"Inspección","Registro Sanitario y Trámites Asociados")))))</f>
        <v>Registro Sanitario y Trámites Asociados</v>
      </c>
      <c r="S28" s="18" t="s">
        <v>20</v>
      </c>
      <c r="T28" s="26">
        <v>100</v>
      </c>
      <c r="U28" s="2" t="s">
        <v>1001</v>
      </c>
      <c r="V28" s="2" t="s">
        <v>1001</v>
      </c>
      <c r="W28" s="206"/>
    </row>
    <row r="29" spans="1:23" customFormat="1" ht="85.5" hidden="1" x14ac:dyDescent="0.25">
      <c r="A29" s="1"/>
      <c r="B29" s="179">
        <v>90038</v>
      </c>
      <c r="C29" s="107">
        <v>90038</v>
      </c>
      <c r="D29" s="113" t="s">
        <v>48</v>
      </c>
      <c r="E29" s="107"/>
      <c r="F29" s="107" t="s">
        <v>19</v>
      </c>
      <c r="G29" s="108">
        <v>0</v>
      </c>
      <c r="H29" s="208">
        <v>0</v>
      </c>
      <c r="I29" s="137"/>
      <c r="J29" s="16"/>
      <c r="K29" s="16">
        <v>0</v>
      </c>
      <c r="L29" s="17" t="s">
        <v>20</v>
      </c>
      <c r="M29" s="24">
        <v>0</v>
      </c>
      <c r="N29" s="40" t="s">
        <v>484</v>
      </c>
      <c r="O29" s="40" t="s">
        <v>1011</v>
      </c>
      <c r="P29" s="19" t="s">
        <v>22</v>
      </c>
      <c r="Q29" s="252"/>
      <c r="R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Vigente'!C31,'[1]Certificaciones y Autorizacione'!B:E,1,0))),"Auditorías y Certificaciones",IF(NOT(ISERROR(VLOOKUP('[1]Manual Tarifario Vigente'!C31,'[1]Plantas de Beneficio'!B:E,1,0))),"Inspección","Registro Sanitario y Trámites Asociados")))))</f>
        <v>Registro Sanitario y Trámites Asociados</v>
      </c>
      <c r="S29" s="18" t="s">
        <v>20</v>
      </c>
      <c r="T29" s="26">
        <v>0</v>
      </c>
      <c r="U29" s="2" t="s">
        <v>1001</v>
      </c>
      <c r="V29" s="2" t="s">
        <v>1001</v>
      </c>
      <c r="W29" s="206"/>
    </row>
    <row r="30" spans="1:23" customFormat="1" ht="15" hidden="1" customHeight="1" x14ac:dyDescent="0.25">
      <c r="A30" s="1"/>
      <c r="B30" s="5"/>
      <c r="C30" s="817" t="s">
        <v>49</v>
      </c>
      <c r="D30" s="818"/>
      <c r="E30" s="818"/>
      <c r="F30" s="818"/>
      <c r="G30" s="690"/>
      <c r="H30" s="690"/>
      <c r="I30" s="137"/>
      <c r="J30" s="27"/>
      <c r="K30" s="16">
        <v>0</v>
      </c>
      <c r="L30" s="24" t="s">
        <v>41</v>
      </c>
      <c r="M30" s="24" t="s">
        <v>42</v>
      </c>
      <c r="N30" s="24" t="s">
        <v>42</v>
      </c>
      <c r="O30" s="24" t="s">
        <v>42</v>
      </c>
      <c r="P30" s="362" t="s">
        <v>42</v>
      </c>
      <c r="Q30" s="252"/>
      <c r="R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Vigente'!C32,'[1]Certificaciones y Autorizacione'!B:E,1,0))),"Auditorías y Certificaciones",IF(NOT(ISERROR(VLOOKUP('[1]Manual Tarifario Vigente'!C32,'[1]Plantas de Beneficio'!B:E,1,0))),"Inspección","Registro Sanitario y Trámites Asociados")))))</f>
        <v>Registro Sanitario y Trámites Asociados</v>
      </c>
      <c r="S30" s="24" t="s">
        <v>41</v>
      </c>
      <c r="T30" s="24" t="s">
        <v>41</v>
      </c>
      <c r="U30" s="24" t="s">
        <v>41</v>
      </c>
      <c r="V30" s="24" t="s">
        <v>41</v>
      </c>
      <c r="W30" s="206"/>
    </row>
    <row r="31" spans="1:23" customFormat="1" ht="15.75" hidden="1" thickBot="1" x14ac:dyDescent="0.3">
      <c r="A31" s="1"/>
      <c r="B31" s="28" t="s">
        <v>1</v>
      </c>
      <c r="C31" s="9" t="s">
        <v>1</v>
      </c>
      <c r="D31" s="9" t="s">
        <v>2</v>
      </c>
      <c r="E31" s="9" t="s">
        <v>3</v>
      </c>
      <c r="F31" s="9" t="s">
        <v>4</v>
      </c>
      <c r="G31" s="9" t="s">
        <v>5</v>
      </c>
      <c r="H31" s="209" t="s">
        <v>6</v>
      </c>
      <c r="I31" s="138"/>
      <c r="J31" s="29"/>
      <c r="K31" s="249">
        <v>0</v>
      </c>
      <c r="L31" s="378" t="s">
        <v>41</v>
      </c>
      <c r="M31" s="378" t="s">
        <v>42</v>
      </c>
      <c r="N31" s="378" t="s">
        <v>42</v>
      </c>
      <c r="O31" s="423" t="s">
        <v>42</v>
      </c>
      <c r="P31" s="423" t="s">
        <v>42</v>
      </c>
      <c r="Q31" s="424"/>
      <c r="R31"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Vigente'!C33,'[1]Certificaciones y Autorizacione'!B:E,1,0))),"Auditorías y Certificaciones",IF(NOT(ISERROR(VLOOKUP('[1]Manual Tarifario Vigente'!C33,'[1]Plantas de Beneficio'!B:E,1,0))),"Inspección","Registro Sanitario y Trámites Asociados")))))</f>
        <v>Auditorías y Certificaciones</v>
      </c>
      <c r="S31" s="378" t="s">
        <v>41</v>
      </c>
      <c r="T31" s="378" t="s">
        <v>41</v>
      </c>
      <c r="U31" s="378" t="s">
        <v>41</v>
      </c>
      <c r="V31" s="378" t="s">
        <v>41</v>
      </c>
      <c r="W31" s="206"/>
    </row>
    <row r="32" spans="1:23" customFormat="1" ht="58.5" hidden="1" customHeight="1" x14ac:dyDescent="0.3">
      <c r="A32" s="30" t="s">
        <v>50</v>
      </c>
      <c r="B32" s="30" t="s">
        <v>51</v>
      </c>
      <c r="C32" s="712" t="s">
        <v>51</v>
      </c>
      <c r="D32" s="706" t="s">
        <v>52</v>
      </c>
      <c r="E32" s="127">
        <v>1</v>
      </c>
      <c r="F32" s="127" t="s">
        <v>53</v>
      </c>
      <c r="G32" s="128">
        <v>325.47000000000003</v>
      </c>
      <c r="H32" s="317">
        <v>3759829</v>
      </c>
      <c r="I32" s="431"/>
      <c r="J32" s="432"/>
      <c r="K32" s="383">
        <v>0</v>
      </c>
      <c r="L32" s="433" t="s">
        <v>20</v>
      </c>
      <c r="M32" s="257">
        <v>100</v>
      </c>
      <c r="N32" s="258" t="s">
        <v>484</v>
      </c>
      <c r="O32" s="258" t="s">
        <v>1010</v>
      </c>
      <c r="P32" s="258" t="s">
        <v>54</v>
      </c>
      <c r="Q32" s="259"/>
      <c r="R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Vigente'!C34,'[1]Certificaciones y Autorizacione'!B:E,1,0))),"Auditorías y Certificaciones",IF(NOT(ISERROR(VLOOKUP('[1]Manual Tarifario Vigente'!C34,'[1]Plantas de Beneficio'!B:E,1,0))),"Inspección","Registro Sanitario y Trámites Asociados")))))</f>
        <v>Registro Sanitario y Trámites Asociados</v>
      </c>
      <c r="S32" s="261" t="s">
        <v>20</v>
      </c>
      <c r="T32" s="434">
        <v>100</v>
      </c>
      <c r="U32" s="2" t="s">
        <v>1001</v>
      </c>
      <c r="V32" s="2" t="s">
        <v>1001</v>
      </c>
      <c r="W32" s="206"/>
    </row>
    <row r="33" spans="1:23" customFormat="1" ht="44.25" hidden="1" customHeight="1" x14ac:dyDescent="0.3">
      <c r="A33" s="33" t="s">
        <v>55</v>
      </c>
      <c r="B33" s="34"/>
      <c r="C33" s="713"/>
      <c r="D33" s="707"/>
      <c r="E33" s="107">
        <v>2</v>
      </c>
      <c r="F33" s="107" t="s">
        <v>56</v>
      </c>
      <c r="G33" s="108">
        <v>332.51</v>
      </c>
      <c r="H33" s="318">
        <v>3841156</v>
      </c>
      <c r="I33" s="139">
        <f>+G33-G32</f>
        <v>7.0399999999999636</v>
      </c>
      <c r="J33" s="35"/>
      <c r="K33" s="16">
        <v>0</v>
      </c>
      <c r="L33" s="17" t="s">
        <v>20</v>
      </c>
      <c r="M33" s="24">
        <v>100</v>
      </c>
      <c r="N33" s="40" t="s">
        <v>484</v>
      </c>
      <c r="O33" s="40" t="s">
        <v>1010</v>
      </c>
      <c r="P33" s="40" t="s">
        <v>54</v>
      </c>
      <c r="Q33" s="252"/>
      <c r="R33" s="32"/>
      <c r="S33" s="370"/>
      <c r="T33" s="386"/>
      <c r="U33" s="2" t="s">
        <v>1001</v>
      </c>
      <c r="V33" s="2"/>
      <c r="W33" s="206"/>
    </row>
    <row r="34" spans="1:23" customFormat="1" ht="63.75" hidden="1" customHeight="1" thickBot="1" x14ac:dyDescent="0.3">
      <c r="A34" s="36" t="s">
        <v>57</v>
      </c>
      <c r="B34" s="37"/>
      <c r="C34" s="714"/>
      <c r="D34" s="708"/>
      <c r="E34" s="129">
        <v>3</v>
      </c>
      <c r="F34" s="129" t="s">
        <v>58</v>
      </c>
      <c r="G34" s="130">
        <v>367.92</v>
      </c>
      <c r="H34" s="319">
        <v>4250212</v>
      </c>
      <c r="I34" s="445">
        <f>+G34-G32</f>
        <v>42.449999999999989</v>
      </c>
      <c r="J34" s="66"/>
      <c r="K34" s="389">
        <v>0</v>
      </c>
      <c r="L34" s="436" t="s">
        <v>20</v>
      </c>
      <c r="M34" s="265">
        <v>100</v>
      </c>
      <c r="N34" s="266" t="s">
        <v>484</v>
      </c>
      <c r="O34" s="266" t="s">
        <v>1010</v>
      </c>
      <c r="P34" s="266" t="s">
        <v>54</v>
      </c>
      <c r="Q34" s="267"/>
      <c r="R34" s="268"/>
      <c r="S34" s="371"/>
      <c r="T34" s="391"/>
      <c r="U34" s="2" t="s">
        <v>1001</v>
      </c>
      <c r="V34" s="2"/>
      <c r="W34" s="206"/>
    </row>
    <row r="35" spans="1:23" customFormat="1" ht="75" hidden="1" customHeight="1" x14ac:dyDescent="0.3">
      <c r="A35" s="38" t="s">
        <v>59</v>
      </c>
      <c r="B35" s="39"/>
      <c r="C35" s="703">
        <v>90042</v>
      </c>
      <c r="D35" s="706" t="s">
        <v>60</v>
      </c>
      <c r="E35" s="127">
        <v>1</v>
      </c>
      <c r="F35" s="127" t="s">
        <v>53</v>
      </c>
      <c r="G35" s="128">
        <v>0</v>
      </c>
      <c r="H35" s="317">
        <v>0</v>
      </c>
      <c r="I35" s="139"/>
      <c r="J35" s="31"/>
      <c r="K35" s="437">
        <v>0</v>
      </c>
      <c r="L35" s="438" t="s">
        <v>20</v>
      </c>
      <c r="M35" s="258">
        <v>0</v>
      </c>
      <c r="N35" s="258" t="s">
        <v>484</v>
      </c>
      <c r="O35" s="258" t="s">
        <v>1010</v>
      </c>
      <c r="P35" s="258" t="s">
        <v>54</v>
      </c>
      <c r="Q35" s="259"/>
      <c r="R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Vigente'!C35,'[1]Certificaciones y Autorizacione'!B:E,1,0))),"Auditorías y Certificaciones",IF(NOT(ISERROR(VLOOKUP('[1]Manual Tarifario Vigente'!C35,'[1]Plantas de Beneficio'!B:E,1,0))),"Inspección","Registro Sanitario y Trámites Asociados")))))</f>
        <v>Registro Sanitario y Trámites Asociados</v>
      </c>
      <c r="S35" s="261" t="s">
        <v>20</v>
      </c>
      <c r="T35" s="434">
        <v>0</v>
      </c>
      <c r="U35" s="2" t="s">
        <v>1001</v>
      </c>
      <c r="V35" s="2" t="s">
        <v>1001</v>
      </c>
      <c r="W35" s="206"/>
    </row>
    <row r="36" spans="1:23" customFormat="1" ht="75" hidden="1" customHeight="1" x14ac:dyDescent="0.3">
      <c r="A36" s="41">
        <v>90047</v>
      </c>
      <c r="B36" s="42"/>
      <c r="C36" s="704"/>
      <c r="D36" s="707"/>
      <c r="E36" s="107">
        <v>2</v>
      </c>
      <c r="F36" s="107" t="s">
        <v>56</v>
      </c>
      <c r="G36" s="108">
        <v>0</v>
      </c>
      <c r="H36" s="318">
        <v>0</v>
      </c>
      <c r="I36" s="139"/>
      <c r="J36" s="31"/>
      <c r="K36" s="358">
        <v>0</v>
      </c>
      <c r="L36" s="439" t="s">
        <v>20</v>
      </c>
      <c r="M36" s="40">
        <v>0</v>
      </c>
      <c r="N36" s="40" t="s">
        <v>484</v>
      </c>
      <c r="O36" s="40" t="s">
        <v>1010</v>
      </c>
      <c r="P36" s="40" t="s">
        <v>54</v>
      </c>
      <c r="Q36" s="252"/>
      <c r="R36" s="32"/>
      <c r="S36" s="370"/>
      <c r="T36" s="386"/>
      <c r="U36" s="2" t="s">
        <v>1001</v>
      </c>
      <c r="V36" s="2"/>
      <c r="W36" s="206"/>
    </row>
    <row r="37" spans="1:23" customFormat="1" ht="75" hidden="1" customHeight="1" thickBot="1" x14ac:dyDescent="0.3">
      <c r="A37" s="43">
        <v>90048</v>
      </c>
      <c r="B37" s="44"/>
      <c r="C37" s="704"/>
      <c r="D37" s="707"/>
      <c r="E37" s="117">
        <v>3</v>
      </c>
      <c r="F37" s="117" t="s">
        <v>58</v>
      </c>
      <c r="G37" s="125">
        <v>0</v>
      </c>
      <c r="H37" s="440">
        <v>0</v>
      </c>
      <c r="I37" s="139"/>
      <c r="J37" s="31"/>
      <c r="K37" s="441">
        <v>0</v>
      </c>
      <c r="L37" s="442" t="s">
        <v>20</v>
      </c>
      <c r="M37" s="250">
        <v>0</v>
      </c>
      <c r="N37" s="250" t="s">
        <v>484</v>
      </c>
      <c r="O37" s="250" t="s">
        <v>1010</v>
      </c>
      <c r="P37" s="250" t="s">
        <v>54</v>
      </c>
      <c r="Q37" s="424"/>
      <c r="R37" s="425"/>
      <c r="S37" s="443"/>
      <c r="T37" s="444"/>
      <c r="U37" s="2" t="s">
        <v>1001</v>
      </c>
      <c r="V37" s="2"/>
      <c r="W37" s="206"/>
    </row>
    <row r="38" spans="1:23" customFormat="1" ht="96.75" hidden="1" customHeight="1" x14ac:dyDescent="0.3">
      <c r="A38" s="38" t="s">
        <v>61</v>
      </c>
      <c r="B38" s="39"/>
      <c r="C38" s="703">
        <v>91007</v>
      </c>
      <c r="D38" s="706" t="s">
        <v>62</v>
      </c>
      <c r="E38" s="127">
        <v>1</v>
      </c>
      <c r="F38" s="127" t="s">
        <v>53</v>
      </c>
      <c r="G38" s="128">
        <v>130.19999999999999</v>
      </c>
      <c r="H38" s="317">
        <v>1504070</v>
      </c>
      <c r="I38" s="431"/>
      <c r="J38" s="432"/>
      <c r="K38" s="383">
        <v>0</v>
      </c>
      <c r="L38" s="433" t="s">
        <v>20</v>
      </c>
      <c r="M38" s="258">
        <v>40</v>
      </c>
      <c r="N38" s="258" t="s">
        <v>484</v>
      </c>
      <c r="O38" s="258" t="s">
        <v>1010</v>
      </c>
      <c r="P38" s="258" t="s">
        <v>54</v>
      </c>
      <c r="Q38" s="259"/>
      <c r="R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Vigente'!C36,'[1]Certificaciones y Autorizacione'!B:E,1,0))),"Auditorías y Certificaciones",IF(NOT(ISERROR(VLOOKUP('[1]Manual Tarifario Vigente'!C36,'[1]Plantas de Beneficio'!B:E,1,0))),"Inspección","Registro Sanitario y Trámites Asociados")))))</f>
        <v>Registro Sanitario y Trámites Asociados</v>
      </c>
      <c r="S38" s="261" t="s">
        <v>20</v>
      </c>
      <c r="T38" s="434">
        <v>40</v>
      </c>
      <c r="U38" s="2" t="s">
        <v>1001</v>
      </c>
      <c r="V38" s="2" t="s">
        <v>1001</v>
      </c>
      <c r="W38" s="206"/>
    </row>
    <row r="39" spans="1:23" customFormat="1" ht="96.75" hidden="1" customHeight="1" x14ac:dyDescent="0.3">
      <c r="A39" s="41">
        <v>91010</v>
      </c>
      <c r="B39" s="42"/>
      <c r="C39" s="704"/>
      <c r="D39" s="707"/>
      <c r="E39" s="107">
        <v>2</v>
      </c>
      <c r="F39" s="107" t="s">
        <v>56</v>
      </c>
      <c r="G39" s="108">
        <v>133</v>
      </c>
      <c r="H39" s="318">
        <v>1536416</v>
      </c>
      <c r="I39" s="139">
        <f>+G39-G38</f>
        <v>2.8000000000000114</v>
      </c>
      <c r="J39" s="654"/>
      <c r="K39" s="16">
        <v>0</v>
      </c>
      <c r="L39" s="17" t="s">
        <v>20</v>
      </c>
      <c r="M39" s="40">
        <v>40</v>
      </c>
      <c r="N39" s="40" t="s">
        <v>484</v>
      </c>
      <c r="O39" s="40" t="s">
        <v>1010</v>
      </c>
      <c r="P39" s="40" t="s">
        <v>54</v>
      </c>
      <c r="Q39" s="252"/>
      <c r="R39" s="32"/>
      <c r="S39" s="370"/>
      <c r="T39" s="386"/>
      <c r="U39" s="2" t="s">
        <v>1001</v>
      </c>
      <c r="V39" s="2"/>
      <c r="W39" s="206"/>
    </row>
    <row r="40" spans="1:23" customFormat="1" ht="96.75" hidden="1" customHeight="1" thickBot="1" x14ac:dyDescent="0.3">
      <c r="A40" s="43">
        <v>91016</v>
      </c>
      <c r="B40" s="44"/>
      <c r="C40" s="705"/>
      <c r="D40" s="708"/>
      <c r="E40" s="129">
        <v>3</v>
      </c>
      <c r="F40" s="129" t="s">
        <v>58</v>
      </c>
      <c r="G40" s="130">
        <v>147.21</v>
      </c>
      <c r="H40" s="319">
        <v>1700570</v>
      </c>
      <c r="I40" s="445">
        <f>+G40-G38</f>
        <v>17.010000000000019</v>
      </c>
      <c r="J40" s="68"/>
      <c r="K40" s="389">
        <v>0</v>
      </c>
      <c r="L40" s="436" t="s">
        <v>20</v>
      </c>
      <c r="M40" s="266">
        <v>40</v>
      </c>
      <c r="N40" s="266" t="s">
        <v>484</v>
      </c>
      <c r="O40" s="266" t="s">
        <v>1010</v>
      </c>
      <c r="P40" s="266" t="s">
        <v>54</v>
      </c>
      <c r="Q40" s="267"/>
      <c r="R40" s="268"/>
      <c r="S40" s="371"/>
      <c r="T40" s="446"/>
      <c r="U40" s="2" t="s">
        <v>1001</v>
      </c>
      <c r="V40" s="2"/>
      <c r="W40" s="206"/>
    </row>
    <row r="41" spans="1:23" customFormat="1" ht="93.75" hidden="1" customHeight="1" x14ac:dyDescent="0.3">
      <c r="A41" s="38" t="s">
        <v>63</v>
      </c>
      <c r="B41" s="39"/>
      <c r="C41" s="703">
        <v>91008</v>
      </c>
      <c r="D41" s="706" t="s">
        <v>64</v>
      </c>
      <c r="E41" s="127">
        <v>1</v>
      </c>
      <c r="F41" s="127" t="s">
        <v>53</v>
      </c>
      <c r="G41" s="128">
        <v>162.78</v>
      </c>
      <c r="H41" s="317">
        <v>1880435</v>
      </c>
      <c r="I41" s="431"/>
      <c r="J41" s="432"/>
      <c r="K41" s="383">
        <v>0</v>
      </c>
      <c r="L41" s="433" t="s">
        <v>20</v>
      </c>
      <c r="M41" s="258">
        <v>50</v>
      </c>
      <c r="N41" s="258" t="s">
        <v>484</v>
      </c>
      <c r="O41" s="258" t="s">
        <v>1010</v>
      </c>
      <c r="P41" s="447" t="s">
        <v>54</v>
      </c>
      <c r="Q41" s="259"/>
      <c r="R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Vigente'!C37,'[1]Certificaciones y Autorizacione'!B:E,1,0))),"Auditorías y Certificaciones",IF(NOT(ISERROR(VLOOKUP('[1]Manual Tarifario Vigente'!C37,'[1]Plantas de Beneficio'!B:E,1,0))),"Inspección","Registro Sanitario y Trámites Asociados")))))</f>
        <v>Registro Sanitario y Trámites Asociados</v>
      </c>
      <c r="S41" s="261" t="s">
        <v>20</v>
      </c>
      <c r="T41" s="434">
        <v>50</v>
      </c>
      <c r="U41" s="2" t="s">
        <v>1001</v>
      </c>
      <c r="V41" s="2" t="s">
        <v>1001</v>
      </c>
      <c r="W41" s="206"/>
    </row>
    <row r="42" spans="1:23" customFormat="1" ht="93.75" hidden="1" customHeight="1" x14ac:dyDescent="0.3">
      <c r="A42" s="41">
        <v>91011</v>
      </c>
      <c r="B42" s="42"/>
      <c r="C42" s="704"/>
      <c r="D42" s="707"/>
      <c r="E42" s="107">
        <v>2</v>
      </c>
      <c r="F42" s="107" t="s">
        <v>56</v>
      </c>
      <c r="G42" s="108">
        <v>166.26</v>
      </c>
      <c r="H42" s="318">
        <v>1920636</v>
      </c>
      <c r="I42" s="139">
        <f>+G42-G41</f>
        <v>3.4799999999999898</v>
      </c>
      <c r="J42" s="31"/>
      <c r="K42" s="16">
        <v>0</v>
      </c>
      <c r="L42" s="17" t="s">
        <v>20</v>
      </c>
      <c r="M42" s="40">
        <v>50</v>
      </c>
      <c r="N42" s="40" t="s">
        <v>484</v>
      </c>
      <c r="O42" s="40" t="s">
        <v>1010</v>
      </c>
      <c r="P42" s="40" t="s">
        <v>54</v>
      </c>
      <c r="Q42" s="252"/>
      <c r="R42" s="32"/>
      <c r="S42" s="370"/>
      <c r="T42" s="386"/>
      <c r="U42" s="2" t="s">
        <v>1001</v>
      </c>
      <c r="V42" s="2"/>
      <c r="W42" s="206"/>
    </row>
    <row r="43" spans="1:23" customFormat="1" ht="93.75" hidden="1" customHeight="1" thickBot="1" x14ac:dyDescent="0.3">
      <c r="A43" s="43">
        <v>91017</v>
      </c>
      <c r="B43" s="44"/>
      <c r="C43" s="705"/>
      <c r="D43" s="708"/>
      <c r="E43" s="129">
        <v>3</v>
      </c>
      <c r="F43" s="129" t="s">
        <v>58</v>
      </c>
      <c r="G43" s="130">
        <v>183.98</v>
      </c>
      <c r="H43" s="319">
        <v>2125337</v>
      </c>
      <c r="I43" s="445">
        <f>+G43-G41</f>
        <v>21.199999999999989</v>
      </c>
      <c r="J43" s="68"/>
      <c r="K43" s="389">
        <v>0</v>
      </c>
      <c r="L43" s="436" t="s">
        <v>20</v>
      </c>
      <c r="M43" s="266">
        <v>50</v>
      </c>
      <c r="N43" s="266" t="s">
        <v>484</v>
      </c>
      <c r="O43" s="266" t="s">
        <v>1010</v>
      </c>
      <c r="P43" s="266" t="s">
        <v>54</v>
      </c>
      <c r="Q43" s="267"/>
      <c r="R43" s="268"/>
      <c r="S43" s="371"/>
      <c r="T43" s="391"/>
      <c r="U43" s="2" t="s">
        <v>1001</v>
      </c>
      <c r="V43" s="2"/>
      <c r="W43" s="206"/>
    </row>
    <row r="44" spans="1:23" customFormat="1" ht="97.5" hidden="1" customHeight="1" x14ac:dyDescent="0.3">
      <c r="A44" s="38">
        <v>91015</v>
      </c>
      <c r="B44" s="39"/>
      <c r="C44" s="703">
        <v>91009</v>
      </c>
      <c r="D44" s="706" t="s">
        <v>65</v>
      </c>
      <c r="E44" s="127">
        <v>1</v>
      </c>
      <c r="F44" s="127" t="s">
        <v>53</v>
      </c>
      <c r="G44" s="128">
        <v>195.31</v>
      </c>
      <c r="H44" s="317">
        <v>2256221</v>
      </c>
      <c r="I44" s="431"/>
      <c r="J44" s="432"/>
      <c r="K44" s="383">
        <v>0</v>
      </c>
      <c r="L44" s="433" t="s">
        <v>20</v>
      </c>
      <c r="M44" s="258">
        <v>60</v>
      </c>
      <c r="N44" s="258" t="s">
        <v>484</v>
      </c>
      <c r="O44" s="258" t="s">
        <v>1010</v>
      </c>
      <c r="P44" s="258" t="s">
        <v>54</v>
      </c>
      <c r="Q44" s="259"/>
      <c r="R4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Vigente'!C38,'[1]Certificaciones y Autorizacione'!B:E,1,0))),"Auditorías y Certificaciones",IF(NOT(ISERROR(VLOOKUP('[1]Manual Tarifario Vigente'!C38,'[1]Plantas de Beneficio'!B:E,1,0))),"Inspección","Registro Sanitario y Trámites Asociados")))))</f>
        <v>Registro Sanitario y Trámites Asociados</v>
      </c>
      <c r="S44" s="261" t="s">
        <v>20</v>
      </c>
      <c r="T44" s="434">
        <v>60</v>
      </c>
      <c r="U44" s="2" t="s">
        <v>1001</v>
      </c>
      <c r="V44" s="2" t="s">
        <v>1001</v>
      </c>
      <c r="W44" s="206"/>
    </row>
    <row r="45" spans="1:23" customFormat="1" ht="97.5" hidden="1" customHeight="1" x14ac:dyDescent="0.3">
      <c r="A45" s="45" t="s">
        <v>66</v>
      </c>
      <c r="B45" s="42"/>
      <c r="C45" s="704"/>
      <c r="D45" s="707"/>
      <c r="E45" s="107">
        <v>2</v>
      </c>
      <c r="F45" s="107" t="s">
        <v>56</v>
      </c>
      <c r="G45" s="108">
        <v>199.51</v>
      </c>
      <c r="H45" s="318">
        <v>2304740</v>
      </c>
      <c r="I45" s="139">
        <f>+G45-G44</f>
        <v>4.1999999999999886</v>
      </c>
      <c r="J45" s="31"/>
      <c r="K45" s="16">
        <v>0</v>
      </c>
      <c r="L45" s="17" t="s">
        <v>20</v>
      </c>
      <c r="M45" s="40">
        <v>60</v>
      </c>
      <c r="N45" s="40" t="s">
        <v>484</v>
      </c>
      <c r="O45" s="40" t="s">
        <v>1010</v>
      </c>
      <c r="P45" s="40" t="s">
        <v>54</v>
      </c>
      <c r="Q45" s="252"/>
      <c r="R45" s="32"/>
      <c r="S45" s="370"/>
      <c r="T45" s="386"/>
      <c r="U45" s="2" t="s">
        <v>1001</v>
      </c>
      <c r="V45" s="2"/>
      <c r="W45" s="206"/>
    </row>
    <row r="46" spans="1:23" customFormat="1" ht="97.5" hidden="1" customHeight="1" thickBot="1" x14ac:dyDescent="0.3">
      <c r="A46" s="43">
        <v>91018</v>
      </c>
      <c r="B46" s="44"/>
      <c r="C46" s="705"/>
      <c r="D46" s="708"/>
      <c r="E46" s="129">
        <v>3</v>
      </c>
      <c r="F46" s="129" t="s">
        <v>58</v>
      </c>
      <c r="G46" s="130">
        <v>220.8</v>
      </c>
      <c r="H46" s="319">
        <v>2550682</v>
      </c>
      <c r="I46" s="445">
        <f>+G46-G44</f>
        <v>25.490000000000009</v>
      </c>
      <c r="J46" s="66"/>
      <c r="K46" s="389">
        <v>0</v>
      </c>
      <c r="L46" s="436" t="s">
        <v>20</v>
      </c>
      <c r="M46" s="266">
        <v>60</v>
      </c>
      <c r="N46" s="266" t="s">
        <v>484</v>
      </c>
      <c r="O46" s="266" t="s">
        <v>1010</v>
      </c>
      <c r="P46" s="266" t="s">
        <v>54</v>
      </c>
      <c r="Q46" s="267"/>
      <c r="R46" s="268"/>
      <c r="S46" s="371"/>
      <c r="T46" s="391"/>
      <c r="U46" s="2" t="s">
        <v>1001</v>
      </c>
      <c r="V46" s="2"/>
      <c r="W46" s="206"/>
    </row>
    <row r="47" spans="1:23" customFormat="1" ht="94.5" hidden="1" customHeight="1" x14ac:dyDescent="0.3">
      <c r="A47" s="38" t="s">
        <v>67</v>
      </c>
      <c r="B47" s="46"/>
      <c r="C47" s="700">
        <v>92007</v>
      </c>
      <c r="D47" s="706" t="s">
        <v>68</v>
      </c>
      <c r="E47" s="127">
        <v>1</v>
      </c>
      <c r="F47" s="127" t="s">
        <v>53</v>
      </c>
      <c r="G47" s="128">
        <v>227.84</v>
      </c>
      <c r="H47" s="317">
        <v>2632008</v>
      </c>
      <c r="I47" s="431"/>
      <c r="J47" s="432"/>
      <c r="K47" s="383">
        <v>0</v>
      </c>
      <c r="L47" s="433" t="s">
        <v>20</v>
      </c>
      <c r="M47" s="258">
        <v>70</v>
      </c>
      <c r="N47" s="258" t="s">
        <v>484</v>
      </c>
      <c r="O47" s="258" t="s">
        <v>1010</v>
      </c>
      <c r="P47" s="258" t="s">
        <v>54</v>
      </c>
      <c r="Q47" s="259"/>
      <c r="R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Vigente'!C39,'[1]Certificaciones y Autorizacione'!B:E,1,0))),"Auditorías y Certificaciones",IF(NOT(ISERROR(VLOOKUP('[1]Manual Tarifario Vigente'!C39,'[1]Plantas de Beneficio'!B:E,1,0))),"Inspección","Registro Sanitario y Trámites Asociados")))))</f>
        <v>Registro Sanitario y Trámites Asociados</v>
      </c>
      <c r="S47" s="261" t="s">
        <v>20</v>
      </c>
      <c r="T47" s="434">
        <v>70</v>
      </c>
      <c r="U47" s="2" t="s">
        <v>1001</v>
      </c>
      <c r="V47" s="2" t="s">
        <v>1001</v>
      </c>
      <c r="W47" s="206"/>
    </row>
    <row r="48" spans="1:23" customFormat="1" ht="86.25" hidden="1" customHeight="1" x14ac:dyDescent="0.3">
      <c r="A48" s="41">
        <v>92010</v>
      </c>
      <c r="B48" s="42"/>
      <c r="C48" s="701"/>
      <c r="D48" s="707"/>
      <c r="E48" s="107">
        <v>2</v>
      </c>
      <c r="F48" s="107" t="s">
        <v>56</v>
      </c>
      <c r="G48" s="108">
        <v>232.76</v>
      </c>
      <c r="H48" s="318">
        <v>2688844</v>
      </c>
      <c r="I48" s="139">
        <f>+G48-G47</f>
        <v>4.9199999999999875</v>
      </c>
      <c r="J48" s="31"/>
      <c r="K48" s="16">
        <v>0</v>
      </c>
      <c r="L48" s="17" t="s">
        <v>20</v>
      </c>
      <c r="M48" s="40">
        <v>70</v>
      </c>
      <c r="N48" s="40" t="s">
        <v>484</v>
      </c>
      <c r="O48" s="40" t="s">
        <v>1010</v>
      </c>
      <c r="P48" s="40" t="s">
        <v>54</v>
      </c>
      <c r="Q48" s="252"/>
      <c r="R48" s="32"/>
      <c r="S48" s="370"/>
      <c r="T48" s="386"/>
      <c r="U48" s="2" t="s">
        <v>1001</v>
      </c>
      <c r="V48" s="2"/>
      <c r="W48" s="206"/>
    </row>
    <row r="49" spans="1:23" customFormat="1" ht="88.5" hidden="1" customHeight="1" thickBot="1" x14ac:dyDescent="0.3">
      <c r="A49" s="43">
        <v>92016</v>
      </c>
      <c r="B49" s="42"/>
      <c r="C49" s="702"/>
      <c r="D49" s="708"/>
      <c r="E49" s="129">
        <v>3</v>
      </c>
      <c r="F49" s="129" t="s">
        <v>58</v>
      </c>
      <c r="G49" s="130">
        <v>257.57</v>
      </c>
      <c r="H49" s="319">
        <v>2975449</v>
      </c>
      <c r="I49" s="445">
        <f>+G49-G47</f>
        <v>29.72999999999999</v>
      </c>
      <c r="J49" s="68"/>
      <c r="K49" s="389">
        <v>0</v>
      </c>
      <c r="L49" s="436" t="s">
        <v>20</v>
      </c>
      <c r="M49" s="266">
        <v>70</v>
      </c>
      <c r="N49" s="266" t="s">
        <v>484</v>
      </c>
      <c r="O49" s="266" t="s">
        <v>1010</v>
      </c>
      <c r="P49" s="266" t="s">
        <v>54</v>
      </c>
      <c r="Q49" s="267"/>
      <c r="R49" s="268"/>
      <c r="S49" s="371"/>
      <c r="T49" s="391"/>
      <c r="U49" s="2" t="s">
        <v>1001</v>
      </c>
      <c r="V49" s="2"/>
      <c r="W49" s="206"/>
    </row>
    <row r="50" spans="1:23" customFormat="1" ht="87" hidden="1" customHeight="1" thickBot="1" x14ac:dyDescent="0.3">
      <c r="A50" s="38" t="s">
        <v>69</v>
      </c>
      <c r="B50" s="42"/>
      <c r="C50" s="700">
        <v>92008</v>
      </c>
      <c r="D50" s="706" t="s">
        <v>70</v>
      </c>
      <c r="E50" s="127">
        <v>1</v>
      </c>
      <c r="F50" s="127" t="s">
        <v>53</v>
      </c>
      <c r="G50" s="128">
        <v>260.41000000000003</v>
      </c>
      <c r="H50" s="317">
        <v>3008256</v>
      </c>
      <c r="I50" s="139"/>
      <c r="J50" s="31"/>
      <c r="K50" s="437">
        <v>0</v>
      </c>
      <c r="L50" s="438" t="s">
        <v>20</v>
      </c>
      <c r="M50" s="258">
        <v>80</v>
      </c>
      <c r="N50" s="258" t="s">
        <v>484</v>
      </c>
      <c r="O50" s="266" t="s">
        <v>1010</v>
      </c>
      <c r="P50" s="258" t="s">
        <v>54</v>
      </c>
      <c r="Q50" s="259"/>
      <c r="R5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Vigente'!C40,'[1]Certificaciones y Autorizacione'!B:E,1,0))),"Auditorías y Certificaciones",IF(NOT(ISERROR(VLOOKUP('[1]Manual Tarifario Vigente'!C40,'[1]Plantas de Beneficio'!B:E,1,0))),"Inspección","Registro Sanitario y Trámites Asociados")))))</f>
        <v>Registro Sanitario y Trámites Asociados</v>
      </c>
      <c r="S50" s="261" t="s">
        <v>20</v>
      </c>
      <c r="T50" s="434">
        <v>80</v>
      </c>
      <c r="U50" s="2" t="s">
        <v>1001</v>
      </c>
      <c r="V50" s="2" t="s">
        <v>1001</v>
      </c>
      <c r="W50" s="206"/>
    </row>
    <row r="51" spans="1:23" customFormat="1" ht="105" hidden="1" customHeight="1" thickBot="1" x14ac:dyDescent="0.3">
      <c r="A51" s="41">
        <v>92011</v>
      </c>
      <c r="B51" s="42"/>
      <c r="C51" s="701"/>
      <c r="D51" s="707"/>
      <c r="E51" s="107">
        <v>2</v>
      </c>
      <c r="F51" s="107" t="s">
        <v>56</v>
      </c>
      <c r="G51" s="108">
        <v>266.01</v>
      </c>
      <c r="H51" s="318">
        <v>3072948</v>
      </c>
      <c r="I51" s="139">
        <f>+G51-G50</f>
        <v>5.5999999999999659</v>
      </c>
      <c r="J51" s="31"/>
      <c r="K51" s="358">
        <v>0</v>
      </c>
      <c r="L51" s="439" t="s">
        <v>20</v>
      </c>
      <c r="M51" s="40">
        <v>80</v>
      </c>
      <c r="N51" s="40" t="s">
        <v>484</v>
      </c>
      <c r="O51" s="266" t="s">
        <v>1010</v>
      </c>
      <c r="P51" s="40" t="s">
        <v>54</v>
      </c>
      <c r="Q51" s="252"/>
      <c r="R51" s="32"/>
      <c r="S51" s="370"/>
      <c r="T51" s="386"/>
      <c r="U51" s="2" t="s">
        <v>1001</v>
      </c>
      <c r="V51" s="2"/>
      <c r="W51" s="206"/>
    </row>
    <row r="52" spans="1:23" customFormat="1" ht="98.25" hidden="1" customHeight="1" thickBot="1" x14ac:dyDescent="0.3">
      <c r="A52" s="43">
        <v>92017</v>
      </c>
      <c r="B52" s="42"/>
      <c r="C52" s="701"/>
      <c r="D52" s="707"/>
      <c r="E52" s="117">
        <v>3</v>
      </c>
      <c r="F52" s="117" t="s">
        <v>58</v>
      </c>
      <c r="G52" s="125">
        <v>294.33999999999997</v>
      </c>
      <c r="H52" s="440">
        <v>3400216</v>
      </c>
      <c r="I52" s="139">
        <f>+G52-G50</f>
        <v>33.92999999999995</v>
      </c>
      <c r="J52" s="35"/>
      <c r="K52" s="441">
        <v>0</v>
      </c>
      <c r="L52" s="442" t="s">
        <v>20</v>
      </c>
      <c r="M52" s="250">
        <v>80</v>
      </c>
      <c r="N52" s="250" t="s">
        <v>484</v>
      </c>
      <c r="O52" s="266" t="s">
        <v>1010</v>
      </c>
      <c r="P52" s="250" t="s">
        <v>54</v>
      </c>
      <c r="Q52" s="424"/>
      <c r="R52" s="425"/>
      <c r="S52" s="443"/>
      <c r="T52" s="444"/>
      <c r="U52" s="2" t="s">
        <v>1001</v>
      </c>
      <c r="V52" s="2"/>
      <c r="W52" s="206"/>
    </row>
    <row r="53" spans="1:23" customFormat="1" ht="93.75" hidden="1" customHeight="1" thickBot="1" x14ac:dyDescent="0.3">
      <c r="A53" s="38" t="s">
        <v>71</v>
      </c>
      <c r="B53" s="42"/>
      <c r="C53" s="700">
        <v>92009</v>
      </c>
      <c r="D53" s="706" t="s">
        <v>72</v>
      </c>
      <c r="E53" s="127">
        <v>1</v>
      </c>
      <c r="F53" s="127" t="s">
        <v>53</v>
      </c>
      <c r="G53" s="128">
        <v>292.94</v>
      </c>
      <c r="H53" s="317">
        <v>3384043</v>
      </c>
      <c r="I53" s="431"/>
      <c r="J53" s="432"/>
      <c r="K53" s="383">
        <v>0</v>
      </c>
      <c r="L53" s="433" t="s">
        <v>20</v>
      </c>
      <c r="M53" s="258">
        <v>90</v>
      </c>
      <c r="N53" s="258" t="s">
        <v>484</v>
      </c>
      <c r="O53" s="266" t="s">
        <v>1010</v>
      </c>
      <c r="P53" s="258" t="s">
        <v>54</v>
      </c>
      <c r="Q53" s="259"/>
      <c r="R5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Vigente'!C41,'[1]Certificaciones y Autorizacione'!B:E,1,0))),"Auditorías y Certificaciones",IF(NOT(ISERROR(VLOOKUP('[1]Manual Tarifario Vigente'!C41,'[1]Plantas de Beneficio'!B:E,1,0))),"Inspección","Registro Sanitario y Trámites Asociados")))))</f>
        <v>Registro Sanitario y Trámites Asociados</v>
      </c>
      <c r="S53" s="261" t="s">
        <v>20</v>
      </c>
      <c r="T53" s="434">
        <v>90</v>
      </c>
      <c r="U53" s="2" t="s">
        <v>1001</v>
      </c>
      <c r="V53" s="2" t="s">
        <v>1001</v>
      </c>
      <c r="W53" s="206"/>
    </row>
    <row r="54" spans="1:23" customFormat="1" ht="93.75" hidden="1" customHeight="1" thickBot="1" x14ac:dyDescent="0.3">
      <c r="A54" s="41">
        <v>92012</v>
      </c>
      <c r="B54" s="42"/>
      <c r="C54" s="701"/>
      <c r="D54" s="707"/>
      <c r="E54" s="107">
        <v>2</v>
      </c>
      <c r="F54" s="107" t="s">
        <v>56</v>
      </c>
      <c r="G54" s="108">
        <v>299.26</v>
      </c>
      <c r="H54" s="318">
        <v>3457052</v>
      </c>
      <c r="I54" s="139">
        <f>+G54-G53</f>
        <v>6.3199999999999932</v>
      </c>
      <c r="J54" s="31"/>
      <c r="K54" s="16">
        <v>0</v>
      </c>
      <c r="L54" s="17" t="s">
        <v>20</v>
      </c>
      <c r="M54" s="40">
        <v>90</v>
      </c>
      <c r="N54" s="40" t="s">
        <v>484</v>
      </c>
      <c r="O54" s="266" t="s">
        <v>1010</v>
      </c>
      <c r="P54" s="40" t="s">
        <v>54</v>
      </c>
      <c r="Q54" s="252"/>
      <c r="R54" s="32"/>
      <c r="S54" s="370"/>
      <c r="T54" s="386"/>
      <c r="U54" s="2" t="s">
        <v>1001</v>
      </c>
      <c r="V54" s="2"/>
      <c r="W54" s="206"/>
    </row>
    <row r="55" spans="1:23" customFormat="1" ht="93.75" hidden="1" customHeight="1" thickBot="1" x14ac:dyDescent="0.3">
      <c r="A55" s="43">
        <v>92018</v>
      </c>
      <c r="B55" s="42"/>
      <c r="C55" s="702"/>
      <c r="D55" s="708"/>
      <c r="E55" s="129">
        <v>3</v>
      </c>
      <c r="F55" s="129" t="s">
        <v>58</v>
      </c>
      <c r="G55" s="130">
        <v>331.15</v>
      </c>
      <c r="H55" s="319">
        <v>3825445</v>
      </c>
      <c r="I55" s="445">
        <f>+G55-G53</f>
        <v>38.20999999999998</v>
      </c>
      <c r="J55" s="68"/>
      <c r="K55" s="389">
        <v>0</v>
      </c>
      <c r="L55" s="436" t="s">
        <v>20</v>
      </c>
      <c r="M55" s="266">
        <v>90</v>
      </c>
      <c r="N55" s="266" t="s">
        <v>484</v>
      </c>
      <c r="O55" s="266" t="s">
        <v>1010</v>
      </c>
      <c r="P55" s="266" t="s">
        <v>54</v>
      </c>
      <c r="Q55" s="267"/>
      <c r="R55" s="268"/>
      <c r="S55" s="371"/>
      <c r="T55" s="391"/>
      <c r="U55" s="2" t="s">
        <v>1001</v>
      </c>
      <c r="V55" s="2"/>
      <c r="W55" s="206"/>
    </row>
    <row r="56" spans="1:23" customFormat="1" ht="15" hidden="1" customHeight="1" x14ac:dyDescent="0.25">
      <c r="A56" s="1"/>
      <c r="B56" s="5"/>
      <c r="C56" s="831" t="s">
        <v>73</v>
      </c>
      <c r="D56" s="832"/>
      <c r="E56" s="832"/>
      <c r="F56" s="832"/>
      <c r="G56" s="690"/>
      <c r="H56" s="690"/>
      <c r="I56" s="140"/>
      <c r="J56" s="448"/>
      <c r="K56" s="343">
        <v>0</v>
      </c>
      <c r="L56" s="449" t="s">
        <v>42</v>
      </c>
      <c r="M56" s="449" t="s">
        <v>42</v>
      </c>
      <c r="N56" s="449" t="s">
        <v>42</v>
      </c>
      <c r="O56" s="449" t="s">
        <v>42</v>
      </c>
      <c r="P56" s="449" t="s">
        <v>42</v>
      </c>
      <c r="Q56" s="427"/>
      <c r="R5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Vigente'!C66,'[1]Certificaciones y Autorizacione'!B:E,1,0))),"Auditorías y Certificaciones",IF(NOT(ISERROR(VLOOKUP('[1]Manual Tarifario Vigente'!C66,'[1]Plantas de Beneficio'!B:E,1,0))),"Inspección","Registro Sanitario y Trámites Asociados")))))</f>
        <v>Registro Sanitario y Trámites Asociados</v>
      </c>
      <c r="S56" s="450" t="s">
        <v>41</v>
      </c>
      <c r="T56" s="450" t="s">
        <v>41</v>
      </c>
      <c r="U56" s="450" t="s">
        <v>41</v>
      </c>
      <c r="V56" s="378" t="s">
        <v>41</v>
      </c>
      <c r="W56" s="206"/>
    </row>
    <row r="57" spans="1:23" customFormat="1" ht="15.75" hidden="1" thickBot="1" x14ac:dyDescent="0.3">
      <c r="A57" s="1"/>
      <c r="B57" s="47" t="s">
        <v>1</v>
      </c>
      <c r="C57" s="152" t="s">
        <v>1</v>
      </c>
      <c r="D57" s="152" t="s">
        <v>2</v>
      </c>
      <c r="E57" s="152" t="s">
        <v>3</v>
      </c>
      <c r="F57" s="152" t="s">
        <v>4</v>
      </c>
      <c r="G57" s="123" t="s">
        <v>5</v>
      </c>
      <c r="H57" s="311"/>
      <c r="I57" s="138"/>
      <c r="J57" s="29"/>
      <c r="K57" s="249">
        <v>0</v>
      </c>
      <c r="L57" s="451" t="s">
        <v>42</v>
      </c>
      <c r="M57" s="451" t="s">
        <v>42</v>
      </c>
      <c r="N57" s="451" t="s">
        <v>42</v>
      </c>
      <c r="O57" s="451" t="s">
        <v>42</v>
      </c>
      <c r="P57" s="451" t="s">
        <v>42</v>
      </c>
      <c r="Q57" s="424"/>
      <c r="R5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Vigente'!C67,'[1]Certificaciones y Autorizacione'!B:E,1,0))),"Auditorías y Certificaciones",IF(NOT(ISERROR(VLOOKUP('[1]Manual Tarifario Vigente'!C67,'[1]Plantas de Beneficio'!B:E,1,0))),"Inspección","Registro Sanitario y Trámites Asociados")))))</f>
        <v>Auditorías y Certificaciones</v>
      </c>
      <c r="S57" s="402" t="s">
        <v>41</v>
      </c>
      <c r="T57" s="402" t="s">
        <v>41</v>
      </c>
      <c r="U57" s="402" t="s">
        <v>41</v>
      </c>
      <c r="V57" s="378" t="s">
        <v>41</v>
      </c>
      <c r="W57" s="206"/>
    </row>
    <row r="58" spans="1:23" customFormat="1" ht="41.25" hidden="1" customHeight="1" thickBot="1" x14ac:dyDescent="0.3">
      <c r="A58" s="48" t="s">
        <v>74</v>
      </c>
      <c r="B58" s="49" t="s">
        <v>74</v>
      </c>
      <c r="C58" s="712" t="s">
        <v>74</v>
      </c>
      <c r="D58" s="706" t="s">
        <v>75</v>
      </c>
      <c r="E58" s="127">
        <v>1</v>
      </c>
      <c r="F58" s="127" t="s">
        <v>76</v>
      </c>
      <c r="G58" s="128">
        <v>226.4</v>
      </c>
      <c r="H58" s="317">
        <v>2615373</v>
      </c>
      <c r="I58" s="189"/>
      <c r="J58" s="382"/>
      <c r="K58" s="383">
        <v>0</v>
      </c>
      <c r="L58" s="433" t="s">
        <v>20</v>
      </c>
      <c r="M58" s="257">
        <v>100</v>
      </c>
      <c r="N58" s="258" t="s">
        <v>484</v>
      </c>
      <c r="O58" s="258" t="s">
        <v>1010</v>
      </c>
      <c r="P58" s="258">
        <v>5247</v>
      </c>
      <c r="Q58" s="259"/>
      <c r="R5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Vigente'!C84,'[1]Certificaciones y Autorizacione'!B:E,1,0))),"Auditorías y Certificaciones",IF(NOT(ISERROR(VLOOKUP('[1]Manual Tarifario Vigente'!C84,'[1]Plantas de Beneficio'!B:E,1,0))),"Inspección","Registro Sanitario y Trámites Asociados")))))</f>
        <v>Registro Sanitario y Trámites Asociados</v>
      </c>
      <c r="S58" s="261" t="s">
        <v>20</v>
      </c>
      <c r="T58" s="385">
        <v>100</v>
      </c>
      <c r="U58" s="2" t="s">
        <v>1001</v>
      </c>
      <c r="V58" s="2" t="s">
        <v>1001</v>
      </c>
      <c r="W58" s="206"/>
    </row>
    <row r="59" spans="1:23" customFormat="1" ht="41.25" hidden="1" customHeight="1" thickBot="1" x14ac:dyDescent="0.3">
      <c r="A59" s="50" t="s">
        <v>77</v>
      </c>
      <c r="B59" s="49"/>
      <c r="C59" s="713"/>
      <c r="D59" s="707"/>
      <c r="E59" s="107">
        <v>2</v>
      </c>
      <c r="F59" s="107" t="s">
        <v>78</v>
      </c>
      <c r="G59" s="108">
        <v>229.96</v>
      </c>
      <c r="H59" s="318">
        <v>2656498</v>
      </c>
      <c r="I59" s="139">
        <f>+G59-G58</f>
        <v>3.5600000000000023</v>
      </c>
      <c r="J59" s="31"/>
      <c r="K59" s="16">
        <v>0</v>
      </c>
      <c r="L59" s="17" t="s">
        <v>20</v>
      </c>
      <c r="M59" s="24">
        <v>100</v>
      </c>
      <c r="N59" s="40" t="s">
        <v>484</v>
      </c>
      <c r="O59" s="258" t="s">
        <v>1010</v>
      </c>
      <c r="P59" s="40">
        <v>5247</v>
      </c>
      <c r="Q59" s="252"/>
      <c r="R59" s="32"/>
      <c r="S59" s="370"/>
      <c r="T59" s="386"/>
      <c r="U59" s="2" t="s">
        <v>1001</v>
      </c>
      <c r="V59" s="2"/>
      <c r="W59" s="206"/>
    </row>
    <row r="60" spans="1:23" customFormat="1" ht="41.25" hidden="1" customHeight="1" thickBot="1" x14ac:dyDescent="0.3">
      <c r="A60" s="51" t="s">
        <v>79</v>
      </c>
      <c r="B60" s="49"/>
      <c r="C60" s="714"/>
      <c r="D60" s="708"/>
      <c r="E60" s="129">
        <v>3</v>
      </c>
      <c r="F60" s="129" t="s">
        <v>80</v>
      </c>
      <c r="G60" s="130">
        <v>237</v>
      </c>
      <c r="H60" s="319">
        <v>2737824</v>
      </c>
      <c r="I60" s="453">
        <f>+G60-G58</f>
        <v>10.599999999999994</v>
      </c>
      <c r="J60" s="68"/>
      <c r="K60" s="389">
        <v>0</v>
      </c>
      <c r="L60" s="436" t="s">
        <v>20</v>
      </c>
      <c r="M60" s="265">
        <v>100</v>
      </c>
      <c r="N60" s="266" t="s">
        <v>484</v>
      </c>
      <c r="O60" s="258" t="s">
        <v>1010</v>
      </c>
      <c r="P60" s="266">
        <v>5247</v>
      </c>
      <c r="Q60" s="267"/>
      <c r="R60" s="268"/>
      <c r="S60" s="371"/>
      <c r="T60" s="391"/>
      <c r="U60" s="2" t="s">
        <v>1001</v>
      </c>
      <c r="V60" s="2"/>
      <c r="W60" s="206"/>
    </row>
    <row r="61" spans="1:23" customFormat="1" ht="57.75" hidden="1" customHeight="1" thickBot="1" x14ac:dyDescent="0.3">
      <c r="A61" s="52">
        <v>90090</v>
      </c>
      <c r="B61" s="53"/>
      <c r="C61" s="703">
        <v>90090</v>
      </c>
      <c r="D61" s="706" t="s">
        <v>81</v>
      </c>
      <c r="E61" s="127">
        <v>1</v>
      </c>
      <c r="F61" s="127" t="s">
        <v>76</v>
      </c>
      <c r="G61" s="128">
        <v>0</v>
      </c>
      <c r="H61" s="317">
        <v>0</v>
      </c>
      <c r="I61" s="431"/>
      <c r="J61" s="432"/>
      <c r="K61" s="383">
        <v>0</v>
      </c>
      <c r="L61" s="433" t="s">
        <v>20</v>
      </c>
      <c r="M61" s="258">
        <v>0</v>
      </c>
      <c r="N61" s="258" t="s">
        <v>484</v>
      </c>
      <c r="O61" s="258" t="s">
        <v>1010</v>
      </c>
      <c r="P61" s="258">
        <v>5247</v>
      </c>
      <c r="Q61" s="259"/>
      <c r="R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Vigente'!C85,'[1]Certificaciones y Autorizacione'!B:E,1,0))),"Auditorías y Certificaciones",IF(NOT(ISERROR(VLOOKUP('[1]Manual Tarifario Vigente'!C85,'[1]Plantas de Beneficio'!B:E,1,0))),"Inspección","Registro Sanitario y Trámites Asociados")))))</f>
        <v>Registro Sanitario y Trámites Asociados</v>
      </c>
      <c r="S61" s="454" t="s">
        <v>20</v>
      </c>
      <c r="T61" s="455">
        <v>0</v>
      </c>
      <c r="U61" s="2" t="s">
        <v>1001</v>
      </c>
      <c r="V61" s="2" t="s">
        <v>1001</v>
      </c>
      <c r="W61" s="206"/>
    </row>
    <row r="62" spans="1:23" customFormat="1" ht="57.75" hidden="1" customHeight="1" thickBot="1" x14ac:dyDescent="0.3">
      <c r="A62" s="41">
        <v>90089</v>
      </c>
      <c r="B62" s="53"/>
      <c r="C62" s="704"/>
      <c r="D62" s="707"/>
      <c r="E62" s="107">
        <v>2</v>
      </c>
      <c r="F62" s="107" t="s">
        <v>78</v>
      </c>
      <c r="G62" s="108">
        <v>0</v>
      </c>
      <c r="H62" s="318">
        <v>0</v>
      </c>
      <c r="I62" s="139"/>
      <c r="J62" s="31"/>
      <c r="K62" s="16">
        <v>0</v>
      </c>
      <c r="L62" s="17" t="s">
        <v>20</v>
      </c>
      <c r="M62" s="40">
        <v>0</v>
      </c>
      <c r="N62" s="40" t="s">
        <v>484</v>
      </c>
      <c r="O62" s="258" t="s">
        <v>1010</v>
      </c>
      <c r="P62" s="40">
        <v>5247</v>
      </c>
      <c r="Q62" s="252"/>
      <c r="R62" s="32"/>
      <c r="S62" s="370"/>
      <c r="T62" s="386"/>
      <c r="U62" s="2" t="s">
        <v>1001</v>
      </c>
      <c r="V62" s="2"/>
      <c r="W62" s="206"/>
    </row>
    <row r="63" spans="1:23" customFormat="1" ht="57.75" hidden="1" customHeight="1" thickBot="1" x14ac:dyDescent="0.3">
      <c r="A63" s="55">
        <v>90088</v>
      </c>
      <c r="B63" s="53"/>
      <c r="C63" s="705"/>
      <c r="D63" s="708"/>
      <c r="E63" s="129">
        <v>3</v>
      </c>
      <c r="F63" s="129" t="s">
        <v>80</v>
      </c>
      <c r="G63" s="130">
        <v>0</v>
      </c>
      <c r="H63" s="319">
        <v>0</v>
      </c>
      <c r="I63" s="445"/>
      <c r="J63" s="66"/>
      <c r="K63" s="389">
        <v>0</v>
      </c>
      <c r="L63" s="436" t="s">
        <v>20</v>
      </c>
      <c r="M63" s="266">
        <v>0</v>
      </c>
      <c r="N63" s="266" t="s">
        <v>484</v>
      </c>
      <c r="O63" s="258" t="s">
        <v>1010</v>
      </c>
      <c r="P63" s="266">
        <v>5247</v>
      </c>
      <c r="Q63" s="267"/>
      <c r="R63" s="268"/>
      <c r="S63" s="371"/>
      <c r="T63" s="391"/>
      <c r="U63" s="2" t="s">
        <v>1001</v>
      </c>
      <c r="V63" s="2"/>
      <c r="W63" s="206"/>
    </row>
    <row r="64" spans="1:23" customFormat="1" ht="76.5" hidden="1" customHeight="1" thickBot="1" x14ac:dyDescent="0.3">
      <c r="A64" s="52">
        <v>91025</v>
      </c>
      <c r="B64" s="53"/>
      <c r="C64" s="703">
        <v>91025</v>
      </c>
      <c r="D64" s="706" t="s">
        <v>82</v>
      </c>
      <c r="E64" s="127">
        <v>1</v>
      </c>
      <c r="F64" s="127" t="s">
        <v>76</v>
      </c>
      <c r="G64" s="128">
        <v>90.55</v>
      </c>
      <c r="H64" s="317">
        <v>1046034</v>
      </c>
      <c r="I64" s="431"/>
      <c r="J64" s="432"/>
      <c r="K64" s="383">
        <v>0</v>
      </c>
      <c r="L64" s="433" t="s">
        <v>20</v>
      </c>
      <c r="M64" s="258">
        <v>40</v>
      </c>
      <c r="N64" s="258" t="s">
        <v>484</v>
      </c>
      <c r="O64" s="258" t="s">
        <v>1010</v>
      </c>
      <c r="P64" s="258">
        <v>5247</v>
      </c>
      <c r="Q64" s="259"/>
      <c r="R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Vigente'!C86,'[1]Certificaciones y Autorizacione'!B:E,1,0))),"Auditorías y Certificaciones",IF(NOT(ISERROR(VLOOKUP('[1]Manual Tarifario Vigente'!C86,'[1]Plantas de Beneficio'!B:E,1,0))),"Inspección","Registro Sanitario y Trámites Asociados")))))</f>
        <v>Registro Sanitario y Trámites Asociados</v>
      </c>
      <c r="S64" s="454" t="s">
        <v>20</v>
      </c>
      <c r="T64" s="455">
        <v>40</v>
      </c>
      <c r="U64" s="2" t="s">
        <v>1001</v>
      </c>
      <c r="V64" s="2" t="s">
        <v>1001</v>
      </c>
      <c r="W64" s="206"/>
    </row>
    <row r="65" spans="1:23" customFormat="1" ht="76.5" hidden="1" customHeight="1" thickBot="1" x14ac:dyDescent="0.3">
      <c r="A65" s="41">
        <v>91022</v>
      </c>
      <c r="B65" s="53"/>
      <c r="C65" s="704"/>
      <c r="D65" s="707"/>
      <c r="E65" s="107">
        <v>2</v>
      </c>
      <c r="F65" s="107" t="s">
        <v>78</v>
      </c>
      <c r="G65" s="108">
        <v>91.99</v>
      </c>
      <c r="H65" s="318">
        <v>1062668</v>
      </c>
      <c r="I65" s="139">
        <f>+G65-G64</f>
        <v>1.4399999999999977</v>
      </c>
      <c r="J65" s="56"/>
      <c r="K65" s="16">
        <v>0</v>
      </c>
      <c r="L65" s="17" t="s">
        <v>20</v>
      </c>
      <c r="M65" s="40">
        <v>40</v>
      </c>
      <c r="N65" s="40" t="s">
        <v>484</v>
      </c>
      <c r="O65" s="258" t="s">
        <v>1010</v>
      </c>
      <c r="P65" s="40">
        <v>5247</v>
      </c>
      <c r="Q65" s="252"/>
      <c r="R65" s="32"/>
      <c r="S65" s="370"/>
      <c r="T65" s="386"/>
      <c r="U65" s="2" t="s">
        <v>1001</v>
      </c>
      <c r="V65" s="2"/>
      <c r="W65" s="206"/>
    </row>
    <row r="66" spans="1:23" customFormat="1" ht="76.5" hidden="1" customHeight="1" thickBot="1" x14ac:dyDescent="0.3">
      <c r="A66" s="55">
        <v>91019</v>
      </c>
      <c r="B66" s="53"/>
      <c r="C66" s="705"/>
      <c r="D66" s="708"/>
      <c r="E66" s="129">
        <v>3</v>
      </c>
      <c r="F66" s="129" t="s">
        <v>80</v>
      </c>
      <c r="G66" s="130">
        <v>94.79</v>
      </c>
      <c r="H66" s="319">
        <v>1095014</v>
      </c>
      <c r="I66" s="445">
        <f>+G66-G64</f>
        <v>4.2400000000000091</v>
      </c>
      <c r="J66" s="456"/>
      <c r="K66" s="389">
        <v>0</v>
      </c>
      <c r="L66" s="436" t="s">
        <v>20</v>
      </c>
      <c r="M66" s="266">
        <v>40</v>
      </c>
      <c r="N66" s="266" t="s">
        <v>484</v>
      </c>
      <c r="O66" s="258" t="s">
        <v>1010</v>
      </c>
      <c r="P66" s="266">
        <v>5247</v>
      </c>
      <c r="Q66" s="267"/>
      <c r="R66" s="268"/>
      <c r="S66" s="371"/>
      <c r="T66" s="391"/>
      <c r="U66" s="2" t="s">
        <v>1001</v>
      </c>
      <c r="V66" s="2"/>
      <c r="W66" s="206"/>
    </row>
    <row r="67" spans="1:23" customFormat="1" ht="78" hidden="1" customHeight="1" thickBot="1" x14ac:dyDescent="0.3">
      <c r="A67" s="52">
        <v>91026</v>
      </c>
      <c r="B67" s="53"/>
      <c r="C67" s="703">
        <v>91026</v>
      </c>
      <c r="D67" s="706" t="s">
        <v>83</v>
      </c>
      <c r="E67" s="127">
        <v>1</v>
      </c>
      <c r="F67" s="127" t="s">
        <v>76</v>
      </c>
      <c r="G67" s="128">
        <v>113.2</v>
      </c>
      <c r="H67" s="317">
        <v>1307686</v>
      </c>
      <c r="I67" s="431"/>
      <c r="J67" s="432"/>
      <c r="K67" s="383">
        <v>0</v>
      </c>
      <c r="L67" s="433" t="s">
        <v>20</v>
      </c>
      <c r="M67" s="258">
        <v>50</v>
      </c>
      <c r="N67" s="258" t="s">
        <v>484</v>
      </c>
      <c r="O67" s="258" t="s">
        <v>1010</v>
      </c>
      <c r="P67" s="258">
        <v>5247</v>
      </c>
      <c r="Q67" s="259"/>
      <c r="R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Vigente'!C87,'[1]Certificaciones y Autorizacione'!B:E,1,0))),"Auditorías y Certificaciones",IF(NOT(ISERROR(VLOOKUP('[1]Manual Tarifario Vigente'!C87,'[1]Plantas de Beneficio'!B:E,1,0))),"Inspección","Registro Sanitario y Trámites Asociados")))))</f>
        <v>Registro Sanitario y Trámites Asociados</v>
      </c>
      <c r="S67" s="454" t="s">
        <v>20</v>
      </c>
      <c r="T67" s="455">
        <v>50</v>
      </c>
      <c r="U67" s="2" t="s">
        <v>1001</v>
      </c>
      <c r="V67" s="2" t="s">
        <v>1001</v>
      </c>
      <c r="W67" s="206"/>
    </row>
    <row r="68" spans="1:23" customFormat="1" ht="78" hidden="1" customHeight="1" thickBot="1" x14ac:dyDescent="0.3">
      <c r="A68" s="41">
        <v>91023</v>
      </c>
      <c r="B68" s="53"/>
      <c r="C68" s="704"/>
      <c r="D68" s="707"/>
      <c r="E68" s="107">
        <v>2</v>
      </c>
      <c r="F68" s="107" t="s">
        <v>78</v>
      </c>
      <c r="G68" s="108">
        <v>115.02</v>
      </c>
      <c r="H68" s="318">
        <v>1328711</v>
      </c>
      <c r="I68" s="139">
        <f>+G68-G67</f>
        <v>1.8199999999999932</v>
      </c>
      <c r="J68" s="31"/>
      <c r="K68" s="16">
        <v>0</v>
      </c>
      <c r="L68" s="17" t="s">
        <v>20</v>
      </c>
      <c r="M68" s="40">
        <v>50</v>
      </c>
      <c r="N68" s="40" t="s">
        <v>484</v>
      </c>
      <c r="O68" s="258" t="s">
        <v>1010</v>
      </c>
      <c r="P68" s="40">
        <v>5247</v>
      </c>
      <c r="Q68" s="252"/>
      <c r="R68" s="32"/>
      <c r="S68" s="370"/>
      <c r="T68" s="386"/>
      <c r="U68" s="2" t="s">
        <v>1001</v>
      </c>
      <c r="V68" s="2"/>
      <c r="W68" s="206"/>
    </row>
    <row r="69" spans="1:23" customFormat="1" ht="78" hidden="1" customHeight="1" thickBot="1" x14ac:dyDescent="0.3">
      <c r="A69" s="55">
        <v>91020</v>
      </c>
      <c r="B69" s="53"/>
      <c r="C69" s="705"/>
      <c r="D69" s="708"/>
      <c r="E69" s="129">
        <v>3</v>
      </c>
      <c r="F69" s="129" t="s">
        <v>80</v>
      </c>
      <c r="G69" s="130">
        <v>118.5</v>
      </c>
      <c r="H69" s="319">
        <v>1368912</v>
      </c>
      <c r="I69" s="445">
        <f>+G69-G67</f>
        <v>5.2999999999999972</v>
      </c>
      <c r="J69" s="68"/>
      <c r="K69" s="389">
        <v>0</v>
      </c>
      <c r="L69" s="436" t="s">
        <v>20</v>
      </c>
      <c r="M69" s="266">
        <v>50</v>
      </c>
      <c r="N69" s="266" t="s">
        <v>484</v>
      </c>
      <c r="O69" s="258" t="s">
        <v>1010</v>
      </c>
      <c r="P69" s="266">
        <v>5247</v>
      </c>
      <c r="Q69" s="267"/>
      <c r="R69" s="268"/>
      <c r="S69" s="371"/>
      <c r="T69" s="391"/>
      <c r="U69" s="2" t="s">
        <v>1001</v>
      </c>
      <c r="V69" s="2"/>
      <c r="W69" s="206"/>
    </row>
    <row r="70" spans="1:23" customFormat="1" ht="75.75" hidden="1" customHeight="1" thickBot="1" x14ac:dyDescent="0.3">
      <c r="A70" s="52">
        <v>91027</v>
      </c>
      <c r="B70" s="53"/>
      <c r="C70" s="703">
        <v>91027</v>
      </c>
      <c r="D70" s="744" t="s">
        <v>84</v>
      </c>
      <c r="E70" s="127">
        <v>1</v>
      </c>
      <c r="F70" s="127" t="s">
        <v>76</v>
      </c>
      <c r="G70" s="128">
        <v>135.85</v>
      </c>
      <c r="H70" s="317">
        <v>1569339</v>
      </c>
      <c r="I70" s="431"/>
      <c r="J70" s="432"/>
      <c r="K70" s="383">
        <v>0</v>
      </c>
      <c r="L70" s="433" t="s">
        <v>20</v>
      </c>
      <c r="M70" s="258">
        <v>60</v>
      </c>
      <c r="N70" s="258" t="s">
        <v>484</v>
      </c>
      <c r="O70" s="258" t="s">
        <v>1010</v>
      </c>
      <c r="P70" s="258">
        <v>5247</v>
      </c>
      <c r="Q70" s="259"/>
      <c r="R7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Vigente'!C88,'[1]Certificaciones y Autorizacione'!B:E,1,0))),"Auditorías y Certificaciones",IF(NOT(ISERROR(VLOOKUP('[1]Manual Tarifario Vigente'!C88,'[1]Plantas de Beneficio'!B:E,1,0))),"Inspección","Registro Sanitario y Trámites Asociados")))))</f>
        <v>Registro Sanitario y Trámites Asociados</v>
      </c>
      <c r="S70" s="454" t="s">
        <v>20</v>
      </c>
      <c r="T70" s="455">
        <v>60</v>
      </c>
      <c r="U70" s="2" t="s">
        <v>1001</v>
      </c>
      <c r="V70" s="2" t="s">
        <v>1001</v>
      </c>
      <c r="W70" s="206"/>
    </row>
    <row r="71" spans="1:23" customFormat="1" ht="75.75" hidden="1" customHeight="1" thickBot="1" x14ac:dyDescent="0.3">
      <c r="A71" s="41">
        <v>91024</v>
      </c>
      <c r="B71" s="53"/>
      <c r="C71" s="704"/>
      <c r="D71" s="745"/>
      <c r="E71" s="107">
        <v>2</v>
      </c>
      <c r="F71" s="107" t="s">
        <v>78</v>
      </c>
      <c r="G71" s="108">
        <v>138.01</v>
      </c>
      <c r="H71" s="318">
        <v>1594292</v>
      </c>
      <c r="I71" s="139">
        <f>+G71-G70</f>
        <v>2.1599999999999966</v>
      </c>
      <c r="J71" s="31"/>
      <c r="K71" s="16">
        <v>0</v>
      </c>
      <c r="L71" s="17" t="s">
        <v>20</v>
      </c>
      <c r="M71" s="40">
        <v>60</v>
      </c>
      <c r="N71" s="40" t="s">
        <v>484</v>
      </c>
      <c r="O71" s="258" t="s">
        <v>1010</v>
      </c>
      <c r="P71" s="40">
        <v>5247</v>
      </c>
      <c r="Q71" s="252"/>
      <c r="R71" s="32"/>
      <c r="S71" s="370"/>
      <c r="T71" s="386"/>
      <c r="U71" s="2" t="s">
        <v>1001</v>
      </c>
      <c r="V71" s="2"/>
      <c r="W71" s="206"/>
    </row>
    <row r="72" spans="1:23" customFormat="1" ht="75.75" hidden="1" customHeight="1" thickBot="1" x14ac:dyDescent="0.3">
      <c r="A72" s="43">
        <v>91021</v>
      </c>
      <c r="B72" s="53"/>
      <c r="C72" s="705"/>
      <c r="D72" s="746"/>
      <c r="E72" s="129">
        <v>3</v>
      </c>
      <c r="F72" s="129" t="s">
        <v>80</v>
      </c>
      <c r="G72" s="130">
        <v>142.21</v>
      </c>
      <c r="H72" s="319">
        <v>1642810</v>
      </c>
      <c r="I72" s="445">
        <f>+G72-G70</f>
        <v>6.3600000000000136</v>
      </c>
      <c r="J72" s="68"/>
      <c r="K72" s="389">
        <v>0</v>
      </c>
      <c r="L72" s="436" t="s">
        <v>20</v>
      </c>
      <c r="M72" s="266">
        <v>60</v>
      </c>
      <c r="N72" s="266" t="s">
        <v>484</v>
      </c>
      <c r="O72" s="258" t="s">
        <v>1010</v>
      </c>
      <c r="P72" s="266">
        <v>5247</v>
      </c>
      <c r="Q72" s="267"/>
      <c r="R72" s="268"/>
      <c r="S72" s="371"/>
      <c r="T72" s="391"/>
      <c r="U72" s="2" t="s">
        <v>1001</v>
      </c>
      <c r="V72" s="2"/>
      <c r="W72" s="206"/>
    </row>
    <row r="73" spans="1:23" customFormat="1" ht="77.25" hidden="1" customHeight="1" thickBot="1" x14ac:dyDescent="0.3">
      <c r="A73" s="57">
        <v>92025</v>
      </c>
      <c r="B73" s="53"/>
      <c r="C73" s="700">
        <v>92025</v>
      </c>
      <c r="D73" s="706" t="s">
        <v>85</v>
      </c>
      <c r="E73" s="127">
        <v>1</v>
      </c>
      <c r="F73" s="127" t="s">
        <v>76</v>
      </c>
      <c r="G73" s="128">
        <v>158.49</v>
      </c>
      <c r="H73" s="317">
        <v>1830876</v>
      </c>
      <c r="I73" s="431"/>
      <c r="J73" s="432"/>
      <c r="K73" s="383">
        <v>0</v>
      </c>
      <c r="L73" s="433" t="s">
        <v>20</v>
      </c>
      <c r="M73" s="258">
        <v>70</v>
      </c>
      <c r="N73" s="258" t="s">
        <v>484</v>
      </c>
      <c r="O73" s="258" t="s">
        <v>1010</v>
      </c>
      <c r="P73" s="258">
        <v>5247</v>
      </c>
      <c r="Q73" s="259"/>
      <c r="R7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Vigente'!C89,'[1]Certificaciones y Autorizacione'!B:E,1,0))),"Auditorías y Certificaciones",IF(NOT(ISERROR(VLOOKUP('[1]Manual Tarifario Vigente'!C89,'[1]Plantas de Beneficio'!B:E,1,0))),"Inspección","Registro Sanitario y Trámites Asociados")))))</f>
        <v>Registro Sanitario y Trámites Asociados</v>
      </c>
      <c r="S73" s="454" t="s">
        <v>20</v>
      </c>
      <c r="T73" s="455">
        <v>70</v>
      </c>
      <c r="U73" s="2" t="s">
        <v>1001</v>
      </c>
      <c r="V73" s="2" t="s">
        <v>1001</v>
      </c>
      <c r="W73" s="206"/>
    </row>
    <row r="74" spans="1:23" customFormat="1" ht="77.25" hidden="1" customHeight="1" thickBot="1" x14ac:dyDescent="0.3">
      <c r="A74" s="41">
        <v>92022</v>
      </c>
      <c r="B74" s="53"/>
      <c r="C74" s="701"/>
      <c r="D74" s="707"/>
      <c r="E74" s="107">
        <v>2</v>
      </c>
      <c r="F74" s="107" t="s">
        <v>78</v>
      </c>
      <c r="G74" s="108">
        <v>161</v>
      </c>
      <c r="H74" s="318">
        <v>1859872</v>
      </c>
      <c r="I74" s="139">
        <f>+G74-G73</f>
        <v>2.5099999999999909</v>
      </c>
      <c r="J74" s="31"/>
      <c r="K74" s="16">
        <v>0</v>
      </c>
      <c r="L74" s="17" t="s">
        <v>20</v>
      </c>
      <c r="M74" s="40">
        <v>70</v>
      </c>
      <c r="N74" s="40" t="s">
        <v>484</v>
      </c>
      <c r="O74" s="258" t="s">
        <v>1010</v>
      </c>
      <c r="P74" s="40">
        <v>5247</v>
      </c>
      <c r="Q74" s="252"/>
      <c r="R74" s="32"/>
      <c r="S74" s="370"/>
      <c r="T74" s="386"/>
      <c r="U74" s="2" t="s">
        <v>1001</v>
      </c>
      <c r="V74" s="2"/>
      <c r="W74" s="206"/>
    </row>
    <row r="75" spans="1:23" customFormat="1" ht="77.25" hidden="1" customHeight="1" thickBot="1" x14ac:dyDescent="0.3">
      <c r="A75" s="55">
        <v>92019</v>
      </c>
      <c r="B75" s="53"/>
      <c r="C75" s="702"/>
      <c r="D75" s="708"/>
      <c r="E75" s="129">
        <v>3</v>
      </c>
      <c r="F75" s="129" t="s">
        <v>80</v>
      </c>
      <c r="G75" s="130">
        <v>165.92</v>
      </c>
      <c r="H75" s="319">
        <v>1916708</v>
      </c>
      <c r="I75" s="445">
        <f>+G75-G73</f>
        <v>7.4299999999999784</v>
      </c>
      <c r="J75" s="68"/>
      <c r="K75" s="389">
        <v>0</v>
      </c>
      <c r="L75" s="436" t="s">
        <v>20</v>
      </c>
      <c r="M75" s="266">
        <v>70</v>
      </c>
      <c r="N75" s="266" t="s">
        <v>484</v>
      </c>
      <c r="O75" s="258" t="s">
        <v>1010</v>
      </c>
      <c r="P75" s="266">
        <v>5247</v>
      </c>
      <c r="Q75" s="267"/>
      <c r="R75" s="268"/>
      <c r="S75" s="371"/>
      <c r="T75" s="391"/>
      <c r="U75" s="2" t="s">
        <v>1001</v>
      </c>
      <c r="V75" s="2"/>
      <c r="W75" s="206"/>
    </row>
    <row r="76" spans="1:23" customFormat="1" ht="83.25" hidden="1" customHeight="1" thickBot="1" x14ac:dyDescent="0.3">
      <c r="A76" s="52">
        <v>92026</v>
      </c>
      <c r="B76" s="53"/>
      <c r="C76" s="700">
        <v>92026</v>
      </c>
      <c r="D76" s="706" t="s">
        <v>86</v>
      </c>
      <c r="E76" s="127">
        <v>1</v>
      </c>
      <c r="F76" s="127" t="s">
        <v>76</v>
      </c>
      <c r="G76" s="128">
        <v>181.14</v>
      </c>
      <c r="H76" s="317">
        <v>2092529</v>
      </c>
      <c r="I76" s="431"/>
      <c r="J76" s="432"/>
      <c r="K76" s="383">
        <v>0</v>
      </c>
      <c r="L76" s="433" t="s">
        <v>20</v>
      </c>
      <c r="M76" s="258">
        <v>80</v>
      </c>
      <c r="N76" s="258" t="s">
        <v>484</v>
      </c>
      <c r="O76" s="258" t="s">
        <v>1010</v>
      </c>
      <c r="P76" s="258">
        <v>5247</v>
      </c>
      <c r="Q76" s="259"/>
      <c r="R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Vigente'!C90,'[1]Certificaciones y Autorizacione'!B:E,1,0))),"Auditorías y Certificaciones",IF(NOT(ISERROR(VLOOKUP('[1]Manual Tarifario Vigente'!C90,'[1]Plantas de Beneficio'!B:E,1,0))),"Inspección","Registro Sanitario y Trámites Asociados")))))</f>
        <v>Registro Sanitario y Trámites Asociados</v>
      </c>
      <c r="S76" s="454" t="s">
        <v>20</v>
      </c>
      <c r="T76" s="455">
        <v>80</v>
      </c>
      <c r="U76" s="2" t="s">
        <v>1001</v>
      </c>
      <c r="V76" s="2" t="s">
        <v>1001</v>
      </c>
      <c r="W76" s="206"/>
    </row>
    <row r="77" spans="1:23" customFormat="1" ht="78.75" hidden="1" customHeight="1" thickBot="1" x14ac:dyDescent="0.3">
      <c r="A77" s="41">
        <v>92023</v>
      </c>
      <c r="B77" s="53"/>
      <c r="C77" s="701"/>
      <c r="D77" s="707"/>
      <c r="E77" s="107">
        <v>2</v>
      </c>
      <c r="F77" s="107" t="s">
        <v>78</v>
      </c>
      <c r="G77" s="108">
        <v>183.98</v>
      </c>
      <c r="H77" s="318">
        <v>2125337</v>
      </c>
      <c r="I77" s="139">
        <f>+G77-G76</f>
        <v>2.8400000000000034</v>
      </c>
      <c r="J77" s="35"/>
      <c r="K77" s="16">
        <v>0</v>
      </c>
      <c r="L77" s="17" t="s">
        <v>20</v>
      </c>
      <c r="M77" s="40">
        <v>80</v>
      </c>
      <c r="N77" s="40" t="s">
        <v>484</v>
      </c>
      <c r="O77" s="258" t="s">
        <v>1010</v>
      </c>
      <c r="P77" s="40">
        <v>5247</v>
      </c>
      <c r="Q77" s="252"/>
      <c r="R77" s="32"/>
      <c r="S77" s="370"/>
      <c r="T77" s="386"/>
      <c r="U77" s="2" t="s">
        <v>1001</v>
      </c>
      <c r="V77" s="2"/>
      <c r="W77" s="206"/>
    </row>
    <row r="78" spans="1:23" customFormat="1" ht="78.75" hidden="1" customHeight="1" thickBot="1" x14ac:dyDescent="0.3">
      <c r="A78" s="55">
        <v>92020</v>
      </c>
      <c r="B78" s="53"/>
      <c r="C78" s="702"/>
      <c r="D78" s="708"/>
      <c r="E78" s="129">
        <v>3</v>
      </c>
      <c r="F78" s="129" t="s">
        <v>80</v>
      </c>
      <c r="G78" s="130">
        <v>189.62</v>
      </c>
      <c r="H78" s="319">
        <v>2190490</v>
      </c>
      <c r="I78" s="445">
        <f>+G78-G76</f>
        <v>8.4800000000000182</v>
      </c>
      <c r="J78" s="68"/>
      <c r="K78" s="389">
        <v>0</v>
      </c>
      <c r="L78" s="436" t="s">
        <v>20</v>
      </c>
      <c r="M78" s="266">
        <v>80</v>
      </c>
      <c r="N78" s="266" t="s">
        <v>484</v>
      </c>
      <c r="O78" s="258" t="s">
        <v>1010</v>
      </c>
      <c r="P78" s="266">
        <v>5247</v>
      </c>
      <c r="Q78" s="267"/>
      <c r="R78" s="268"/>
      <c r="S78" s="371"/>
      <c r="T78" s="391"/>
      <c r="U78" s="2" t="s">
        <v>1001</v>
      </c>
      <c r="V78" s="2"/>
      <c r="W78" s="206"/>
    </row>
    <row r="79" spans="1:23" customFormat="1" ht="83.25" hidden="1" customHeight="1" thickBot="1" x14ac:dyDescent="0.3">
      <c r="A79" s="52">
        <v>92027</v>
      </c>
      <c r="B79" s="53"/>
      <c r="C79" s="700">
        <v>92027</v>
      </c>
      <c r="D79" s="706" t="s">
        <v>87</v>
      </c>
      <c r="E79" s="127">
        <v>1</v>
      </c>
      <c r="F79" s="127" t="s">
        <v>76</v>
      </c>
      <c r="G79" s="128">
        <v>203.75</v>
      </c>
      <c r="H79" s="317">
        <v>2353720</v>
      </c>
      <c r="I79" s="431"/>
      <c r="J79" s="432"/>
      <c r="K79" s="383">
        <v>0</v>
      </c>
      <c r="L79" s="433" t="s">
        <v>20</v>
      </c>
      <c r="M79" s="258">
        <v>90</v>
      </c>
      <c r="N79" s="258" t="s">
        <v>484</v>
      </c>
      <c r="O79" s="258" t="s">
        <v>1010</v>
      </c>
      <c r="P79" s="258">
        <v>5247</v>
      </c>
      <c r="Q79" s="259"/>
      <c r="R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Vigente'!C91,'[1]Certificaciones y Autorizacione'!B:E,1,0))),"Auditorías y Certificaciones",IF(NOT(ISERROR(VLOOKUP('[1]Manual Tarifario Vigente'!C91,'[1]Plantas de Beneficio'!B:E,1,0))),"Inspección","Registro Sanitario y Trámites Asociados")))))</f>
        <v>Registro Sanitario y Trámites Asociados</v>
      </c>
      <c r="S79" s="454" t="s">
        <v>20</v>
      </c>
      <c r="T79" s="455">
        <v>90</v>
      </c>
      <c r="U79" s="2" t="s">
        <v>1001</v>
      </c>
      <c r="V79" s="2" t="s">
        <v>1001</v>
      </c>
      <c r="W79" s="206"/>
    </row>
    <row r="80" spans="1:23" customFormat="1" ht="83.25" hidden="1" customHeight="1" thickBot="1" x14ac:dyDescent="0.3">
      <c r="A80" s="41">
        <v>92024</v>
      </c>
      <c r="B80" s="58"/>
      <c r="C80" s="701"/>
      <c r="D80" s="707"/>
      <c r="E80" s="107">
        <v>2</v>
      </c>
      <c r="F80" s="107" t="s">
        <v>78</v>
      </c>
      <c r="G80" s="108">
        <v>206.97</v>
      </c>
      <c r="H80" s="318">
        <v>2390917</v>
      </c>
      <c r="I80" s="139">
        <f>+G80-G79</f>
        <v>3.2199999999999989</v>
      </c>
      <c r="J80" s="31"/>
      <c r="K80" s="16">
        <v>0</v>
      </c>
      <c r="L80" s="17" t="s">
        <v>20</v>
      </c>
      <c r="M80" s="40">
        <v>90</v>
      </c>
      <c r="N80" s="40" t="s">
        <v>484</v>
      </c>
      <c r="O80" s="258" t="s">
        <v>1010</v>
      </c>
      <c r="P80" s="40">
        <v>5247</v>
      </c>
      <c r="Q80" s="252"/>
      <c r="R80" s="32"/>
      <c r="S80" s="370"/>
      <c r="T80" s="386"/>
      <c r="U80" s="2" t="s">
        <v>1001</v>
      </c>
      <c r="V80" s="2"/>
      <c r="W80" s="206"/>
    </row>
    <row r="81" spans="1:23" customFormat="1" ht="83.25" hidden="1" customHeight="1" thickBot="1" x14ac:dyDescent="0.3">
      <c r="A81" s="43">
        <v>92021</v>
      </c>
      <c r="B81" s="58"/>
      <c r="C81" s="702"/>
      <c r="D81" s="708"/>
      <c r="E81" s="129">
        <v>3</v>
      </c>
      <c r="F81" s="129" t="s">
        <v>80</v>
      </c>
      <c r="G81" s="130">
        <v>213.33</v>
      </c>
      <c r="H81" s="319">
        <v>2464388</v>
      </c>
      <c r="I81" s="445">
        <f>+G81-G79</f>
        <v>9.5800000000000125</v>
      </c>
      <c r="J81" s="68"/>
      <c r="K81" s="389">
        <v>0</v>
      </c>
      <c r="L81" s="436" t="s">
        <v>20</v>
      </c>
      <c r="M81" s="266">
        <v>90</v>
      </c>
      <c r="N81" s="266" t="s">
        <v>484</v>
      </c>
      <c r="O81" s="258" t="s">
        <v>1010</v>
      </c>
      <c r="P81" s="266">
        <v>5247</v>
      </c>
      <c r="Q81" s="267"/>
      <c r="R81" s="268"/>
      <c r="S81" s="371"/>
      <c r="T81" s="391"/>
      <c r="U81" s="2" t="s">
        <v>1001</v>
      </c>
      <c r="V81" s="2"/>
      <c r="W81" s="206"/>
    </row>
    <row r="82" spans="1:23" customFormat="1" ht="19.5" hidden="1" customHeight="1" x14ac:dyDescent="0.25">
      <c r="A82" s="1"/>
      <c r="B82" s="5"/>
      <c r="C82" s="831" t="s">
        <v>88</v>
      </c>
      <c r="D82" s="832"/>
      <c r="E82" s="832"/>
      <c r="F82" s="832"/>
      <c r="G82" s="690"/>
      <c r="H82" s="690"/>
      <c r="I82" s="139"/>
      <c r="J82" s="59"/>
      <c r="K82" s="343">
        <v>0</v>
      </c>
      <c r="L82" s="449" t="s">
        <v>42</v>
      </c>
      <c r="M82" s="449" t="s">
        <v>42</v>
      </c>
      <c r="N82" s="449" t="s">
        <v>42</v>
      </c>
      <c r="O82" s="449" t="s">
        <v>42</v>
      </c>
      <c r="P82" s="449" t="s">
        <v>42</v>
      </c>
      <c r="Q82" s="427"/>
      <c r="R82"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Vigente'!C94,'[1]Certificaciones y Autorizacione'!B:E,1,0))),"Auditorías y Certificaciones",IF(NOT(ISERROR(VLOOKUP('[1]Manual Tarifario Vigente'!C94,'[1]Plantas de Beneficio'!B:E,1,0))),"Inspección","Registro Sanitario y Trámites Asociados")))))</f>
        <v>Registro Sanitario y Trámites Asociados</v>
      </c>
      <c r="S82" s="344" t="s">
        <v>41</v>
      </c>
      <c r="T82" s="344" t="s">
        <v>41</v>
      </c>
      <c r="U82" s="344" t="s">
        <v>41</v>
      </c>
      <c r="V82" s="378" t="s">
        <v>41</v>
      </c>
      <c r="W82" s="206"/>
    </row>
    <row r="83" spans="1:23" customFormat="1" hidden="1" x14ac:dyDescent="0.25">
      <c r="A83" s="1"/>
      <c r="B83" s="47" t="s">
        <v>1</v>
      </c>
      <c r="C83" s="152" t="s">
        <v>1</v>
      </c>
      <c r="D83" s="152" t="s">
        <v>2</v>
      </c>
      <c r="E83" s="152" t="s">
        <v>3</v>
      </c>
      <c r="F83" s="152" t="s">
        <v>4</v>
      </c>
      <c r="G83" s="123" t="s">
        <v>5</v>
      </c>
      <c r="H83" s="311"/>
      <c r="I83" s="139"/>
      <c r="J83" s="60"/>
      <c r="K83" s="249">
        <v>0</v>
      </c>
      <c r="L83" s="451" t="s">
        <v>42</v>
      </c>
      <c r="M83" s="451" t="s">
        <v>42</v>
      </c>
      <c r="N83" s="451" t="s">
        <v>42</v>
      </c>
      <c r="O83" s="451" t="s">
        <v>42</v>
      </c>
      <c r="P83" s="451" t="s">
        <v>42</v>
      </c>
      <c r="Q83" s="424"/>
      <c r="R8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Vigente'!C95,'[1]Certificaciones y Autorizacione'!B:E,1,0))),"Auditorías y Certificaciones",IF(NOT(ISERROR(VLOOKUP('[1]Manual Tarifario Vigente'!C95,'[1]Plantas de Beneficio'!B:E,1,0))),"Inspección","Registro Sanitario y Trámites Asociados")))))</f>
        <v>Registro Sanitario y Trámites Asociados</v>
      </c>
      <c r="S83" s="378" t="s">
        <v>41</v>
      </c>
      <c r="T83" s="378" t="s">
        <v>41</v>
      </c>
      <c r="U83" s="378" t="s">
        <v>41</v>
      </c>
      <c r="V83" s="378" t="s">
        <v>41</v>
      </c>
      <c r="W83" s="206"/>
    </row>
    <row r="84" spans="1:23" customFormat="1" ht="15" hidden="1" customHeight="1" thickBot="1" x14ac:dyDescent="0.25">
      <c r="A84" s="52"/>
      <c r="B84" s="42">
        <v>1001</v>
      </c>
      <c r="C84" s="712">
        <v>1001</v>
      </c>
      <c r="D84" s="706" t="s">
        <v>89</v>
      </c>
      <c r="E84" s="127">
        <v>1</v>
      </c>
      <c r="F84" s="127" t="s">
        <v>90</v>
      </c>
      <c r="G84" s="128">
        <v>1201.32</v>
      </c>
      <c r="H84" s="317">
        <v>13877649</v>
      </c>
      <c r="I84" s="431"/>
      <c r="J84" s="432"/>
      <c r="K84" s="383">
        <v>0</v>
      </c>
      <c r="L84" s="433" t="s">
        <v>20</v>
      </c>
      <c r="M84" s="257">
        <v>100</v>
      </c>
      <c r="N84" s="258" t="s">
        <v>484</v>
      </c>
      <c r="O84" s="258" t="s">
        <v>1010</v>
      </c>
      <c r="P84" s="258" t="s">
        <v>91</v>
      </c>
      <c r="Q84" s="457"/>
      <c r="R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Vigente'!C96,'[1]Certificaciones y Autorizacione'!B:E,1,0))),"Auditorías y Certificaciones",IF(NOT(ISERROR(VLOOKUP('[1]Manual Tarifario Vigente'!C96,'[1]Plantas de Beneficio'!B:E,1,0))),"Inspección","Registro Sanitario y Trámites Asociados")))))</f>
        <v>Registro Sanitario y Trámites Asociados</v>
      </c>
      <c r="S84" s="261" t="s">
        <v>20</v>
      </c>
      <c r="T84" s="385">
        <v>100</v>
      </c>
      <c r="U84" s="2" t="s">
        <v>1001</v>
      </c>
      <c r="V84" s="2" t="s">
        <v>1001</v>
      </c>
      <c r="W84" s="206"/>
    </row>
    <row r="85" spans="1:23" customFormat="1" ht="42.75" hidden="1" customHeight="1" thickBot="1" x14ac:dyDescent="0.25">
      <c r="A85" s="41" t="s">
        <v>92</v>
      </c>
      <c r="B85" s="42"/>
      <c r="C85" s="713"/>
      <c r="D85" s="707"/>
      <c r="E85" s="107">
        <v>2</v>
      </c>
      <c r="F85" s="107" t="s">
        <v>93</v>
      </c>
      <c r="G85" s="108">
        <v>1518.69</v>
      </c>
      <c r="H85" s="318">
        <v>17543907</v>
      </c>
      <c r="I85" s="139">
        <f>+G85-G84</f>
        <v>317.37000000000012</v>
      </c>
      <c r="J85" s="35"/>
      <c r="K85" s="16">
        <v>0</v>
      </c>
      <c r="L85" s="17" t="s">
        <v>20</v>
      </c>
      <c r="M85" s="24">
        <v>100</v>
      </c>
      <c r="N85" s="40" t="s">
        <v>484</v>
      </c>
      <c r="O85" s="258" t="s">
        <v>1010</v>
      </c>
      <c r="P85" s="40" t="s">
        <v>91</v>
      </c>
      <c r="Q85" s="405"/>
      <c r="R85" s="32"/>
      <c r="S85" s="406"/>
      <c r="T85" s="386"/>
      <c r="U85" s="2" t="s">
        <v>1001</v>
      </c>
      <c r="V85" s="2"/>
      <c r="W85" s="206"/>
    </row>
    <row r="86" spans="1:23" customFormat="1" ht="42.75" hidden="1" customHeight="1" thickBot="1" x14ac:dyDescent="0.25">
      <c r="A86" s="41" t="s">
        <v>94</v>
      </c>
      <c r="B86" s="42"/>
      <c r="C86" s="713"/>
      <c r="D86" s="707"/>
      <c r="E86" s="107">
        <v>3</v>
      </c>
      <c r="F86" s="107" t="s">
        <v>95</v>
      </c>
      <c r="G86" s="108">
        <v>1864.39</v>
      </c>
      <c r="H86" s="318">
        <v>21537433</v>
      </c>
      <c r="I86" s="139">
        <f>+G86-G84</f>
        <v>663.07000000000016</v>
      </c>
      <c r="J86" s="35"/>
      <c r="K86" s="16">
        <v>0</v>
      </c>
      <c r="L86" s="17" t="s">
        <v>20</v>
      </c>
      <c r="M86" s="24">
        <v>100</v>
      </c>
      <c r="N86" s="40" t="s">
        <v>484</v>
      </c>
      <c r="O86" s="258" t="s">
        <v>1010</v>
      </c>
      <c r="P86" s="40" t="s">
        <v>91</v>
      </c>
      <c r="Q86" s="405"/>
      <c r="R86" s="32"/>
      <c r="S86" s="406"/>
      <c r="T86" s="386"/>
      <c r="U86" s="2" t="s">
        <v>1001</v>
      </c>
      <c r="V86" s="2"/>
      <c r="W86" s="206"/>
    </row>
    <row r="87" spans="1:23" customFormat="1" ht="28.5" hidden="1" customHeight="1" thickBot="1" x14ac:dyDescent="0.25">
      <c r="A87" s="41" t="s">
        <v>96</v>
      </c>
      <c r="B87" s="42"/>
      <c r="C87" s="713"/>
      <c r="D87" s="707"/>
      <c r="E87" s="107">
        <v>4</v>
      </c>
      <c r="F87" s="107" t="s">
        <v>97</v>
      </c>
      <c r="G87" s="108">
        <v>2932.15</v>
      </c>
      <c r="H87" s="318">
        <v>33872197</v>
      </c>
      <c r="I87" s="139">
        <f>+G87-G84</f>
        <v>1730.8300000000002</v>
      </c>
      <c r="J87" s="31"/>
      <c r="K87" s="16">
        <v>0</v>
      </c>
      <c r="L87" s="17" t="s">
        <v>20</v>
      </c>
      <c r="M87" s="24">
        <v>100</v>
      </c>
      <c r="N87" s="40" t="s">
        <v>484</v>
      </c>
      <c r="O87" s="258" t="s">
        <v>1010</v>
      </c>
      <c r="P87" s="40" t="s">
        <v>91</v>
      </c>
      <c r="Q87" s="405"/>
      <c r="R87" s="32"/>
      <c r="S87" s="406"/>
      <c r="T87" s="386"/>
      <c r="U87" s="2" t="s">
        <v>1001</v>
      </c>
      <c r="V87" s="2"/>
      <c r="W87" s="206"/>
    </row>
    <row r="88" spans="1:23" customFormat="1" ht="28.5" hidden="1" customHeight="1" thickBot="1" x14ac:dyDescent="0.25">
      <c r="A88" s="41" t="s">
        <v>98</v>
      </c>
      <c r="B88" s="42"/>
      <c r="C88" s="713"/>
      <c r="D88" s="707"/>
      <c r="E88" s="107">
        <v>5</v>
      </c>
      <c r="F88" s="107" t="s">
        <v>99</v>
      </c>
      <c r="G88" s="108">
        <v>3678.27</v>
      </c>
      <c r="H88" s="318">
        <v>42491375</v>
      </c>
      <c r="I88" s="139">
        <f>+G88-G84</f>
        <v>2476.9499999999998</v>
      </c>
      <c r="J88" s="31"/>
      <c r="K88" s="16">
        <v>0</v>
      </c>
      <c r="L88" s="17" t="s">
        <v>20</v>
      </c>
      <c r="M88" s="24">
        <v>100</v>
      </c>
      <c r="N88" s="40" t="s">
        <v>484</v>
      </c>
      <c r="O88" s="258" t="s">
        <v>1010</v>
      </c>
      <c r="P88" s="40" t="s">
        <v>91</v>
      </c>
      <c r="Q88" s="405"/>
      <c r="R88" s="32"/>
      <c r="S88" s="406"/>
      <c r="T88" s="386"/>
      <c r="U88" s="2" t="s">
        <v>1001</v>
      </c>
      <c r="V88" s="2"/>
      <c r="W88" s="206"/>
    </row>
    <row r="89" spans="1:23" customFormat="1" ht="28.5" hidden="1" customHeight="1" thickBot="1" x14ac:dyDescent="0.25">
      <c r="A89" s="41" t="s">
        <v>100</v>
      </c>
      <c r="B89" s="42"/>
      <c r="C89" s="713"/>
      <c r="D89" s="707"/>
      <c r="E89" s="107">
        <v>6</v>
      </c>
      <c r="F89" s="107" t="s">
        <v>101</v>
      </c>
      <c r="G89" s="108">
        <v>5288.52</v>
      </c>
      <c r="H89" s="318">
        <v>61092983</v>
      </c>
      <c r="I89" s="139">
        <f>+G89-G84</f>
        <v>4087.2000000000007</v>
      </c>
      <c r="J89" s="31"/>
      <c r="K89" s="16">
        <v>0</v>
      </c>
      <c r="L89" s="17" t="s">
        <v>20</v>
      </c>
      <c r="M89" s="24">
        <v>100</v>
      </c>
      <c r="N89" s="40" t="s">
        <v>484</v>
      </c>
      <c r="O89" s="258" t="s">
        <v>1010</v>
      </c>
      <c r="P89" s="40" t="s">
        <v>91</v>
      </c>
      <c r="Q89" s="405"/>
      <c r="R89" s="32"/>
      <c r="S89" s="406"/>
      <c r="T89" s="386"/>
      <c r="U89" s="2" t="s">
        <v>1001</v>
      </c>
      <c r="V89" s="2"/>
      <c r="W89" s="206"/>
    </row>
    <row r="90" spans="1:23" customFormat="1" ht="28.5" hidden="1" customHeight="1" thickBot="1" x14ac:dyDescent="0.25">
      <c r="A90" s="41" t="s">
        <v>102</v>
      </c>
      <c r="B90" s="42"/>
      <c r="C90" s="713"/>
      <c r="D90" s="707"/>
      <c r="E90" s="107">
        <v>7</v>
      </c>
      <c r="F90" s="107" t="s">
        <v>103</v>
      </c>
      <c r="G90" s="108">
        <v>3261.44</v>
      </c>
      <c r="H90" s="318">
        <v>37676155</v>
      </c>
      <c r="I90" s="139">
        <f>+G90-G84</f>
        <v>2060.12</v>
      </c>
      <c r="J90" s="31"/>
      <c r="K90" s="16">
        <v>0</v>
      </c>
      <c r="L90" s="17" t="s">
        <v>20</v>
      </c>
      <c r="M90" s="24">
        <v>100</v>
      </c>
      <c r="N90" s="40" t="s">
        <v>484</v>
      </c>
      <c r="O90" s="258" t="s">
        <v>1010</v>
      </c>
      <c r="P90" s="40" t="s">
        <v>91</v>
      </c>
      <c r="Q90" s="405"/>
      <c r="R90" s="32"/>
      <c r="S90" s="406"/>
      <c r="T90" s="386"/>
      <c r="U90" s="2" t="s">
        <v>1001</v>
      </c>
      <c r="V90" s="2"/>
      <c r="W90" s="206"/>
    </row>
    <row r="91" spans="1:23" customFormat="1" ht="28.5" hidden="1" customHeight="1" thickBot="1" x14ac:dyDescent="0.25">
      <c r="A91" s="41" t="s">
        <v>104</v>
      </c>
      <c r="B91" s="42"/>
      <c r="C91" s="713"/>
      <c r="D91" s="707"/>
      <c r="E91" s="107">
        <v>8</v>
      </c>
      <c r="F91" s="107" t="s">
        <v>105</v>
      </c>
      <c r="G91" s="108">
        <v>3937.7</v>
      </c>
      <c r="H91" s="318">
        <v>45488310</v>
      </c>
      <c r="I91" s="139">
        <f>+G91-G84</f>
        <v>2736.38</v>
      </c>
      <c r="J91" s="31"/>
      <c r="K91" s="16">
        <v>0</v>
      </c>
      <c r="L91" s="17" t="s">
        <v>20</v>
      </c>
      <c r="M91" s="24">
        <v>100</v>
      </c>
      <c r="N91" s="40" t="s">
        <v>484</v>
      </c>
      <c r="O91" s="258" t="s">
        <v>1010</v>
      </c>
      <c r="P91" s="40" t="s">
        <v>91</v>
      </c>
      <c r="Q91" s="405"/>
      <c r="R91" s="32"/>
      <c r="S91" s="406"/>
      <c r="T91" s="386"/>
      <c r="U91" s="2" t="s">
        <v>1001</v>
      </c>
      <c r="V91" s="2"/>
      <c r="W91" s="206"/>
    </row>
    <row r="92" spans="1:23" customFormat="1" ht="29.25" hidden="1" customHeight="1" thickBot="1" x14ac:dyDescent="0.3">
      <c r="A92" s="55" t="s">
        <v>106</v>
      </c>
      <c r="B92" s="42"/>
      <c r="C92" s="714"/>
      <c r="D92" s="708"/>
      <c r="E92" s="129">
        <v>9</v>
      </c>
      <c r="F92" s="129" t="s">
        <v>107</v>
      </c>
      <c r="G92" s="130">
        <v>5451.81</v>
      </c>
      <c r="H92" s="319">
        <v>62979309</v>
      </c>
      <c r="I92" s="445">
        <f>+G92-G84</f>
        <v>4250.4900000000007</v>
      </c>
      <c r="J92" s="66"/>
      <c r="K92" s="389">
        <v>0</v>
      </c>
      <c r="L92" s="436" t="s">
        <v>20</v>
      </c>
      <c r="M92" s="265">
        <v>100</v>
      </c>
      <c r="N92" s="266" t="s">
        <v>484</v>
      </c>
      <c r="O92" s="258" t="s">
        <v>1010</v>
      </c>
      <c r="P92" s="266" t="s">
        <v>91</v>
      </c>
      <c r="Q92" s="458"/>
      <c r="R92" s="268"/>
      <c r="S92" s="459"/>
      <c r="T92" s="391"/>
      <c r="U92" s="2" t="s">
        <v>1001</v>
      </c>
      <c r="V92" s="2"/>
      <c r="W92" s="206"/>
    </row>
    <row r="93" spans="1:23" customFormat="1" ht="32.25" hidden="1" customHeight="1" thickBot="1" x14ac:dyDescent="0.25">
      <c r="A93" s="52"/>
      <c r="B93" s="42"/>
      <c r="C93" s="703">
        <v>90025</v>
      </c>
      <c r="D93" s="706" t="s">
        <v>108</v>
      </c>
      <c r="E93" s="127">
        <v>1</v>
      </c>
      <c r="F93" s="127" t="s">
        <v>90</v>
      </c>
      <c r="G93" s="128">
        <v>0</v>
      </c>
      <c r="H93" s="317">
        <v>0</v>
      </c>
      <c r="I93" s="431"/>
      <c r="J93" s="460"/>
      <c r="K93" s="383">
        <v>0</v>
      </c>
      <c r="L93" s="433" t="s">
        <v>20</v>
      </c>
      <c r="M93" s="258">
        <v>0</v>
      </c>
      <c r="N93" s="258" t="s">
        <v>484</v>
      </c>
      <c r="O93" s="258" t="s">
        <v>1010</v>
      </c>
      <c r="P93" s="258" t="s">
        <v>91</v>
      </c>
      <c r="Q93" s="457"/>
      <c r="R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Vigente'!C97,'[1]Certificaciones y Autorizacione'!B:E,1,0))),"Auditorías y Certificaciones",IF(NOT(ISERROR(VLOOKUP('[1]Manual Tarifario Vigente'!C97,'[1]Plantas de Beneficio'!B:E,1,0))),"Inspección","Registro Sanitario y Trámites Asociados")))))</f>
        <v>Registro Sanitario y Trámites Asociados</v>
      </c>
      <c r="S93" s="454" t="s">
        <v>20</v>
      </c>
      <c r="T93" s="455">
        <v>0</v>
      </c>
      <c r="U93" s="2" t="s">
        <v>1001</v>
      </c>
      <c r="V93" s="2" t="s">
        <v>1001</v>
      </c>
      <c r="W93" s="206"/>
    </row>
    <row r="94" spans="1:23" customFormat="1" ht="42.75" hidden="1" customHeight="1" thickBot="1" x14ac:dyDescent="0.25">
      <c r="A94" s="45">
        <v>90016</v>
      </c>
      <c r="B94" s="42"/>
      <c r="C94" s="704"/>
      <c r="D94" s="707"/>
      <c r="E94" s="107">
        <v>2</v>
      </c>
      <c r="F94" s="107" t="s">
        <v>93</v>
      </c>
      <c r="G94" s="108">
        <v>0</v>
      </c>
      <c r="H94" s="318">
        <v>0</v>
      </c>
      <c r="I94" s="139"/>
      <c r="J94" s="56"/>
      <c r="K94" s="16">
        <v>0</v>
      </c>
      <c r="L94" s="17" t="s">
        <v>20</v>
      </c>
      <c r="M94" s="40">
        <v>0</v>
      </c>
      <c r="N94" s="40" t="s">
        <v>484</v>
      </c>
      <c r="O94" s="258" t="s">
        <v>1010</v>
      </c>
      <c r="P94" s="40" t="s">
        <v>91</v>
      </c>
      <c r="Q94" s="405"/>
      <c r="R94" s="32"/>
      <c r="S94" s="406"/>
      <c r="T94" s="386"/>
      <c r="U94" s="2" t="s">
        <v>1001</v>
      </c>
      <c r="V94" s="2"/>
      <c r="W94" s="206"/>
    </row>
    <row r="95" spans="1:23" customFormat="1" ht="42.75" hidden="1" customHeight="1" thickBot="1" x14ac:dyDescent="0.25">
      <c r="A95" s="45">
        <v>90017</v>
      </c>
      <c r="B95" s="42"/>
      <c r="C95" s="704"/>
      <c r="D95" s="707"/>
      <c r="E95" s="107">
        <v>3</v>
      </c>
      <c r="F95" s="107" t="s">
        <v>95</v>
      </c>
      <c r="G95" s="108">
        <v>0</v>
      </c>
      <c r="H95" s="318">
        <v>0</v>
      </c>
      <c r="I95" s="139"/>
      <c r="J95" s="56"/>
      <c r="K95" s="16">
        <v>0</v>
      </c>
      <c r="L95" s="17" t="s">
        <v>20</v>
      </c>
      <c r="M95" s="40">
        <v>0</v>
      </c>
      <c r="N95" s="40" t="s">
        <v>484</v>
      </c>
      <c r="O95" s="258" t="s">
        <v>1010</v>
      </c>
      <c r="P95" s="40" t="s">
        <v>91</v>
      </c>
      <c r="Q95" s="405"/>
      <c r="R95" s="32"/>
      <c r="S95" s="406"/>
      <c r="T95" s="386"/>
      <c r="U95" s="2" t="s">
        <v>1001</v>
      </c>
      <c r="V95" s="2"/>
      <c r="W95" s="206"/>
    </row>
    <row r="96" spans="1:23" customFormat="1" ht="28.5" hidden="1" customHeight="1" thickBot="1" x14ac:dyDescent="0.25">
      <c r="A96" s="61">
        <v>90073</v>
      </c>
      <c r="B96" s="42"/>
      <c r="C96" s="704"/>
      <c r="D96" s="707"/>
      <c r="E96" s="107">
        <v>4</v>
      </c>
      <c r="F96" s="107" t="s">
        <v>97</v>
      </c>
      <c r="G96" s="108">
        <v>0</v>
      </c>
      <c r="H96" s="318">
        <v>0</v>
      </c>
      <c r="I96" s="139"/>
      <c r="J96" s="56"/>
      <c r="K96" s="16">
        <v>0</v>
      </c>
      <c r="L96" s="17" t="s">
        <v>20</v>
      </c>
      <c r="M96" s="40">
        <v>0</v>
      </c>
      <c r="N96" s="40" t="s">
        <v>484</v>
      </c>
      <c r="O96" s="258" t="s">
        <v>1010</v>
      </c>
      <c r="P96" s="40" t="s">
        <v>91</v>
      </c>
      <c r="Q96" s="405"/>
      <c r="R96" s="32"/>
      <c r="S96" s="406"/>
      <c r="T96" s="386"/>
      <c r="U96" s="2" t="s">
        <v>1001</v>
      </c>
      <c r="V96" s="2"/>
      <c r="W96" s="206"/>
    </row>
    <row r="97" spans="1:23" customFormat="1" ht="28.5" hidden="1" customHeight="1" thickBot="1" x14ac:dyDescent="0.25">
      <c r="A97" s="45">
        <v>90074</v>
      </c>
      <c r="B97" s="42"/>
      <c r="C97" s="704"/>
      <c r="D97" s="707"/>
      <c r="E97" s="107">
        <v>5</v>
      </c>
      <c r="F97" s="107" t="s">
        <v>99</v>
      </c>
      <c r="G97" s="108">
        <v>0</v>
      </c>
      <c r="H97" s="318">
        <v>0</v>
      </c>
      <c r="I97" s="139"/>
      <c r="J97" s="56"/>
      <c r="K97" s="16">
        <v>0</v>
      </c>
      <c r="L97" s="17" t="s">
        <v>20</v>
      </c>
      <c r="M97" s="40">
        <v>0</v>
      </c>
      <c r="N97" s="40" t="s">
        <v>484</v>
      </c>
      <c r="O97" s="258" t="s">
        <v>1010</v>
      </c>
      <c r="P97" s="40" t="s">
        <v>91</v>
      </c>
      <c r="Q97" s="405"/>
      <c r="R97" s="32"/>
      <c r="S97" s="406"/>
      <c r="T97" s="386"/>
      <c r="U97" s="2" t="s">
        <v>1001</v>
      </c>
      <c r="V97" s="2"/>
      <c r="W97" s="206"/>
    </row>
    <row r="98" spans="1:23" customFormat="1" ht="28.5" hidden="1" customHeight="1" thickBot="1" x14ac:dyDescent="0.25">
      <c r="A98" s="41">
        <v>90075</v>
      </c>
      <c r="B98" s="42"/>
      <c r="C98" s="704"/>
      <c r="D98" s="707"/>
      <c r="E98" s="107">
        <v>6</v>
      </c>
      <c r="F98" s="107" t="s">
        <v>101</v>
      </c>
      <c r="G98" s="108">
        <v>0</v>
      </c>
      <c r="H98" s="318">
        <v>0</v>
      </c>
      <c r="I98" s="139"/>
      <c r="J98" s="56"/>
      <c r="K98" s="16">
        <v>0</v>
      </c>
      <c r="L98" s="17" t="s">
        <v>20</v>
      </c>
      <c r="M98" s="40">
        <v>0</v>
      </c>
      <c r="N98" s="40" t="s">
        <v>484</v>
      </c>
      <c r="O98" s="258" t="s">
        <v>1010</v>
      </c>
      <c r="P98" s="40" t="s">
        <v>91</v>
      </c>
      <c r="Q98" s="405"/>
      <c r="R98" s="32"/>
      <c r="S98" s="406"/>
      <c r="T98" s="386"/>
      <c r="U98" s="2" t="s">
        <v>1001</v>
      </c>
      <c r="V98" s="2"/>
      <c r="W98" s="206"/>
    </row>
    <row r="99" spans="1:23" customFormat="1" ht="28.5" hidden="1" customHeight="1" thickBot="1" x14ac:dyDescent="0.25">
      <c r="A99" s="45">
        <v>90076</v>
      </c>
      <c r="B99" s="42"/>
      <c r="C99" s="704"/>
      <c r="D99" s="707"/>
      <c r="E99" s="107">
        <v>7</v>
      </c>
      <c r="F99" s="107" t="s">
        <v>103</v>
      </c>
      <c r="G99" s="108">
        <v>0</v>
      </c>
      <c r="H99" s="318">
        <v>0</v>
      </c>
      <c r="I99" s="139"/>
      <c r="J99" s="56"/>
      <c r="K99" s="16">
        <v>0</v>
      </c>
      <c r="L99" s="17" t="s">
        <v>20</v>
      </c>
      <c r="M99" s="40">
        <v>0</v>
      </c>
      <c r="N99" s="40" t="s">
        <v>484</v>
      </c>
      <c r="O99" s="258" t="s">
        <v>1010</v>
      </c>
      <c r="P99" s="40" t="s">
        <v>91</v>
      </c>
      <c r="Q99" s="405"/>
      <c r="R99" s="32"/>
      <c r="S99" s="406"/>
      <c r="T99" s="386"/>
      <c r="U99" s="2" t="s">
        <v>1001</v>
      </c>
      <c r="V99" s="2"/>
      <c r="W99" s="206"/>
    </row>
    <row r="100" spans="1:23" customFormat="1" ht="28.5" hidden="1" customHeight="1" thickBot="1" x14ac:dyDescent="0.25">
      <c r="A100" s="61">
        <v>90077</v>
      </c>
      <c r="B100" s="42"/>
      <c r="C100" s="704"/>
      <c r="D100" s="707"/>
      <c r="E100" s="107">
        <v>8</v>
      </c>
      <c r="F100" s="107" t="s">
        <v>105</v>
      </c>
      <c r="G100" s="108">
        <v>0</v>
      </c>
      <c r="H100" s="318">
        <v>0</v>
      </c>
      <c r="I100" s="139"/>
      <c r="J100" s="56"/>
      <c r="K100" s="16">
        <v>0</v>
      </c>
      <c r="L100" s="17" t="s">
        <v>20</v>
      </c>
      <c r="M100" s="40">
        <v>0</v>
      </c>
      <c r="N100" s="40" t="s">
        <v>484</v>
      </c>
      <c r="O100" s="258" t="s">
        <v>1010</v>
      </c>
      <c r="P100" s="40" t="s">
        <v>91</v>
      </c>
      <c r="Q100" s="405"/>
      <c r="R100" s="32"/>
      <c r="S100" s="406"/>
      <c r="T100" s="386"/>
      <c r="U100" s="2" t="s">
        <v>1001</v>
      </c>
      <c r="V100" s="2"/>
      <c r="W100" s="206"/>
    </row>
    <row r="101" spans="1:23" customFormat="1" ht="29.25" hidden="1" customHeight="1" thickBot="1" x14ac:dyDescent="0.3">
      <c r="A101" s="62">
        <v>90078</v>
      </c>
      <c r="B101" s="42"/>
      <c r="C101" s="705"/>
      <c r="D101" s="708"/>
      <c r="E101" s="129">
        <v>9</v>
      </c>
      <c r="F101" s="129" t="s">
        <v>107</v>
      </c>
      <c r="G101" s="130">
        <v>0</v>
      </c>
      <c r="H101" s="319">
        <v>0</v>
      </c>
      <c r="I101" s="445"/>
      <c r="J101" s="456"/>
      <c r="K101" s="389">
        <v>0</v>
      </c>
      <c r="L101" s="436" t="s">
        <v>20</v>
      </c>
      <c r="M101" s="266">
        <v>0</v>
      </c>
      <c r="N101" s="266" t="s">
        <v>484</v>
      </c>
      <c r="O101" s="258" t="s">
        <v>1010</v>
      </c>
      <c r="P101" s="266" t="s">
        <v>91</v>
      </c>
      <c r="Q101" s="458"/>
      <c r="R101" s="268"/>
      <c r="S101" s="459"/>
      <c r="T101" s="391"/>
      <c r="U101" s="2" t="s">
        <v>1001</v>
      </c>
      <c r="V101" s="2"/>
      <c r="W101" s="206"/>
    </row>
    <row r="102" spans="1:23" customFormat="1" ht="40.5" hidden="1" customHeight="1" thickBot="1" x14ac:dyDescent="0.25">
      <c r="A102" s="21"/>
      <c r="B102" s="34"/>
      <c r="C102" s="703">
        <v>91028</v>
      </c>
      <c r="D102" s="706" t="s">
        <v>109</v>
      </c>
      <c r="E102" s="127">
        <v>1</v>
      </c>
      <c r="F102" s="127" t="s">
        <v>90</v>
      </c>
      <c r="G102" s="128">
        <v>480.53</v>
      </c>
      <c r="H102" s="317">
        <v>5551083</v>
      </c>
      <c r="I102" s="431"/>
      <c r="J102" s="432"/>
      <c r="K102" s="383">
        <v>0</v>
      </c>
      <c r="L102" s="433" t="s">
        <v>20</v>
      </c>
      <c r="M102" s="258">
        <v>40</v>
      </c>
      <c r="N102" s="258" t="s">
        <v>484</v>
      </c>
      <c r="O102" s="258" t="s">
        <v>1010</v>
      </c>
      <c r="P102" s="258" t="s">
        <v>91</v>
      </c>
      <c r="Q102" s="457"/>
      <c r="R1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Vigente'!C98,'[1]Certificaciones y Autorizacione'!B:E,1,0))),"Auditorías y Certificaciones",IF(NOT(ISERROR(VLOOKUP('[1]Manual Tarifario Vigente'!C98,'[1]Plantas de Beneficio'!B:E,1,0))),"Inspección","Registro Sanitario y Trámites Asociados")))))</f>
        <v>Registro Sanitario y Trámites Asociados</v>
      </c>
      <c r="S102" s="454" t="s">
        <v>20</v>
      </c>
      <c r="T102" s="455">
        <v>40</v>
      </c>
      <c r="U102" s="2" t="s">
        <v>1001</v>
      </c>
      <c r="V102" s="2" t="s">
        <v>1001</v>
      </c>
      <c r="W102" s="206"/>
    </row>
    <row r="103" spans="1:23" customFormat="1" ht="40.5" hidden="1" customHeight="1" thickBot="1" x14ac:dyDescent="0.25">
      <c r="A103" s="21">
        <v>91031</v>
      </c>
      <c r="B103" s="34"/>
      <c r="C103" s="704"/>
      <c r="D103" s="707"/>
      <c r="E103" s="107">
        <v>2</v>
      </c>
      <c r="F103" s="107" t="s">
        <v>93</v>
      </c>
      <c r="G103" s="108">
        <v>607.51</v>
      </c>
      <c r="H103" s="318">
        <v>7017956</v>
      </c>
      <c r="I103" s="139">
        <f>+G103-G102</f>
        <v>126.98000000000002</v>
      </c>
      <c r="J103" s="35"/>
      <c r="K103" s="16">
        <v>0</v>
      </c>
      <c r="L103" s="17" t="s">
        <v>20</v>
      </c>
      <c r="M103" s="40">
        <v>40</v>
      </c>
      <c r="N103" s="40" t="s">
        <v>484</v>
      </c>
      <c r="O103" s="258" t="s">
        <v>1010</v>
      </c>
      <c r="P103" s="40" t="s">
        <v>91</v>
      </c>
      <c r="Q103" s="405"/>
      <c r="R103" s="32"/>
      <c r="S103" s="406"/>
      <c r="T103" s="386"/>
      <c r="U103" s="2" t="s">
        <v>1001</v>
      </c>
      <c r="V103" s="2"/>
      <c r="W103" s="206"/>
    </row>
    <row r="104" spans="1:23" customFormat="1" ht="40.5" hidden="1" customHeight="1" thickBot="1" x14ac:dyDescent="0.25">
      <c r="A104" s="21">
        <v>91034</v>
      </c>
      <c r="B104" s="34"/>
      <c r="C104" s="704"/>
      <c r="D104" s="707"/>
      <c r="E104" s="107">
        <v>3</v>
      </c>
      <c r="F104" s="107" t="s">
        <v>95</v>
      </c>
      <c r="G104" s="108">
        <v>745.77</v>
      </c>
      <c r="H104" s="318">
        <v>8615135</v>
      </c>
      <c r="I104" s="139">
        <f>+G104-G102</f>
        <v>265.24</v>
      </c>
      <c r="J104" s="35"/>
      <c r="K104" s="16">
        <v>0</v>
      </c>
      <c r="L104" s="17" t="s">
        <v>20</v>
      </c>
      <c r="M104" s="40">
        <v>40</v>
      </c>
      <c r="N104" s="40" t="s">
        <v>484</v>
      </c>
      <c r="O104" s="258" t="s">
        <v>1010</v>
      </c>
      <c r="P104" s="40" t="s">
        <v>91</v>
      </c>
      <c r="Q104" s="405"/>
      <c r="R104" s="32"/>
      <c r="S104" s="406"/>
      <c r="T104" s="386"/>
      <c r="U104" s="2" t="s">
        <v>1001</v>
      </c>
      <c r="V104" s="2"/>
      <c r="W104" s="206"/>
    </row>
    <row r="105" spans="1:23" customFormat="1" ht="40.5" hidden="1" customHeight="1" thickBot="1" x14ac:dyDescent="0.25">
      <c r="A105" s="21">
        <v>91040</v>
      </c>
      <c r="B105" s="34"/>
      <c r="C105" s="704"/>
      <c r="D105" s="707"/>
      <c r="E105" s="107">
        <v>4</v>
      </c>
      <c r="F105" s="107" t="s">
        <v>97</v>
      </c>
      <c r="G105" s="108">
        <v>1172.8599999999999</v>
      </c>
      <c r="H105" s="318">
        <v>13548879</v>
      </c>
      <c r="I105" s="139">
        <f>+G105-G102</f>
        <v>692.32999999999993</v>
      </c>
      <c r="J105" s="35"/>
      <c r="K105" s="16">
        <v>0</v>
      </c>
      <c r="L105" s="17" t="s">
        <v>20</v>
      </c>
      <c r="M105" s="40">
        <v>40</v>
      </c>
      <c r="N105" s="40" t="s">
        <v>484</v>
      </c>
      <c r="O105" s="258" t="s">
        <v>1010</v>
      </c>
      <c r="P105" s="40" t="s">
        <v>91</v>
      </c>
      <c r="Q105" s="405"/>
      <c r="R105" s="32"/>
      <c r="S105" s="406"/>
      <c r="T105" s="386"/>
      <c r="U105" s="2" t="s">
        <v>1001</v>
      </c>
      <c r="V105" s="2"/>
      <c r="W105" s="206"/>
    </row>
    <row r="106" spans="1:23" customFormat="1" ht="40.5" hidden="1" customHeight="1" thickBot="1" x14ac:dyDescent="0.25">
      <c r="A106" s="21">
        <v>91043</v>
      </c>
      <c r="B106" s="34"/>
      <c r="C106" s="704"/>
      <c r="D106" s="707"/>
      <c r="E106" s="107">
        <v>5</v>
      </c>
      <c r="F106" s="107" t="s">
        <v>99</v>
      </c>
      <c r="G106" s="108">
        <v>1471.36</v>
      </c>
      <c r="H106" s="318">
        <v>16997151</v>
      </c>
      <c r="I106" s="139">
        <f>+G106-G102</f>
        <v>990.82999999999993</v>
      </c>
      <c r="J106" s="31"/>
      <c r="K106" s="16">
        <v>0</v>
      </c>
      <c r="L106" s="17" t="s">
        <v>20</v>
      </c>
      <c r="M106" s="40">
        <v>40</v>
      </c>
      <c r="N106" s="40" t="s">
        <v>484</v>
      </c>
      <c r="O106" s="258" t="s">
        <v>1010</v>
      </c>
      <c r="P106" s="40" t="s">
        <v>91</v>
      </c>
      <c r="Q106" s="405"/>
      <c r="R106" s="32"/>
      <c r="S106" s="406"/>
      <c r="T106" s="386"/>
      <c r="U106" s="2" t="s">
        <v>1001</v>
      </c>
      <c r="V106" s="2"/>
      <c r="W106" s="206"/>
    </row>
    <row r="107" spans="1:23" customFormat="1" ht="40.5" hidden="1" customHeight="1" thickBot="1" x14ac:dyDescent="0.25">
      <c r="A107" s="21">
        <v>91046</v>
      </c>
      <c r="B107" s="34"/>
      <c r="C107" s="704"/>
      <c r="D107" s="707"/>
      <c r="E107" s="107">
        <v>6</v>
      </c>
      <c r="F107" s="107" t="s">
        <v>101</v>
      </c>
      <c r="G107" s="108">
        <v>2115.4299999999998</v>
      </c>
      <c r="H107" s="318">
        <v>24437447</v>
      </c>
      <c r="I107" s="139">
        <f>+G107-G102</f>
        <v>1634.8999999999999</v>
      </c>
      <c r="J107" s="31"/>
      <c r="K107" s="16">
        <v>0</v>
      </c>
      <c r="L107" s="17" t="s">
        <v>20</v>
      </c>
      <c r="M107" s="40">
        <v>40</v>
      </c>
      <c r="N107" s="40" t="s">
        <v>484</v>
      </c>
      <c r="O107" s="258" t="s">
        <v>1010</v>
      </c>
      <c r="P107" s="40" t="s">
        <v>91</v>
      </c>
      <c r="Q107" s="405"/>
      <c r="R107" s="32"/>
      <c r="S107" s="406"/>
      <c r="T107" s="386"/>
      <c r="U107" s="2" t="s">
        <v>1001</v>
      </c>
      <c r="V107" s="667"/>
      <c r="W107" s="206"/>
    </row>
    <row r="108" spans="1:23" customFormat="1" ht="40.5" hidden="1" customHeight="1" thickBot="1" x14ac:dyDescent="0.25">
      <c r="A108" s="21">
        <v>91049</v>
      </c>
      <c r="B108" s="34"/>
      <c r="C108" s="704"/>
      <c r="D108" s="707"/>
      <c r="E108" s="107">
        <v>7</v>
      </c>
      <c r="F108" s="107" t="s">
        <v>103</v>
      </c>
      <c r="G108" s="108">
        <v>1304.5899999999999</v>
      </c>
      <c r="H108" s="318">
        <v>15070624</v>
      </c>
      <c r="I108" s="139">
        <f>+G108-G102</f>
        <v>824.06</v>
      </c>
      <c r="J108" s="31"/>
      <c r="K108" s="16">
        <v>0</v>
      </c>
      <c r="L108" s="17" t="s">
        <v>20</v>
      </c>
      <c r="M108" s="40">
        <v>40</v>
      </c>
      <c r="N108" s="40" t="s">
        <v>484</v>
      </c>
      <c r="O108" s="258" t="s">
        <v>1010</v>
      </c>
      <c r="P108" s="40" t="s">
        <v>91</v>
      </c>
      <c r="Q108" s="405"/>
      <c r="R108" s="32"/>
      <c r="S108" s="406"/>
      <c r="T108" s="386"/>
      <c r="U108" s="2" t="s">
        <v>1001</v>
      </c>
      <c r="V108" s="667"/>
      <c r="W108" s="206"/>
    </row>
    <row r="109" spans="1:23" customFormat="1" ht="40.5" hidden="1" customHeight="1" thickBot="1" x14ac:dyDescent="0.25">
      <c r="A109" s="21">
        <v>91052</v>
      </c>
      <c r="B109" s="34"/>
      <c r="C109" s="704"/>
      <c r="D109" s="707"/>
      <c r="E109" s="107">
        <v>8</v>
      </c>
      <c r="F109" s="107" t="s">
        <v>105</v>
      </c>
      <c r="G109" s="108">
        <v>1575.1</v>
      </c>
      <c r="H109" s="318">
        <v>18195555</v>
      </c>
      <c r="I109" s="139">
        <f>+G109-G102</f>
        <v>1094.57</v>
      </c>
      <c r="J109" s="31"/>
      <c r="K109" s="16">
        <v>0</v>
      </c>
      <c r="L109" s="17" t="s">
        <v>20</v>
      </c>
      <c r="M109" s="40">
        <v>40</v>
      </c>
      <c r="N109" s="40" t="s">
        <v>484</v>
      </c>
      <c r="O109" s="258" t="s">
        <v>1010</v>
      </c>
      <c r="P109" s="40" t="s">
        <v>91</v>
      </c>
      <c r="Q109" s="405"/>
      <c r="R109" s="32"/>
      <c r="S109" s="406"/>
      <c r="T109" s="386"/>
      <c r="U109" s="2" t="s">
        <v>1001</v>
      </c>
      <c r="V109" s="667"/>
      <c r="W109" s="206"/>
    </row>
    <row r="110" spans="1:23" customFormat="1" ht="40.5" hidden="1" customHeight="1" thickBot="1" x14ac:dyDescent="0.3">
      <c r="A110" s="21">
        <v>91055</v>
      </c>
      <c r="B110" s="34"/>
      <c r="C110" s="705"/>
      <c r="D110" s="708"/>
      <c r="E110" s="129">
        <v>9</v>
      </c>
      <c r="F110" s="129" t="s">
        <v>107</v>
      </c>
      <c r="G110" s="130">
        <v>2180.7399999999998</v>
      </c>
      <c r="H110" s="319">
        <v>25191908</v>
      </c>
      <c r="I110" s="445">
        <f>+G110-G102</f>
        <v>1700.2099999999998</v>
      </c>
      <c r="J110" s="66"/>
      <c r="K110" s="389">
        <v>0</v>
      </c>
      <c r="L110" s="436" t="s">
        <v>20</v>
      </c>
      <c r="M110" s="266">
        <v>40</v>
      </c>
      <c r="N110" s="266" t="s">
        <v>484</v>
      </c>
      <c r="O110" s="258" t="s">
        <v>1010</v>
      </c>
      <c r="P110" s="266" t="s">
        <v>91</v>
      </c>
      <c r="Q110" s="458"/>
      <c r="R110" s="268"/>
      <c r="S110" s="459"/>
      <c r="T110" s="391"/>
      <c r="U110" s="2" t="s">
        <v>1001</v>
      </c>
      <c r="V110" s="667"/>
      <c r="W110" s="206"/>
    </row>
    <row r="111" spans="1:23" customFormat="1" ht="39.75" hidden="1" customHeight="1" thickBot="1" x14ac:dyDescent="0.25">
      <c r="A111" s="21"/>
      <c r="B111" s="34"/>
      <c r="C111" s="703">
        <v>91029</v>
      </c>
      <c r="D111" s="706" t="s">
        <v>110</v>
      </c>
      <c r="E111" s="127">
        <v>1</v>
      </c>
      <c r="F111" s="127" t="s">
        <v>90</v>
      </c>
      <c r="G111" s="128">
        <v>600.67999999999995</v>
      </c>
      <c r="H111" s="317">
        <v>6939055</v>
      </c>
      <c r="I111" s="431"/>
      <c r="J111" s="432"/>
      <c r="K111" s="383">
        <v>0</v>
      </c>
      <c r="L111" s="433" t="s">
        <v>20</v>
      </c>
      <c r="M111" s="258">
        <v>50</v>
      </c>
      <c r="N111" s="258" t="s">
        <v>484</v>
      </c>
      <c r="O111" s="258" t="s">
        <v>1010</v>
      </c>
      <c r="P111" s="258" t="s">
        <v>91</v>
      </c>
      <c r="Q111" s="457"/>
      <c r="R1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Vigente'!C99,'[1]Certificaciones y Autorizacione'!B:E,1,0))),"Auditorías y Certificaciones",IF(NOT(ISERROR(VLOOKUP('[1]Manual Tarifario Vigente'!C99,'[1]Plantas de Beneficio'!B:E,1,0))),"Inspección","Registro Sanitario y Trámites Asociados")))))</f>
        <v>Registro Sanitario y Trámites Asociados</v>
      </c>
      <c r="S111" s="454" t="s">
        <v>20</v>
      </c>
      <c r="T111" s="455">
        <v>50</v>
      </c>
      <c r="U111" s="2" t="s">
        <v>1001</v>
      </c>
      <c r="V111" s="667" t="s">
        <v>1000</v>
      </c>
      <c r="W111" s="206"/>
    </row>
    <row r="112" spans="1:23" customFormat="1" ht="44.25" hidden="1" customHeight="1" thickBot="1" x14ac:dyDescent="0.25">
      <c r="A112" s="21">
        <v>91032</v>
      </c>
      <c r="B112" s="34"/>
      <c r="C112" s="704"/>
      <c r="D112" s="707"/>
      <c r="E112" s="107">
        <v>2</v>
      </c>
      <c r="F112" s="107" t="s">
        <v>93</v>
      </c>
      <c r="G112" s="108">
        <v>759.39</v>
      </c>
      <c r="H112" s="318">
        <v>8772473</v>
      </c>
      <c r="I112" s="139">
        <f>+G112-G111</f>
        <v>158.71000000000004</v>
      </c>
      <c r="J112" s="35"/>
      <c r="K112" s="16">
        <v>0</v>
      </c>
      <c r="L112" s="17" t="s">
        <v>20</v>
      </c>
      <c r="M112" s="40">
        <v>50</v>
      </c>
      <c r="N112" s="40" t="s">
        <v>484</v>
      </c>
      <c r="O112" s="258" t="s">
        <v>1010</v>
      </c>
      <c r="P112" s="40" t="s">
        <v>91</v>
      </c>
      <c r="Q112" s="405"/>
      <c r="R112" s="32"/>
      <c r="S112" s="406"/>
      <c r="T112" s="386"/>
      <c r="U112" s="2" t="s">
        <v>1001</v>
      </c>
      <c r="V112" s="667"/>
      <c r="W112" s="206"/>
    </row>
    <row r="113" spans="1:23" customFormat="1" ht="43.5" hidden="1" customHeight="1" thickBot="1" x14ac:dyDescent="0.25">
      <c r="A113" s="21">
        <v>91035</v>
      </c>
      <c r="B113" s="34"/>
      <c r="C113" s="704"/>
      <c r="D113" s="707"/>
      <c r="E113" s="107">
        <v>3</v>
      </c>
      <c r="F113" s="107" t="s">
        <v>95</v>
      </c>
      <c r="G113" s="108">
        <v>932.22</v>
      </c>
      <c r="H113" s="318">
        <v>10769005</v>
      </c>
      <c r="I113" s="139">
        <f>+G113-G111</f>
        <v>331.54000000000008</v>
      </c>
      <c r="J113" s="35"/>
      <c r="K113" s="16">
        <v>0</v>
      </c>
      <c r="L113" s="17" t="s">
        <v>20</v>
      </c>
      <c r="M113" s="40">
        <v>50</v>
      </c>
      <c r="N113" s="40" t="s">
        <v>484</v>
      </c>
      <c r="O113" s="258" t="s">
        <v>1010</v>
      </c>
      <c r="P113" s="40" t="s">
        <v>91</v>
      </c>
      <c r="Q113" s="405"/>
      <c r="R113" s="32"/>
      <c r="S113" s="406"/>
      <c r="T113" s="386"/>
      <c r="U113" s="2" t="s">
        <v>1001</v>
      </c>
      <c r="V113" s="667"/>
      <c r="W113" s="206"/>
    </row>
    <row r="114" spans="1:23" customFormat="1" ht="39.75" hidden="1" customHeight="1" thickBot="1" x14ac:dyDescent="0.25">
      <c r="A114" s="21">
        <v>91041</v>
      </c>
      <c r="B114" s="34"/>
      <c r="C114" s="704"/>
      <c r="D114" s="707"/>
      <c r="E114" s="107">
        <v>4</v>
      </c>
      <c r="F114" s="107" t="s">
        <v>97</v>
      </c>
      <c r="G114" s="108">
        <v>1466.1</v>
      </c>
      <c r="H114" s="318">
        <v>16936387</v>
      </c>
      <c r="I114" s="139">
        <f>+G114-G111</f>
        <v>865.42</v>
      </c>
      <c r="J114" s="35"/>
      <c r="K114" s="16">
        <v>0</v>
      </c>
      <c r="L114" s="17" t="s">
        <v>20</v>
      </c>
      <c r="M114" s="40">
        <v>50</v>
      </c>
      <c r="N114" s="40" t="s">
        <v>484</v>
      </c>
      <c r="O114" s="258" t="s">
        <v>1010</v>
      </c>
      <c r="P114" s="40" t="s">
        <v>91</v>
      </c>
      <c r="Q114" s="405"/>
      <c r="R114" s="32"/>
      <c r="S114" s="406"/>
      <c r="T114" s="386"/>
      <c r="U114" s="2" t="s">
        <v>1001</v>
      </c>
      <c r="V114" s="667"/>
      <c r="W114" s="206"/>
    </row>
    <row r="115" spans="1:23" customFormat="1" ht="39.75" hidden="1" customHeight="1" thickBot="1" x14ac:dyDescent="0.25">
      <c r="A115" s="21">
        <v>91044</v>
      </c>
      <c r="B115" s="34"/>
      <c r="C115" s="704"/>
      <c r="D115" s="707"/>
      <c r="E115" s="107">
        <v>5</v>
      </c>
      <c r="F115" s="107" t="s">
        <v>99</v>
      </c>
      <c r="G115" s="108">
        <v>1839.15</v>
      </c>
      <c r="H115" s="318">
        <v>21245861</v>
      </c>
      <c r="I115" s="139">
        <f>+G115-G111</f>
        <v>1238.4700000000003</v>
      </c>
      <c r="J115" s="35"/>
      <c r="K115" s="16">
        <v>0</v>
      </c>
      <c r="L115" s="17" t="s">
        <v>20</v>
      </c>
      <c r="M115" s="40">
        <v>50</v>
      </c>
      <c r="N115" s="40" t="s">
        <v>484</v>
      </c>
      <c r="O115" s="258" t="s">
        <v>1010</v>
      </c>
      <c r="P115" s="40" t="s">
        <v>91</v>
      </c>
      <c r="Q115" s="405"/>
      <c r="R115" s="32"/>
      <c r="S115" s="406"/>
      <c r="T115" s="386"/>
      <c r="U115" s="2" t="s">
        <v>1001</v>
      </c>
      <c r="V115" s="667"/>
      <c r="W115" s="206"/>
    </row>
    <row r="116" spans="1:23" customFormat="1" ht="39.75" hidden="1" customHeight="1" thickBot="1" x14ac:dyDescent="0.25">
      <c r="A116" s="21">
        <v>91047</v>
      </c>
      <c r="B116" s="34"/>
      <c r="C116" s="704"/>
      <c r="D116" s="707"/>
      <c r="E116" s="107">
        <v>6</v>
      </c>
      <c r="F116" s="107" t="s">
        <v>101</v>
      </c>
      <c r="G116" s="108">
        <v>2644.3</v>
      </c>
      <c r="H116" s="318">
        <v>30546954</v>
      </c>
      <c r="I116" s="139">
        <f>+G116-G111</f>
        <v>2043.6200000000003</v>
      </c>
      <c r="J116" s="35"/>
      <c r="K116" s="16">
        <v>0</v>
      </c>
      <c r="L116" s="17" t="s">
        <v>20</v>
      </c>
      <c r="M116" s="40">
        <v>50</v>
      </c>
      <c r="N116" s="40" t="s">
        <v>484</v>
      </c>
      <c r="O116" s="258" t="s">
        <v>1010</v>
      </c>
      <c r="P116" s="40" t="s">
        <v>91</v>
      </c>
      <c r="Q116" s="405"/>
      <c r="R116" s="32"/>
      <c r="S116" s="406"/>
      <c r="T116" s="386"/>
      <c r="U116" s="2" t="s">
        <v>1001</v>
      </c>
      <c r="V116" s="667"/>
      <c r="W116" s="206"/>
    </row>
    <row r="117" spans="1:23" customFormat="1" ht="39.75" hidden="1" customHeight="1" thickBot="1" x14ac:dyDescent="0.25">
      <c r="A117" s="21">
        <v>91050</v>
      </c>
      <c r="B117" s="34"/>
      <c r="C117" s="704"/>
      <c r="D117" s="707"/>
      <c r="E117" s="107">
        <v>7</v>
      </c>
      <c r="F117" s="107" t="s">
        <v>103</v>
      </c>
      <c r="G117" s="108">
        <v>1630.74</v>
      </c>
      <c r="H117" s="318">
        <v>18838308</v>
      </c>
      <c r="I117" s="139">
        <f>+G117-G111</f>
        <v>1030.06</v>
      </c>
      <c r="J117" s="35"/>
      <c r="K117" s="16">
        <v>0</v>
      </c>
      <c r="L117" s="17" t="s">
        <v>20</v>
      </c>
      <c r="M117" s="40">
        <v>50</v>
      </c>
      <c r="N117" s="40" t="s">
        <v>484</v>
      </c>
      <c r="O117" s="258" t="s">
        <v>1010</v>
      </c>
      <c r="P117" s="40" t="s">
        <v>91</v>
      </c>
      <c r="Q117" s="405"/>
      <c r="R117" s="32"/>
      <c r="S117" s="406"/>
      <c r="T117" s="386"/>
      <c r="U117" s="2" t="s">
        <v>1001</v>
      </c>
      <c r="V117" s="667"/>
      <c r="W117" s="206"/>
    </row>
    <row r="118" spans="1:23" customFormat="1" ht="39.75" hidden="1" customHeight="1" thickBot="1" x14ac:dyDescent="0.25">
      <c r="A118" s="21">
        <v>91053</v>
      </c>
      <c r="B118" s="34"/>
      <c r="C118" s="704"/>
      <c r="D118" s="707"/>
      <c r="E118" s="107">
        <v>8</v>
      </c>
      <c r="F118" s="107" t="s">
        <v>105</v>
      </c>
      <c r="G118" s="108">
        <v>1968.85</v>
      </c>
      <c r="H118" s="318">
        <v>22744155</v>
      </c>
      <c r="I118" s="139">
        <f>+G118-G111</f>
        <v>1368.17</v>
      </c>
      <c r="J118" s="35"/>
      <c r="K118" s="16">
        <v>0</v>
      </c>
      <c r="L118" s="17" t="s">
        <v>20</v>
      </c>
      <c r="M118" s="40">
        <v>50</v>
      </c>
      <c r="N118" s="40" t="s">
        <v>484</v>
      </c>
      <c r="O118" s="258" t="s">
        <v>1010</v>
      </c>
      <c r="P118" s="40" t="s">
        <v>91</v>
      </c>
      <c r="Q118" s="405"/>
      <c r="R118" s="32"/>
      <c r="S118" s="406"/>
      <c r="T118" s="386"/>
      <c r="U118" s="2" t="s">
        <v>1001</v>
      </c>
      <c r="V118" s="667"/>
      <c r="W118" s="206"/>
    </row>
    <row r="119" spans="1:23" customFormat="1" ht="39.75" hidden="1" customHeight="1" thickBot="1" x14ac:dyDescent="0.3">
      <c r="A119" s="21">
        <v>91056</v>
      </c>
      <c r="B119" s="34"/>
      <c r="C119" s="705"/>
      <c r="D119" s="708"/>
      <c r="E119" s="129">
        <v>9</v>
      </c>
      <c r="F119" s="129" t="s">
        <v>107</v>
      </c>
      <c r="G119" s="130">
        <v>2725.95</v>
      </c>
      <c r="H119" s="319">
        <v>31490174</v>
      </c>
      <c r="I119" s="445">
        <f>+G119-G111</f>
        <v>2125.27</v>
      </c>
      <c r="J119" s="68"/>
      <c r="K119" s="389">
        <v>0</v>
      </c>
      <c r="L119" s="436" t="s">
        <v>20</v>
      </c>
      <c r="M119" s="266">
        <v>50</v>
      </c>
      <c r="N119" s="266" t="s">
        <v>484</v>
      </c>
      <c r="O119" s="258" t="s">
        <v>1010</v>
      </c>
      <c r="P119" s="266" t="s">
        <v>91</v>
      </c>
      <c r="Q119" s="458"/>
      <c r="R119" s="268"/>
      <c r="S119" s="459"/>
      <c r="T119" s="391"/>
      <c r="U119" s="2" t="s">
        <v>1001</v>
      </c>
      <c r="V119" s="25"/>
      <c r="W119" s="206"/>
    </row>
    <row r="120" spans="1:23" customFormat="1" ht="31.5" hidden="1" customHeight="1" thickBot="1" x14ac:dyDescent="0.25">
      <c r="A120" s="21"/>
      <c r="B120" s="34"/>
      <c r="C120" s="703">
        <v>91030</v>
      </c>
      <c r="D120" s="744" t="s">
        <v>111</v>
      </c>
      <c r="E120" s="127">
        <v>1</v>
      </c>
      <c r="F120" s="127" t="s">
        <v>90</v>
      </c>
      <c r="G120" s="128">
        <v>720.79</v>
      </c>
      <c r="H120" s="317">
        <v>8326566</v>
      </c>
      <c r="I120" s="431"/>
      <c r="J120" s="432"/>
      <c r="K120" s="383">
        <v>0</v>
      </c>
      <c r="L120" s="433" t="s">
        <v>20</v>
      </c>
      <c r="M120" s="258">
        <v>60</v>
      </c>
      <c r="N120" s="258" t="s">
        <v>484</v>
      </c>
      <c r="O120" s="258" t="s">
        <v>1010</v>
      </c>
      <c r="P120" s="258" t="s">
        <v>91</v>
      </c>
      <c r="Q120" s="457"/>
      <c r="R1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Vigente'!C100,'[1]Certificaciones y Autorizacione'!B:E,1,0))),"Auditorías y Certificaciones",IF(NOT(ISERROR(VLOOKUP('[1]Manual Tarifario Vigente'!C100,'[1]Plantas de Beneficio'!B:E,1,0))),"Inspección","Registro Sanitario y Trámites Asociados")))))</f>
        <v>Registro Sanitario y Trámites Asociados</v>
      </c>
      <c r="S120" s="454" t="s">
        <v>20</v>
      </c>
      <c r="T120" s="455">
        <v>60</v>
      </c>
      <c r="U120" s="2" t="s">
        <v>1001</v>
      </c>
      <c r="V120" s="25" t="s">
        <v>1001</v>
      </c>
      <c r="W120" s="206"/>
    </row>
    <row r="121" spans="1:23" customFormat="1" ht="40.5" hidden="1" customHeight="1" thickBot="1" x14ac:dyDescent="0.25">
      <c r="A121" s="21">
        <v>91033</v>
      </c>
      <c r="B121" s="34"/>
      <c r="C121" s="704"/>
      <c r="D121" s="745"/>
      <c r="E121" s="107">
        <v>2</v>
      </c>
      <c r="F121" s="107" t="s">
        <v>93</v>
      </c>
      <c r="G121" s="108">
        <v>911.22</v>
      </c>
      <c r="H121" s="318">
        <v>10526413</v>
      </c>
      <c r="I121" s="139">
        <f>+G121-G120</f>
        <v>190.43000000000006</v>
      </c>
      <c r="J121" s="35"/>
      <c r="K121" s="16">
        <v>0</v>
      </c>
      <c r="L121" s="17" t="s">
        <v>20</v>
      </c>
      <c r="M121" s="40">
        <v>60</v>
      </c>
      <c r="N121" s="40" t="s">
        <v>484</v>
      </c>
      <c r="O121" s="258" t="s">
        <v>1010</v>
      </c>
      <c r="P121" s="40" t="s">
        <v>91</v>
      </c>
      <c r="Q121" s="405"/>
      <c r="R121" s="32"/>
      <c r="S121" s="406"/>
      <c r="T121" s="386"/>
      <c r="U121" s="2" t="s">
        <v>1001</v>
      </c>
      <c r="V121" s="25"/>
      <c r="W121" s="206"/>
    </row>
    <row r="122" spans="1:23" customFormat="1" ht="40.5" hidden="1" customHeight="1" thickBot="1" x14ac:dyDescent="0.25">
      <c r="A122" s="21">
        <v>91036</v>
      </c>
      <c r="B122" s="34"/>
      <c r="C122" s="704"/>
      <c r="D122" s="745"/>
      <c r="E122" s="107">
        <v>3</v>
      </c>
      <c r="F122" s="107" t="s">
        <v>95</v>
      </c>
      <c r="G122" s="108">
        <v>1118.6600000000001</v>
      </c>
      <c r="H122" s="318">
        <v>12922760</v>
      </c>
      <c r="I122" s="139">
        <f>+G122-G120</f>
        <v>397.87000000000012</v>
      </c>
      <c r="J122" s="35"/>
      <c r="K122" s="16">
        <v>0</v>
      </c>
      <c r="L122" s="17" t="s">
        <v>20</v>
      </c>
      <c r="M122" s="40">
        <v>60</v>
      </c>
      <c r="N122" s="40" t="s">
        <v>484</v>
      </c>
      <c r="O122" s="258" t="s">
        <v>1010</v>
      </c>
      <c r="P122" s="40" t="s">
        <v>91</v>
      </c>
      <c r="Q122" s="405"/>
      <c r="R122" s="32"/>
      <c r="S122" s="406"/>
      <c r="T122" s="386"/>
      <c r="U122" s="2" t="s">
        <v>1001</v>
      </c>
      <c r="V122" s="25"/>
      <c r="W122" s="206"/>
    </row>
    <row r="123" spans="1:23" customFormat="1" ht="40.5" hidden="1" customHeight="1" thickBot="1" x14ac:dyDescent="0.25">
      <c r="A123" s="21">
        <v>91042</v>
      </c>
      <c r="B123" s="34"/>
      <c r="C123" s="704"/>
      <c r="D123" s="745"/>
      <c r="E123" s="107">
        <v>4</v>
      </c>
      <c r="F123" s="107" t="s">
        <v>97</v>
      </c>
      <c r="G123" s="108">
        <v>1759.29</v>
      </c>
      <c r="H123" s="318">
        <v>20323318</v>
      </c>
      <c r="I123" s="139">
        <f>+G123-G120</f>
        <v>1038.5</v>
      </c>
      <c r="J123" s="35"/>
      <c r="K123" s="16">
        <v>0</v>
      </c>
      <c r="L123" s="17" t="s">
        <v>20</v>
      </c>
      <c r="M123" s="40">
        <v>60</v>
      </c>
      <c r="N123" s="40" t="s">
        <v>484</v>
      </c>
      <c r="O123" s="258" t="s">
        <v>1010</v>
      </c>
      <c r="P123" s="40" t="s">
        <v>91</v>
      </c>
      <c r="Q123" s="405"/>
      <c r="R123" s="32"/>
      <c r="S123" s="406"/>
      <c r="T123" s="386"/>
      <c r="U123" s="2" t="s">
        <v>1001</v>
      </c>
      <c r="V123" s="25"/>
      <c r="W123" s="206"/>
    </row>
    <row r="124" spans="1:23" customFormat="1" ht="40.5" hidden="1" customHeight="1" thickBot="1" x14ac:dyDescent="0.25">
      <c r="A124" s="21">
        <v>91045</v>
      </c>
      <c r="B124" s="34"/>
      <c r="C124" s="704"/>
      <c r="D124" s="745"/>
      <c r="E124" s="107">
        <v>5</v>
      </c>
      <c r="F124" s="107" t="s">
        <v>99</v>
      </c>
      <c r="G124" s="108">
        <v>2206.9499999999998</v>
      </c>
      <c r="H124" s="318">
        <v>25494686</v>
      </c>
      <c r="I124" s="139">
        <f>+G124-G120</f>
        <v>1486.1599999999999</v>
      </c>
      <c r="J124" s="35"/>
      <c r="K124" s="16">
        <v>0</v>
      </c>
      <c r="L124" s="17" t="s">
        <v>20</v>
      </c>
      <c r="M124" s="40">
        <v>60</v>
      </c>
      <c r="N124" s="40" t="s">
        <v>484</v>
      </c>
      <c r="O124" s="258" t="s">
        <v>1010</v>
      </c>
      <c r="P124" s="40" t="s">
        <v>91</v>
      </c>
      <c r="Q124" s="405"/>
      <c r="R124" s="32"/>
      <c r="S124" s="406"/>
      <c r="T124" s="386"/>
      <c r="U124" s="2" t="s">
        <v>1001</v>
      </c>
      <c r="V124" s="25"/>
      <c r="W124" s="206"/>
    </row>
    <row r="125" spans="1:23" customFormat="1" ht="40.5" hidden="1" customHeight="1" thickBot="1" x14ac:dyDescent="0.25">
      <c r="A125" s="21">
        <v>91048</v>
      </c>
      <c r="B125" s="34"/>
      <c r="C125" s="704"/>
      <c r="D125" s="745"/>
      <c r="E125" s="107">
        <v>6</v>
      </c>
      <c r="F125" s="107" t="s">
        <v>101</v>
      </c>
      <c r="G125" s="108">
        <v>3173.14</v>
      </c>
      <c r="H125" s="318">
        <v>36656113</v>
      </c>
      <c r="I125" s="139">
        <f>+G125-G120</f>
        <v>2452.35</v>
      </c>
      <c r="J125" s="35"/>
      <c r="K125" s="16">
        <v>0</v>
      </c>
      <c r="L125" s="17" t="s">
        <v>20</v>
      </c>
      <c r="M125" s="40">
        <v>60</v>
      </c>
      <c r="N125" s="40" t="s">
        <v>484</v>
      </c>
      <c r="O125" s="258" t="s">
        <v>1010</v>
      </c>
      <c r="P125" s="40" t="s">
        <v>91</v>
      </c>
      <c r="Q125" s="405"/>
      <c r="R125" s="32"/>
      <c r="S125" s="406"/>
      <c r="T125" s="386"/>
      <c r="U125" s="2" t="s">
        <v>1001</v>
      </c>
      <c r="V125" s="25"/>
      <c r="W125" s="206"/>
    </row>
    <row r="126" spans="1:23" customFormat="1" ht="40.5" hidden="1" customHeight="1" thickBot="1" x14ac:dyDescent="0.25">
      <c r="A126" s="21">
        <v>91051</v>
      </c>
      <c r="B126" s="34"/>
      <c r="C126" s="704"/>
      <c r="D126" s="745"/>
      <c r="E126" s="107">
        <v>7</v>
      </c>
      <c r="F126" s="107" t="s">
        <v>103</v>
      </c>
      <c r="G126" s="108">
        <v>1956.85</v>
      </c>
      <c r="H126" s="318">
        <v>22605531</v>
      </c>
      <c r="I126" s="139">
        <f>+G126-G120</f>
        <v>1236.06</v>
      </c>
      <c r="J126" s="35"/>
      <c r="K126" s="16">
        <v>0</v>
      </c>
      <c r="L126" s="17" t="s">
        <v>20</v>
      </c>
      <c r="M126" s="40">
        <v>60</v>
      </c>
      <c r="N126" s="40" t="s">
        <v>484</v>
      </c>
      <c r="O126" s="258" t="s">
        <v>1010</v>
      </c>
      <c r="P126" s="40" t="s">
        <v>91</v>
      </c>
      <c r="Q126" s="405"/>
      <c r="R126" s="32"/>
      <c r="S126" s="406"/>
      <c r="T126" s="386"/>
      <c r="U126" s="2" t="s">
        <v>1001</v>
      </c>
      <c r="V126" s="25"/>
      <c r="W126" s="206"/>
    </row>
    <row r="127" spans="1:23" customFormat="1" ht="40.5" hidden="1" customHeight="1" thickBot="1" x14ac:dyDescent="0.25">
      <c r="A127" s="21">
        <v>91054</v>
      </c>
      <c r="B127" s="34"/>
      <c r="C127" s="704"/>
      <c r="D127" s="745"/>
      <c r="E127" s="107">
        <v>8</v>
      </c>
      <c r="F127" s="107" t="s">
        <v>105</v>
      </c>
      <c r="G127" s="108">
        <v>2362.6</v>
      </c>
      <c r="H127" s="318">
        <v>27292755</v>
      </c>
      <c r="I127" s="139">
        <f>+G127-G120</f>
        <v>1641.81</v>
      </c>
      <c r="J127" s="35"/>
      <c r="K127" s="16">
        <v>0</v>
      </c>
      <c r="L127" s="17" t="s">
        <v>20</v>
      </c>
      <c r="M127" s="40">
        <v>60</v>
      </c>
      <c r="N127" s="40" t="s">
        <v>484</v>
      </c>
      <c r="O127" s="258" t="s">
        <v>1010</v>
      </c>
      <c r="P127" s="40" t="s">
        <v>91</v>
      </c>
      <c r="Q127" s="405"/>
      <c r="R127" s="32"/>
      <c r="S127" s="406"/>
      <c r="T127" s="386"/>
      <c r="U127" s="2" t="s">
        <v>1001</v>
      </c>
      <c r="V127" s="25"/>
      <c r="W127" s="206"/>
    </row>
    <row r="128" spans="1:23" customFormat="1" ht="32.25" hidden="1" customHeight="1" thickBot="1" x14ac:dyDescent="0.3">
      <c r="A128" s="21">
        <v>91057</v>
      </c>
      <c r="B128" s="34"/>
      <c r="C128" s="705"/>
      <c r="D128" s="746"/>
      <c r="E128" s="129">
        <v>9</v>
      </c>
      <c r="F128" s="129" t="s">
        <v>107</v>
      </c>
      <c r="G128" s="130">
        <v>3271.11</v>
      </c>
      <c r="H128" s="319">
        <v>37787863</v>
      </c>
      <c r="I128" s="445">
        <f>+G128-G120</f>
        <v>2550.3200000000002</v>
      </c>
      <c r="J128" s="68"/>
      <c r="K128" s="389">
        <v>0</v>
      </c>
      <c r="L128" s="436" t="s">
        <v>20</v>
      </c>
      <c r="M128" s="266">
        <v>60</v>
      </c>
      <c r="N128" s="266" t="s">
        <v>484</v>
      </c>
      <c r="O128" s="258" t="s">
        <v>1010</v>
      </c>
      <c r="P128" s="266" t="s">
        <v>91</v>
      </c>
      <c r="Q128" s="458"/>
      <c r="R128" s="268"/>
      <c r="S128" s="459"/>
      <c r="T128" s="391"/>
      <c r="U128" s="2" t="s">
        <v>1001</v>
      </c>
      <c r="V128" s="25"/>
      <c r="W128" s="206"/>
    </row>
    <row r="129" spans="1:23" customFormat="1" ht="36.75" hidden="1" customHeight="1" thickBot="1" x14ac:dyDescent="0.25">
      <c r="A129" s="21"/>
      <c r="B129" s="34"/>
      <c r="C129" s="700">
        <v>92028</v>
      </c>
      <c r="D129" s="706" t="s">
        <v>112</v>
      </c>
      <c r="E129" s="127">
        <v>1</v>
      </c>
      <c r="F129" s="127" t="s">
        <v>90</v>
      </c>
      <c r="G129" s="128">
        <v>840.95</v>
      </c>
      <c r="H129" s="317">
        <v>9714654</v>
      </c>
      <c r="I129" s="431"/>
      <c r="J129" s="432"/>
      <c r="K129" s="383">
        <v>0</v>
      </c>
      <c r="L129" s="433" t="s">
        <v>20</v>
      </c>
      <c r="M129" s="258">
        <v>70</v>
      </c>
      <c r="N129" s="258" t="s">
        <v>484</v>
      </c>
      <c r="O129" s="258" t="s">
        <v>1010</v>
      </c>
      <c r="P129" s="258" t="s">
        <v>91</v>
      </c>
      <c r="Q129" s="457"/>
      <c r="R12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Vigente'!C101,'[1]Certificaciones y Autorizacione'!B:E,1,0))),"Auditorías y Certificaciones",IF(NOT(ISERROR(VLOOKUP('[1]Manual Tarifario Vigente'!C101,'[1]Plantas de Beneficio'!B:E,1,0))),"Inspección","Registro Sanitario y Trámites Asociados")))))</f>
        <v>Registro Sanitario y Trámites Asociados</v>
      </c>
      <c r="S129" s="454" t="s">
        <v>20</v>
      </c>
      <c r="T129" s="455">
        <v>70</v>
      </c>
      <c r="U129" s="2" t="s">
        <v>1001</v>
      </c>
      <c r="V129" s="25" t="s">
        <v>1001</v>
      </c>
      <c r="W129" s="206"/>
    </row>
    <row r="130" spans="1:23" customFormat="1" ht="42.75" hidden="1" customHeight="1" thickBot="1" x14ac:dyDescent="0.25">
      <c r="A130" s="21">
        <v>92031</v>
      </c>
      <c r="B130" s="34"/>
      <c r="C130" s="701"/>
      <c r="D130" s="707"/>
      <c r="E130" s="107">
        <v>2</v>
      </c>
      <c r="F130" s="107" t="s">
        <v>93</v>
      </c>
      <c r="G130" s="108">
        <v>1063.0999999999999</v>
      </c>
      <c r="H130" s="318">
        <v>12280931</v>
      </c>
      <c r="I130" s="139">
        <f>+G130-G129</f>
        <v>222.14999999999986</v>
      </c>
      <c r="J130" s="35"/>
      <c r="K130" s="16">
        <v>0</v>
      </c>
      <c r="L130" s="17" t="s">
        <v>20</v>
      </c>
      <c r="M130" s="40">
        <v>70</v>
      </c>
      <c r="N130" s="40" t="s">
        <v>484</v>
      </c>
      <c r="O130" s="258" t="s">
        <v>1010</v>
      </c>
      <c r="P130" s="40" t="s">
        <v>91</v>
      </c>
      <c r="Q130" s="405"/>
      <c r="R130" s="32"/>
      <c r="S130" s="406"/>
      <c r="T130" s="386"/>
      <c r="U130" s="2" t="s">
        <v>1001</v>
      </c>
      <c r="V130" s="25"/>
      <c r="W130" s="206"/>
    </row>
    <row r="131" spans="1:23" customFormat="1" ht="42.75" hidden="1" customHeight="1" thickBot="1" x14ac:dyDescent="0.25">
      <c r="A131" s="21">
        <v>92034</v>
      </c>
      <c r="B131" s="34"/>
      <c r="C131" s="701"/>
      <c r="D131" s="707"/>
      <c r="E131" s="107">
        <v>3</v>
      </c>
      <c r="F131" s="107" t="s">
        <v>95</v>
      </c>
      <c r="G131" s="108">
        <v>1305.06</v>
      </c>
      <c r="H131" s="318">
        <v>15076053</v>
      </c>
      <c r="I131" s="139">
        <f>+G131-G129</f>
        <v>464.1099999999999</v>
      </c>
      <c r="J131" s="35"/>
      <c r="K131" s="16">
        <v>0</v>
      </c>
      <c r="L131" s="17" t="s">
        <v>20</v>
      </c>
      <c r="M131" s="40">
        <v>70</v>
      </c>
      <c r="N131" s="40" t="s">
        <v>484</v>
      </c>
      <c r="O131" s="258" t="s">
        <v>1010</v>
      </c>
      <c r="P131" s="40" t="s">
        <v>91</v>
      </c>
      <c r="Q131" s="405"/>
      <c r="R131" s="32"/>
      <c r="S131" s="406"/>
      <c r="T131" s="386"/>
      <c r="U131" s="2" t="s">
        <v>1001</v>
      </c>
      <c r="V131" s="25"/>
      <c r="W131" s="206"/>
    </row>
    <row r="132" spans="1:23" customFormat="1" ht="42.75" hidden="1" customHeight="1" thickBot="1" x14ac:dyDescent="0.25">
      <c r="A132" s="21">
        <v>92040</v>
      </c>
      <c r="B132" s="34"/>
      <c r="C132" s="701"/>
      <c r="D132" s="707"/>
      <c r="E132" s="107">
        <v>4</v>
      </c>
      <c r="F132" s="107" t="s">
        <v>97</v>
      </c>
      <c r="G132" s="108">
        <v>2052.5300000000002</v>
      </c>
      <c r="H132" s="318">
        <v>23710827</v>
      </c>
      <c r="I132" s="139">
        <f>+G132-G129</f>
        <v>1211.5800000000002</v>
      </c>
      <c r="J132" s="35"/>
      <c r="K132" s="16">
        <v>0</v>
      </c>
      <c r="L132" s="17" t="s">
        <v>20</v>
      </c>
      <c r="M132" s="40">
        <v>70</v>
      </c>
      <c r="N132" s="40" t="s">
        <v>484</v>
      </c>
      <c r="O132" s="258" t="s">
        <v>1010</v>
      </c>
      <c r="P132" s="40" t="s">
        <v>91</v>
      </c>
      <c r="Q132" s="405"/>
      <c r="R132" s="32"/>
      <c r="S132" s="406"/>
      <c r="T132" s="386"/>
      <c r="U132" s="2" t="s">
        <v>1001</v>
      </c>
      <c r="V132" s="25"/>
      <c r="W132" s="206"/>
    </row>
    <row r="133" spans="1:23" customFormat="1" ht="42.75" hidden="1" customHeight="1" thickBot="1" x14ac:dyDescent="0.25">
      <c r="A133" s="21">
        <v>92043</v>
      </c>
      <c r="B133" s="34"/>
      <c r="C133" s="701"/>
      <c r="D133" s="707"/>
      <c r="E133" s="107">
        <v>5</v>
      </c>
      <c r="F133" s="107" t="s">
        <v>99</v>
      </c>
      <c r="G133" s="108">
        <v>2574.79</v>
      </c>
      <c r="H133" s="318">
        <v>29743974</v>
      </c>
      <c r="I133" s="139">
        <f>+G133-G129</f>
        <v>1733.84</v>
      </c>
      <c r="J133" s="35"/>
      <c r="K133" s="16">
        <v>0</v>
      </c>
      <c r="L133" s="17" t="s">
        <v>20</v>
      </c>
      <c r="M133" s="40">
        <v>70</v>
      </c>
      <c r="N133" s="40" t="s">
        <v>484</v>
      </c>
      <c r="O133" s="258" t="s">
        <v>1010</v>
      </c>
      <c r="P133" s="40" t="s">
        <v>91</v>
      </c>
      <c r="Q133" s="405"/>
      <c r="R133" s="32"/>
      <c r="S133" s="406"/>
      <c r="T133" s="386"/>
      <c r="U133" s="2" t="s">
        <v>1001</v>
      </c>
      <c r="V133" s="25"/>
      <c r="W133" s="206"/>
    </row>
    <row r="134" spans="1:23" customFormat="1" ht="42.75" hidden="1" customHeight="1" thickBot="1" x14ac:dyDescent="0.25">
      <c r="A134" s="21">
        <v>92046</v>
      </c>
      <c r="B134" s="34"/>
      <c r="C134" s="701"/>
      <c r="D134" s="707"/>
      <c r="E134" s="107">
        <v>6</v>
      </c>
      <c r="F134" s="107" t="s">
        <v>101</v>
      </c>
      <c r="G134" s="108">
        <v>3701.97</v>
      </c>
      <c r="H134" s="318">
        <v>42765157</v>
      </c>
      <c r="I134" s="139">
        <f>+G134-G129</f>
        <v>2861.0199999999995</v>
      </c>
      <c r="J134" s="35"/>
      <c r="K134" s="16">
        <v>0</v>
      </c>
      <c r="L134" s="17" t="s">
        <v>20</v>
      </c>
      <c r="M134" s="40">
        <v>70</v>
      </c>
      <c r="N134" s="40" t="s">
        <v>484</v>
      </c>
      <c r="O134" s="258" t="s">
        <v>1010</v>
      </c>
      <c r="P134" s="40" t="s">
        <v>91</v>
      </c>
      <c r="Q134" s="405"/>
      <c r="R134" s="32"/>
      <c r="S134" s="406"/>
      <c r="T134" s="386"/>
      <c r="U134" s="2" t="s">
        <v>1001</v>
      </c>
      <c r="V134" s="25"/>
      <c r="W134" s="206"/>
    </row>
    <row r="135" spans="1:23" customFormat="1" ht="31.5" hidden="1" customHeight="1" thickBot="1" x14ac:dyDescent="0.25">
      <c r="A135" s="21">
        <v>92049</v>
      </c>
      <c r="B135" s="34"/>
      <c r="C135" s="701"/>
      <c r="D135" s="707"/>
      <c r="E135" s="107">
        <v>7</v>
      </c>
      <c r="F135" s="107" t="s">
        <v>103</v>
      </c>
      <c r="G135" s="108">
        <v>2283.04</v>
      </c>
      <c r="H135" s="318">
        <v>26373678</v>
      </c>
      <c r="I135" s="139">
        <f>+G135-G129</f>
        <v>1442.09</v>
      </c>
      <c r="J135" s="35"/>
      <c r="K135" s="16">
        <v>0</v>
      </c>
      <c r="L135" s="17" t="s">
        <v>20</v>
      </c>
      <c r="M135" s="40">
        <v>70</v>
      </c>
      <c r="N135" s="40" t="s">
        <v>484</v>
      </c>
      <c r="O135" s="258" t="s">
        <v>1010</v>
      </c>
      <c r="P135" s="40" t="s">
        <v>91</v>
      </c>
      <c r="Q135" s="405"/>
      <c r="R135" s="32"/>
      <c r="S135" s="406"/>
      <c r="T135" s="386"/>
      <c r="U135" s="2" t="s">
        <v>1001</v>
      </c>
      <c r="V135" s="25"/>
      <c r="W135" s="206"/>
    </row>
    <row r="136" spans="1:23" customFormat="1" ht="32.25" hidden="1" customHeight="1" thickBot="1" x14ac:dyDescent="0.25">
      <c r="A136" s="21">
        <v>92052</v>
      </c>
      <c r="B136" s="34"/>
      <c r="C136" s="701"/>
      <c r="D136" s="707"/>
      <c r="E136" s="107">
        <v>8</v>
      </c>
      <c r="F136" s="107" t="s">
        <v>105</v>
      </c>
      <c r="G136" s="108">
        <v>2756.44</v>
      </c>
      <c r="H136" s="318">
        <v>31842395</v>
      </c>
      <c r="I136" s="139">
        <f>+G136-G129</f>
        <v>1915.49</v>
      </c>
      <c r="J136" s="35"/>
      <c r="K136" s="16">
        <v>0</v>
      </c>
      <c r="L136" s="17" t="s">
        <v>20</v>
      </c>
      <c r="M136" s="40">
        <v>70</v>
      </c>
      <c r="N136" s="40" t="s">
        <v>484</v>
      </c>
      <c r="O136" s="258" t="s">
        <v>1010</v>
      </c>
      <c r="P136" s="40" t="s">
        <v>91</v>
      </c>
      <c r="Q136" s="405"/>
      <c r="R136" s="32"/>
      <c r="S136" s="406"/>
      <c r="T136" s="386"/>
      <c r="U136" s="2" t="s">
        <v>1001</v>
      </c>
      <c r="V136" s="25"/>
      <c r="W136" s="206"/>
    </row>
    <row r="137" spans="1:23" customFormat="1" ht="30.75" hidden="1" customHeight="1" thickBot="1" x14ac:dyDescent="0.3">
      <c r="A137" s="21">
        <v>92055</v>
      </c>
      <c r="B137" s="34"/>
      <c r="C137" s="702"/>
      <c r="D137" s="708"/>
      <c r="E137" s="129">
        <v>9</v>
      </c>
      <c r="F137" s="129" t="s">
        <v>107</v>
      </c>
      <c r="G137" s="130">
        <v>3816.27</v>
      </c>
      <c r="H137" s="319">
        <v>44085551</v>
      </c>
      <c r="I137" s="445">
        <f>+G137-G129</f>
        <v>2975.3199999999997</v>
      </c>
      <c r="J137" s="68"/>
      <c r="K137" s="389">
        <v>0</v>
      </c>
      <c r="L137" s="436" t="s">
        <v>20</v>
      </c>
      <c r="M137" s="266">
        <v>70</v>
      </c>
      <c r="N137" s="266" t="s">
        <v>484</v>
      </c>
      <c r="O137" s="258" t="s">
        <v>1010</v>
      </c>
      <c r="P137" s="266" t="s">
        <v>91</v>
      </c>
      <c r="Q137" s="458"/>
      <c r="R137" s="268"/>
      <c r="S137" s="459"/>
      <c r="T137" s="391"/>
      <c r="U137" s="2" t="s">
        <v>1001</v>
      </c>
      <c r="V137" s="25"/>
      <c r="W137" s="206"/>
    </row>
    <row r="138" spans="1:23" customFormat="1" ht="37.5" hidden="1" customHeight="1" thickBot="1" x14ac:dyDescent="0.25">
      <c r="A138" s="21"/>
      <c r="B138" s="34"/>
      <c r="C138" s="700">
        <v>92029</v>
      </c>
      <c r="D138" s="706" t="s">
        <v>113</v>
      </c>
      <c r="E138" s="127">
        <v>1</v>
      </c>
      <c r="F138" s="127" t="s">
        <v>90</v>
      </c>
      <c r="G138" s="128">
        <v>961.1</v>
      </c>
      <c r="H138" s="317">
        <v>11102627</v>
      </c>
      <c r="I138" s="431"/>
      <c r="J138" s="432"/>
      <c r="K138" s="383">
        <v>0</v>
      </c>
      <c r="L138" s="433" t="s">
        <v>20</v>
      </c>
      <c r="M138" s="258">
        <v>80</v>
      </c>
      <c r="N138" s="258" t="s">
        <v>484</v>
      </c>
      <c r="O138" s="258" t="s">
        <v>1010</v>
      </c>
      <c r="P138" s="258" t="s">
        <v>91</v>
      </c>
      <c r="Q138" s="457"/>
      <c r="R13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Vigente'!C102,'[1]Certificaciones y Autorizacione'!B:E,1,0))),"Auditorías y Certificaciones",IF(NOT(ISERROR(VLOOKUP('[1]Manual Tarifario Vigente'!C102,'[1]Plantas de Beneficio'!B:E,1,0))),"Inspección","Registro Sanitario y Trámites Asociados")))))</f>
        <v>Registro Sanitario y Trámites Asociados</v>
      </c>
      <c r="S138" s="454" t="s">
        <v>20</v>
      </c>
      <c r="T138" s="455">
        <v>80</v>
      </c>
      <c r="U138" s="2" t="s">
        <v>1001</v>
      </c>
      <c r="V138" s="25" t="s">
        <v>1001</v>
      </c>
      <c r="W138" s="206"/>
    </row>
    <row r="139" spans="1:23" customFormat="1" ht="40.5" hidden="1" customHeight="1" thickBot="1" x14ac:dyDescent="0.25">
      <c r="A139" s="21">
        <v>92032</v>
      </c>
      <c r="B139" s="34"/>
      <c r="C139" s="701"/>
      <c r="D139" s="707"/>
      <c r="E139" s="107">
        <v>2</v>
      </c>
      <c r="F139" s="107" t="s">
        <v>93</v>
      </c>
      <c r="G139" s="108">
        <v>1214.98</v>
      </c>
      <c r="H139" s="318">
        <v>14035449</v>
      </c>
      <c r="I139" s="139">
        <f>+G139-G138</f>
        <v>253.88</v>
      </c>
      <c r="J139" s="35"/>
      <c r="K139" s="16">
        <v>0</v>
      </c>
      <c r="L139" s="17" t="s">
        <v>20</v>
      </c>
      <c r="M139" s="40">
        <v>80</v>
      </c>
      <c r="N139" s="40" t="s">
        <v>484</v>
      </c>
      <c r="O139" s="258" t="s">
        <v>1010</v>
      </c>
      <c r="P139" s="40" t="s">
        <v>91</v>
      </c>
      <c r="Q139" s="405"/>
      <c r="R139" s="32"/>
      <c r="S139" s="406"/>
      <c r="T139" s="386"/>
      <c r="U139" s="2" t="s">
        <v>1001</v>
      </c>
      <c r="V139" s="25"/>
      <c r="W139" s="206"/>
    </row>
    <row r="140" spans="1:23" customFormat="1" ht="40.5" hidden="1" customHeight="1" thickBot="1" x14ac:dyDescent="0.25">
      <c r="A140" s="21">
        <v>92035</v>
      </c>
      <c r="B140" s="34"/>
      <c r="C140" s="701"/>
      <c r="D140" s="707"/>
      <c r="E140" s="107">
        <v>3</v>
      </c>
      <c r="F140" s="107" t="s">
        <v>95</v>
      </c>
      <c r="G140" s="108">
        <v>1491.55</v>
      </c>
      <c r="H140" s="318">
        <v>17230386</v>
      </c>
      <c r="I140" s="139">
        <f>+G140-G138</f>
        <v>530.44999999999993</v>
      </c>
      <c r="J140" s="35"/>
      <c r="K140" s="16">
        <v>0</v>
      </c>
      <c r="L140" s="17" t="s">
        <v>20</v>
      </c>
      <c r="M140" s="40">
        <v>80</v>
      </c>
      <c r="N140" s="40" t="s">
        <v>484</v>
      </c>
      <c r="O140" s="258" t="s">
        <v>1010</v>
      </c>
      <c r="P140" s="40" t="s">
        <v>91</v>
      </c>
      <c r="Q140" s="405"/>
      <c r="R140" s="32"/>
      <c r="S140" s="406"/>
      <c r="T140" s="386"/>
      <c r="U140" s="2" t="s">
        <v>1001</v>
      </c>
      <c r="V140" s="25"/>
      <c r="W140" s="206"/>
    </row>
    <row r="141" spans="1:23" customFormat="1" ht="40.5" hidden="1" customHeight="1" thickBot="1" x14ac:dyDescent="0.25">
      <c r="A141" s="21">
        <v>92041</v>
      </c>
      <c r="B141" s="34"/>
      <c r="C141" s="701"/>
      <c r="D141" s="707"/>
      <c r="E141" s="107">
        <v>4</v>
      </c>
      <c r="F141" s="107" t="s">
        <v>97</v>
      </c>
      <c r="G141" s="108">
        <v>2345.77</v>
      </c>
      <c r="H141" s="318">
        <v>27098335</v>
      </c>
      <c r="I141" s="139">
        <f>+G141-G138</f>
        <v>1384.67</v>
      </c>
      <c r="J141" s="35"/>
      <c r="K141" s="16">
        <v>0</v>
      </c>
      <c r="L141" s="17" t="s">
        <v>20</v>
      </c>
      <c r="M141" s="40">
        <v>80</v>
      </c>
      <c r="N141" s="40" t="s">
        <v>484</v>
      </c>
      <c r="O141" s="258" t="s">
        <v>1010</v>
      </c>
      <c r="P141" s="40" t="s">
        <v>91</v>
      </c>
      <c r="Q141" s="405"/>
      <c r="R141" s="32"/>
      <c r="S141" s="406"/>
      <c r="T141" s="386"/>
      <c r="U141" s="2" t="s">
        <v>1001</v>
      </c>
      <c r="V141" s="25"/>
      <c r="W141" s="206"/>
    </row>
    <row r="142" spans="1:23" customFormat="1" ht="40.5" hidden="1" customHeight="1" thickBot="1" x14ac:dyDescent="0.25">
      <c r="A142" s="21">
        <v>92044</v>
      </c>
      <c r="B142" s="34"/>
      <c r="C142" s="701"/>
      <c r="D142" s="707"/>
      <c r="E142" s="107">
        <v>5</v>
      </c>
      <c r="F142" s="107" t="s">
        <v>99</v>
      </c>
      <c r="G142" s="108">
        <v>2942.63</v>
      </c>
      <c r="H142" s="318">
        <v>33993262</v>
      </c>
      <c r="I142" s="139">
        <f>+G142-G138</f>
        <v>1981.5300000000002</v>
      </c>
      <c r="J142" s="35"/>
      <c r="K142" s="16">
        <v>0</v>
      </c>
      <c r="L142" s="17" t="s">
        <v>20</v>
      </c>
      <c r="M142" s="40">
        <v>80</v>
      </c>
      <c r="N142" s="40" t="s">
        <v>484</v>
      </c>
      <c r="O142" s="258" t="s">
        <v>1010</v>
      </c>
      <c r="P142" s="40" t="s">
        <v>91</v>
      </c>
      <c r="Q142" s="405"/>
      <c r="R142" s="32"/>
      <c r="S142" s="406"/>
      <c r="T142" s="386"/>
      <c r="U142" s="2" t="s">
        <v>1001</v>
      </c>
      <c r="V142" s="25"/>
      <c r="W142" s="206"/>
    </row>
    <row r="143" spans="1:23" customFormat="1" ht="40.5" hidden="1" customHeight="1" thickBot="1" x14ac:dyDescent="0.25">
      <c r="A143" s="21">
        <v>92047</v>
      </c>
      <c r="B143" s="34"/>
      <c r="C143" s="701"/>
      <c r="D143" s="707"/>
      <c r="E143" s="107">
        <v>6</v>
      </c>
      <c r="F143" s="107" t="s">
        <v>101</v>
      </c>
      <c r="G143" s="108">
        <v>4230.8500000000004</v>
      </c>
      <c r="H143" s="318">
        <v>48874779</v>
      </c>
      <c r="I143" s="139">
        <f>+G143-G138</f>
        <v>3269.7500000000005</v>
      </c>
      <c r="J143" s="35"/>
      <c r="K143" s="16">
        <v>0</v>
      </c>
      <c r="L143" s="17" t="s">
        <v>20</v>
      </c>
      <c r="M143" s="40">
        <v>80</v>
      </c>
      <c r="N143" s="40" t="s">
        <v>484</v>
      </c>
      <c r="O143" s="258" t="s">
        <v>1010</v>
      </c>
      <c r="P143" s="40" t="s">
        <v>91</v>
      </c>
      <c r="Q143" s="405"/>
      <c r="R143" s="32"/>
      <c r="S143" s="406"/>
      <c r="T143" s="386"/>
      <c r="U143" s="2" t="s">
        <v>1001</v>
      </c>
      <c r="V143" s="25"/>
      <c r="W143" s="206"/>
    </row>
    <row r="144" spans="1:23" customFormat="1" ht="40.5" hidden="1" customHeight="1" thickBot="1" x14ac:dyDescent="0.25">
      <c r="A144" s="21">
        <v>92050</v>
      </c>
      <c r="B144" s="34"/>
      <c r="C144" s="701"/>
      <c r="D144" s="707"/>
      <c r="E144" s="107">
        <v>7</v>
      </c>
      <c r="F144" s="107" t="s">
        <v>103</v>
      </c>
      <c r="G144" s="108">
        <v>2609.14</v>
      </c>
      <c r="H144" s="318">
        <v>30140785</v>
      </c>
      <c r="I144" s="139">
        <f>+G144-G138</f>
        <v>1648.04</v>
      </c>
      <c r="J144" s="35"/>
      <c r="K144" s="16">
        <v>0</v>
      </c>
      <c r="L144" s="17" t="s">
        <v>20</v>
      </c>
      <c r="M144" s="40">
        <v>80</v>
      </c>
      <c r="N144" s="40" t="s">
        <v>484</v>
      </c>
      <c r="O144" s="258" t="s">
        <v>1010</v>
      </c>
      <c r="P144" s="40" t="s">
        <v>91</v>
      </c>
      <c r="Q144" s="405"/>
      <c r="R144" s="32"/>
      <c r="S144" s="406"/>
      <c r="T144" s="386"/>
      <c r="U144" s="2" t="s">
        <v>1001</v>
      </c>
      <c r="V144" s="25"/>
      <c r="W144" s="206"/>
    </row>
    <row r="145" spans="1:23" customFormat="1" ht="40.5" hidden="1" customHeight="1" thickBot="1" x14ac:dyDescent="0.25">
      <c r="A145" s="21">
        <v>92053</v>
      </c>
      <c r="B145" s="34"/>
      <c r="C145" s="701"/>
      <c r="D145" s="707"/>
      <c r="E145" s="107">
        <v>8</v>
      </c>
      <c r="F145" s="107" t="s">
        <v>105</v>
      </c>
      <c r="G145" s="108">
        <v>3150.19</v>
      </c>
      <c r="H145" s="318">
        <v>36390995</v>
      </c>
      <c r="I145" s="139">
        <f>+G145-G138</f>
        <v>2189.09</v>
      </c>
      <c r="J145" s="35"/>
      <c r="K145" s="16">
        <v>0</v>
      </c>
      <c r="L145" s="17" t="s">
        <v>20</v>
      </c>
      <c r="M145" s="40">
        <v>80</v>
      </c>
      <c r="N145" s="40" t="s">
        <v>484</v>
      </c>
      <c r="O145" s="258" t="s">
        <v>1010</v>
      </c>
      <c r="P145" s="40" t="s">
        <v>91</v>
      </c>
      <c r="Q145" s="405"/>
      <c r="R145" s="32"/>
      <c r="S145" s="406"/>
      <c r="T145" s="386"/>
      <c r="U145" s="2" t="s">
        <v>1001</v>
      </c>
      <c r="V145" s="25"/>
      <c r="W145" s="206"/>
    </row>
    <row r="146" spans="1:23" customFormat="1" ht="40.5" hidden="1" customHeight="1" thickBot="1" x14ac:dyDescent="0.3">
      <c r="A146" s="21">
        <v>92056</v>
      </c>
      <c r="B146" s="34"/>
      <c r="C146" s="702"/>
      <c r="D146" s="708"/>
      <c r="E146" s="129">
        <v>9</v>
      </c>
      <c r="F146" s="129" t="s">
        <v>107</v>
      </c>
      <c r="G146" s="130">
        <v>4361.4799999999996</v>
      </c>
      <c r="H146" s="319">
        <v>50383817</v>
      </c>
      <c r="I146" s="445">
        <f>+G146-G138</f>
        <v>3400.3799999999997</v>
      </c>
      <c r="J146" s="68"/>
      <c r="K146" s="389">
        <v>0</v>
      </c>
      <c r="L146" s="436" t="s">
        <v>20</v>
      </c>
      <c r="M146" s="266">
        <v>80</v>
      </c>
      <c r="N146" s="266" t="s">
        <v>484</v>
      </c>
      <c r="O146" s="258" t="s">
        <v>1010</v>
      </c>
      <c r="P146" s="266" t="s">
        <v>91</v>
      </c>
      <c r="Q146" s="458"/>
      <c r="R146" s="268"/>
      <c r="S146" s="459"/>
      <c r="T146" s="391"/>
      <c r="U146" s="2" t="s">
        <v>1001</v>
      </c>
      <c r="V146" s="25"/>
      <c r="W146" s="206"/>
    </row>
    <row r="147" spans="1:23" customFormat="1" ht="27" hidden="1" customHeight="1" thickBot="1" x14ac:dyDescent="0.25">
      <c r="A147" s="21"/>
      <c r="B147" s="34"/>
      <c r="C147" s="700">
        <v>92030</v>
      </c>
      <c r="D147" s="743" t="s">
        <v>114</v>
      </c>
      <c r="E147" s="127">
        <v>1</v>
      </c>
      <c r="F147" s="127" t="s">
        <v>90</v>
      </c>
      <c r="G147" s="128">
        <v>1081.21</v>
      </c>
      <c r="H147" s="317">
        <v>12490138</v>
      </c>
      <c r="I147" s="431"/>
      <c r="J147" s="432"/>
      <c r="K147" s="383">
        <v>0</v>
      </c>
      <c r="L147" s="433" t="s">
        <v>20</v>
      </c>
      <c r="M147" s="258">
        <v>90</v>
      </c>
      <c r="N147" s="258" t="s">
        <v>484</v>
      </c>
      <c r="O147" s="258" t="s">
        <v>1010</v>
      </c>
      <c r="P147" s="258" t="s">
        <v>91</v>
      </c>
      <c r="Q147" s="457"/>
      <c r="R1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Vigente'!C103,'[1]Certificaciones y Autorizacione'!B:E,1,0))),"Auditorías y Certificaciones",IF(NOT(ISERROR(VLOOKUP('[1]Manual Tarifario Vigente'!C103,'[1]Plantas de Beneficio'!B:E,1,0))),"Inspección","Registro Sanitario y Trámites Asociados")))))</f>
        <v>Registro Sanitario y Trámites Asociados</v>
      </c>
      <c r="S147" s="454" t="s">
        <v>20</v>
      </c>
      <c r="T147" s="455">
        <v>90</v>
      </c>
      <c r="U147" s="2" t="s">
        <v>1001</v>
      </c>
      <c r="V147" s="25" t="s">
        <v>1001</v>
      </c>
      <c r="W147" s="206"/>
    </row>
    <row r="148" spans="1:23" customFormat="1" ht="40.5" hidden="1" customHeight="1" thickBot="1" x14ac:dyDescent="0.25">
      <c r="A148" s="21">
        <v>92033</v>
      </c>
      <c r="B148" s="34"/>
      <c r="C148" s="701"/>
      <c r="D148" s="707"/>
      <c r="E148" s="107">
        <v>2</v>
      </c>
      <c r="F148" s="107" t="s">
        <v>93</v>
      </c>
      <c r="G148" s="108">
        <v>1366.85</v>
      </c>
      <c r="H148" s="318">
        <v>15789851</v>
      </c>
      <c r="I148" s="139">
        <f>+G148-G147</f>
        <v>285.63999999999987</v>
      </c>
      <c r="J148" s="63"/>
      <c r="K148" s="16">
        <v>0</v>
      </c>
      <c r="L148" s="17" t="s">
        <v>20</v>
      </c>
      <c r="M148" s="40">
        <v>90</v>
      </c>
      <c r="N148" s="40" t="s">
        <v>484</v>
      </c>
      <c r="O148" s="258" t="s">
        <v>1010</v>
      </c>
      <c r="P148" s="40" t="s">
        <v>91</v>
      </c>
      <c r="Q148" s="405"/>
      <c r="R148" s="32"/>
      <c r="S148" s="406"/>
      <c r="T148" s="386"/>
      <c r="U148" s="2" t="s">
        <v>1001</v>
      </c>
      <c r="V148" s="25"/>
      <c r="W148" s="206"/>
    </row>
    <row r="149" spans="1:23" customFormat="1" ht="40.5" hidden="1" customHeight="1" thickBot="1" x14ac:dyDescent="0.25">
      <c r="A149" s="21">
        <v>92036</v>
      </c>
      <c r="B149" s="34"/>
      <c r="C149" s="701"/>
      <c r="D149" s="707"/>
      <c r="E149" s="107">
        <v>3</v>
      </c>
      <c r="F149" s="107" t="s">
        <v>95</v>
      </c>
      <c r="G149" s="108">
        <v>1677.95</v>
      </c>
      <c r="H149" s="318">
        <v>19383678</v>
      </c>
      <c r="I149" s="139">
        <f>+G149-G147</f>
        <v>596.74</v>
      </c>
      <c r="J149" s="63"/>
      <c r="K149" s="16">
        <v>0</v>
      </c>
      <c r="L149" s="17" t="s">
        <v>20</v>
      </c>
      <c r="M149" s="40">
        <v>90</v>
      </c>
      <c r="N149" s="40" t="s">
        <v>484</v>
      </c>
      <c r="O149" s="258" t="s">
        <v>1010</v>
      </c>
      <c r="P149" s="40" t="s">
        <v>91</v>
      </c>
      <c r="Q149" s="405"/>
      <c r="R149" s="32"/>
      <c r="S149" s="406"/>
      <c r="T149" s="386"/>
      <c r="U149" s="2" t="s">
        <v>1001</v>
      </c>
      <c r="V149" s="25"/>
      <c r="W149" s="206"/>
    </row>
    <row r="150" spans="1:23" customFormat="1" ht="40.5" hidden="1" customHeight="1" thickBot="1" x14ac:dyDescent="0.25">
      <c r="A150" s="21">
        <v>92042</v>
      </c>
      <c r="B150" s="34"/>
      <c r="C150" s="701"/>
      <c r="D150" s="707"/>
      <c r="E150" s="107">
        <v>4</v>
      </c>
      <c r="F150" s="107" t="s">
        <v>97</v>
      </c>
      <c r="G150" s="108">
        <v>2638.96</v>
      </c>
      <c r="H150" s="318">
        <v>30485266</v>
      </c>
      <c r="I150" s="139">
        <f>+G150-G147</f>
        <v>1557.75</v>
      </c>
      <c r="J150" s="63"/>
      <c r="K150" s="16">
        <v>0</v>
      </c>
      <c r="L150" s="17" t="s">
        <v>20</v>
      </c>
      <c r="M150" s="40">
        <v>90</v>
      </c>
      <c r="N150" s="40" t="s">
        <v>484</v>
      </c>
      <c r="O150" s="258" t="s">
        <v>1010</v>
      </c>
      <c r="P150" s="40" t="s">
        <v>91</v>
      </c>
      <c r="Q150" s="405"/>
      <c r="R150" s="32"/>
      <c r="S150" s="406"/>
      <c r="T150" s="386"/>
      <c r="U150" s="2" t="s">
        <v>1001</v>
      </c>
      <c r="V150" s="25"/>
      <c r="W150" s="206"/>
    </row>
    <row r="151" spans="1:23" customFormat="1" ht="40.5" hidden="1" customHeight="1" thickBot="1" x14ac:dyDescent="0.25">
      <c r="A151" s="21">
        <v>92045</v>
      </c>
      <c r="B151" s="34"/>
      <c r="C151" s="701"/>
      <c r="D151" s="707"/>
      <c r="E151" s="107">
        <v>5</v>
      </c>
      <c r="F151" s="107" t="s">
        <v>99</v>
      </c>
      <c r="G151" s="108">
        <v>3310.47</v>
      </c>
      <c r="H151" s="318">
        <v>38242549</v>
      </c>
      <c r="I151" s="139">
        <f>+G151-G147</f>
        <v>2229.2599999999998</v>
      </c>
      <c r="J151" s="63"/>
      <c r="K151" s="16">
        <v>0</v>
      </c>
      <c r="L151" s="17" t="s">
        <v>20</v>
      </c>
      <c r="M151" s="40">
        <v>90</v>
      </c>
      <c r="N151" s="40" t="s">
        <v>484</v>
      </c>
      <c r="O151" s="258" t="s">
        <v>1010</v>
      </c>
      <c r="P151" s="40" t="s">
        <v>91</v>
      </c>
      <c r="Q151" s="405"/>
      <c r="R151" s="32"/>
      <c r="S151" s="406"/>
      <c r="T151" s="386"/>
      <c r="U151" s="2" t="s">
        <v>1001</v>
      </c>
      <c r="V151" s="25"/>
      <c r="W151" s="206"/>
    </row>
    <row r="152" spans="1:23" customFormat="1" ht="40.5" hidden="1" customHeight="1" thickBot="1" x14ac:dyDescent="0.25">
      <c r="A152" s="21">
        <v>92048</v>
      </c>
      <c r="B152" s="34"/>
      <c r="C152" s="701"/>
      <c r="D152" s="707"/>
      <c r="E152" s="107">
        <v>6</v>
      </c>
      <c r="F152" s="107" t="s">
        <v>101</v>
      </c>
      <c r="G152" s="108">
        <v>4759.6899999999996</v>
      </c>
      <c r="H152" s="318">
        <v>54983939</v>
      </c>
      <c r="I152" s="139">
        <f>+G152-G147</f>
        <v>3678.4799999999996</v>
      </c>
      <c r="J152" s="63"/>
      <c r="K152" s="16">
        <v>0</v>
      </c>
      <c r="L152" s="17" t="s">
        <v>20</v>
      </c>
      <c r="M152" s="40">
        <v>90</v>
      </c>
      <c r="N152" s="40" t="s">
        <v>484</v>
      </c>
      <c r="O152" s="258" t="s">
        <v>1010</v>
      </c>
      <c r="P152" s="40" t="s">
        <v>91</v>
      </c>
      <c r="Q152" s="405"/>
      <c r="R152" s="32"/>
      <c r="S152" s="406"/>
      <c r="T152" s="386"/>
      <c r="U152" s="2" t="s">
        <v>1001</v>
      </c>
      <c r="V152" s="25"/>
      <c r="W152" s="206"/>
    </row>
    <row r="153" spans="1:23" customFormat="1" ht="40.5" hidden="1" customHeight="1" thickBot="1" x14ac:dyDescent="0.25">
      <c r="A153" s="21">
        <v>92051</v>
      </c>
      <c r="B153" s="34"/>
      <c r="C153" s="701"/>
      <c r="D153" s="707"/>
      <c r="E153" s="107">
        <v>7</v>
      </c>
      <c r="F153" s="107" t="s">
        <v>103</v>
      </c>
      <c r="G153" s="108">
        <v>2935.33</v>
      </c>
      <c r="H153" s="318">
        <v>33908932</v>
      </c>
      <c r="I153" s="139">
        <f>+G153-G147</f>
        <v>1854.12</v>
      </c>
      <c r="J153" s="63"/>
      <c r="K153" s="16">
        <v>0</v>
      </c>
      <c r="L153" s="17" t="s">
        <v>20</v>
      </c>
      <c r="M153" s="40">
        <v>90</v>
      </c>
      <c r="N153" s="40" t="s">
        <v>484</v>
      </c>
      <c r="O153" s="258" t="s">
        <v>1010</v>
      </c>
      <c r="P153" s="40" t="s">
        <v>91</v>
      </c>
      <c r="Q153" s="405"/>
      <c r="R153" s="32"/>
      <c r="S153" s="406"/>
      <c r="T153" s="386"/>
      <c r="U153" s="2" t="s">
        <v>1001</v>
      </c>
      <c r="V153" s="25"/>
      <c r="W153" s="206"/>
    </row>
    <row r="154" spans="1:23" customFormat="1" ht="40.5" hidden="1" customHeight="1" thickBot="1" x14ac:dyDescent="0.25">
      <c r="A154" s="21">
        <v>92054</v>
      </c>
      <c r="B154" s="34"/>
      <c r="C154" s="701"/>
      <c r="D154" s="707"/>
      <c r="E154" s="107">
        <v>8</v>
      </c>
      <c r="F154" s="107" t="s">
        <v>105</v>
      </c>
      <c r="G154" s="108">
        <v>3543.95</v>
      </c>
      <c r="H154" s="318">
        <v>40939710</v>
      </c>
      <c r="I154" s="139">
        <f>+G154-G147</f>
        <v>2462.7399999999998</v>
      </c>
      <c r="J154" s="63"/>
      <c r="K154" s="16">
        <v>0</v>
      </c>
      <c r="L154" s="17" t="s">
        <v>20</v>
      </c>
      <c r="M154" s="40">
        <v>90</v>
      </c>
      <c r="N154" s="40" t="s">
        <v>484</v>
      </c>
      <c r="O154" s="258" t="s">
        <v>1010</v>
      </c>
      <c r="P154" s="40" t="s">
        <v>91</v>
      </c>
      <c r="Q154" s="405"/>
      <c r="R154" s="32"/>
      <c r="S154" s="406"/>
      <c r="T154" s="386"/>
      <c r="U154" s="2" t="s">
        <v>1001</v>
      </c>
      <c r="V154" s="25"/>
      <c r="W154" s="206"/>
    </row>
    <row r="155" spans="1:23" customFormat="1" ht="40.5" hidden="1" customHeight="1" thickBot="1" x14ac:dyDescent="0.3">
      <c r="A155" s="21">
        <v>92057</v>
      </c>
      <c r="B155" s="34"/>
      <c r="C155" s="702"/>
      <c r="D155" s="708"/>
      <c r="E155" s="129">
        <v>9</v>
      </c>
      <c r="F155" s="129" t="s">
        <v>107</v>
      </c>
      <c r="G155" s="130">
        <v>4906.6400000000003</v>
      </c>
      <c r="H155" s="319">
        <v>56681505</v>
      </c>
      <c r="I155" s="445">
        <f>+G155-G147</f>
        <v>3825.4300000000003</v>
      </c>
      <c r="J155" s="67"/>
      <c r="K155" s="389">
        <v>0</v>
      </c>
      <c r="L155" s="436" t="s">
        <v>20</v>
      </c>
      <c r="M155" s="266">
        <v>90</v>
      </c>
      <c r="N155" s="266" t="s">
        <v>484</v>
      </c>
      <c r="O155" s="258" t="s">
        <v>1010</v>
      </c>
      <c r="P155" s="266" t="s">
        <v>91</v>
      </c>
      <c r="Q155" s="458"/>
      <c r="R155" s="268"/>
      <c r="S155" s="459"/>
      <c r="T155" s="391"/>
      <c r="U155" s="2" t="s">
        <v>1001</v>
      </c>
      <c r="V155" s="25"/>
      <c r="W155" s="206"/>
    </row>
    <row r="156" spans="1:23" customFormat="1" ht="34.5" hidden="1" customHeight="1" thickBot="1" x14ac:dyDescent="0.25">
      <c r="A156" s="1"/>
      <c r="B156" s="64">
        <v>10016</v>
      </c>
      <c r="C156" s="190" t="s">
        <v>115</v>
      </c>
      <c r="D156" s="191" t="s">
        <v>116</v>
      </c>
      <c r="E156" s="157"/>
      <c r="F156" s="157" t="s">
        <v>19</v>
      </c>
      <c r="G156" s="158">
        <v>1531.62</v>
      </c>
      <c r="H156" s="461">
        <v>17693274</v>
      </c>
      <c r="I156" s="139"/>
      <c r="J156" s="65"/>
      <c r="K156" s="359">
        <v>0</v>
      </c>
      <c r="L156" s="462" t="s">
        <v>20</v>
      </c>
      <c r="M156" s="463">
        <v>100</v>
      </c>
      <c r="N156" s="464" t="s">
        <v>484</v>
      </c>
      <c r="O156" s="258" t="s">
        <v>1010</v>
      </c>
      <c r="P156" s="464" t="s">
        <v>91</v>
      </c>
      <c r="Q156" s="465"/>
      <c r="R156"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Vigente'!C104,'[1]Certificaciones y Autorizacione'!B:E,1,0))),"Auditorías y Certificaciones",IF(NOT(ISERROR(VLOOKUP('[1]Manual Tarifario Vigente'!C104,'[1]Plantas de Beneficio'!B:E,1,0))),"Inspección","Registro Sanitario y Trámites Asociados")))))</f>
        <v>Registro Sanitario y Trámites Asociados</v>
      </c>
      <c r="S156" s="467" t="s">
        <v>20</v>
      </c>
      <c r="T156" s="463">
        <v>100</v>
      </c>
      <c r="U156" s="2" t="s">
        <v>1001</v>
      </c>
      <c r="V156" s="25" t="s">
        <v>1001</v>
      </c>
      <c r="W156" s="206"/>
    </row>
    <row r="157" spans="1:23" customFormat="1" ht="22.5" hidden="1" customHeight="1" thickBot="1" x14ac:dyDescent="0.25">
      <c r="A157" s="21"/>
      <c r="B157" s="64">
        <v>100128</v>
      </c>
      <c r="C157" s="747" t="s">
        <v>117</v>
      </c>
      <c r="D157" s="750" t="s">
        <v>118</v>
      </c>
      <c r="E157" s="127">
        <v>1</v>
      </c>
      <c r="F157" s="127" t="s">
        <v>119</v>
      </c>
      <c r="G157" s="128">
        <v>2054.23</v>
      </c>
      <c r="H157" s="317">
        <v>23730465</v>
      </c>
      <c r="I157" s="189"/>
      <c r="J157" s="199">
        <v>456.23</v>
      </c>
      <c r="K157" s="469">
        <v>5270369</v>
      </c>
      <c r="L157" s="433" t="s">
        <v>20</v>
      </c>
      <c r="M157" s="257">
        <v>100</v>
      </c>
      <c r="N157" s="258" t="s">
        <v>484</v>
      </c>
      <c r="O157" s="258" t="s">
        <v>1010</v>
      </c>
      <c r="P157" s="258" t="s">
        <v>91</v>
      </c>
      <c r="Q157" s="259" t="s">
        <v>120</v>
      </c>
      <c r="R1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Vigente'!C181,'[1]Certificaciones y Autorizacione'!B:E,1,0))),"Auditorías y Certificaciones",IF(NOT(ISERROR(VLOOKUP('[1]Manual Tarifario Vigente'!C181,'[1]Plantas de Beneficio'!B:E,1,0))),"Inspección","Registro Sanitario y Trámites Asociados")))))</f>
        <v>Registro Sanitario y Trámites Asociados</v>
      </c>
      <c r="S157" s="261" t="s">
        <v>20</v>
      </c>
      <c r="T157" s="385">
        <v>100</v>
      </c>
      <c r="U157" s="2" t="s">
        <v>1001</v>
      </c>
      <c r="V157" s="25" t="s">
        <v>1001</v>
      </c>
      <c r="W157" s="206"/>
    </row>
    <row r="158" spans="1:23" customFormat="1" ht="42.75" hidden="1" customHeight="1" thickBot="1" x14ac:dyDescent="0.25">
      <c r="A158" s="21" t="s">
        <v>121</v>
      </c>
      <c r="B158" s="64"/>
      <c r="C158" s="748"/>
      <c r="D158" s="751"/>
      <c r="E158" s="107">
        <v>2</v>
      </c>
      <c r="F158" s="107" t="s">
        <v>93</v>
      </c>
      <c r="G158" s="108">
        <v>2370.92</v>
      </c>
      <c r="H158" s="318">
        <v>27388868</v>
      </c>
      <c r="I158" s="142">
        <f>+G158-G157</f>
        <v>316.69000000000005</v>
      </c>
      <c r="J158" s="147"/>
      <c r="K158" s="16">
        <v>0</v>
      </c>
      <c r="L158" s="17" t="s">
        <v>20</v>
      </c>
      <c r="M158" s="24">
        <v>100</v>
      </c>
      <c r="N158" s="40" t="s">
        <v>484</v>
      </c>
      <c r="O158" s="258" t="s">
        <v>1010</v>
      </c>
      <c r="P158" s="40" t="s">
        <v>91</v>
      </c>
      <c r="Q158" s="252"/>
      <c r="R158" s="32"/>
      <c r="S158" s="370"/>
      <c r="T158" s="386"/>
      <c r="U158" s="2" t="s">
        <v>1001</v>
      </c>
      <c r="V158" s="25"/>
      <c r="W158" s="206"/>
    </row>
    <row r="159" spans="1:23" customFormat="1" ht="42.75" hidden="1" customHeight="1" thickBot="1" x14ac:dyDescent="0.25">
      <c r="A159" s="21" t="s">
        <v>122</v>
      </c>
      <c r="B159" s="64"/>
      <c r="C159" s="748"/>
      <c r="D159" s="751"/>
      <c r="E159" s="107">
        <v>3</v>
      </c>
      <c r="F159" s="107" t="s">
        <v>95</v>
      </c>
      <c r="G159" s="108">
        <v>2716.7</v>
      </c>
      <c r="H159" s="318">
        <v>31383318</v>
      </c>
      <c r="I159" s="142">
        <f>+G159-G157</f>
        <v>662.4699999999998</v>
      </c>
      <c r="J159" s="147"/>
      <c r="K159" s="16">
        <v>0</v>
      </c>
      <c r="L159" s="17" t="s">
        <v>20</v>
      </c>
      <c r="M159" s="24">
        <v>100</v>
      </c>
      <c r="N159" s="40" t="s">
        <v>484</v>
      </c>
      <c r="O159" s="258" t="s">
        <v>1010</v>
      </c>
      <c r="P159" s="40" t="s">
        <v>91</v>
      </c>
      <c r="Q159" s="252"/>
      <c r="R159" s="32"/>
      <c r="S159" s="370"/>
      <c r="T159" s="386"/>
      <c r="U159" s="2" t="s">
        <v>1001</v>
      </c>
      <c r="V159" s="25"/>
      <c r="W159" s="206"/>
    </row>
    <row r="160" spans="1:23" customFormat="1" ht="28.5" hidden="1" customHeight="1" thickBot="1" x14ac:dyDescent="0.25">
      <c r="A160" s="21" t="s">
        <v>123</v>
      </c>
      <c r="B160" s="64"/>
      <c r="C160" s="748"/>
      <c r="D160" s="751"/>
      <c r="E160" s="107">
        <v>4</v>
      </c>
      <c r="F160" s="107" t="s">
        <v>97</v>
      </c>
      <c r="G160" s="108">
        <v>3784.76</v>
      </c>
      <c r="H160" s="318">
        <v>43721548</v>
      </c>
      <c r="I160" s="142">
        <f>+G160-G157</f>
        <v>1730.5300000000002</v>
      </c>
      <c r="J160" s="147"/>
      <c r="K160" s="16">
        <v>0</v>
      </c>
      <c r="L160" s="17" t="s">
        <v>20</v>
      </c>
      <c r="M160" s="24">
        <v>100</v>
      </c>
      <c r="N160" s="40" t="s">
        <v>484</v>
      </c>
      <c r="O160" s="258" t="s">
        <v>1010</v>
      </c>
      <c r="P160" s="40" t="s">
        <v>91</v>
      </c>
      <c r="Q160" s="252"/>
      <c r="R160" s="32"/>
      <c r="S160" s="370"/>
      <c r="T160" s="386"/>
      <c r="U160" s="2" t="s">
        <v>1001</v>
      </c>
      <c r="V160" s="25"/>
      <c r="W160" s="206"/>
    </row>
    <row r="161" spans="1:23" customFormat="1" ht="28.5" hidden="1" customHeight="1" thickBot="1" x14ac:dyDescent="0.25">
      <c r="A161" s="21" t="s">
        <v>124</v>
      </c>
      <c r="B161" s="64"/>
      <c r="C161" s="748"/>
      <c r="D161" s="751"/>
      <c r="E161" s="107">
        <v>5</v>
      </c>
      <c r="F161" s="107" t="s">
        <v>125</v>
      </c>
      <c r="G161" s="108">
        <v>4530.1499999999996</v>
      </c>
      <c r="H161" s="318">
        <v>52332293</v>
      </c>
      <c r="I161" s="142">
        <f>+G161-G157</f>
        <v>2475.9199999999996</v>
      </c>
      <c r="J161" s="147"/>
      <c r="K161" s="16">
        <v>0</v>
      </c>
      <c r="L161" s="17" t="s">
        <v>20</v>
      </c>
      <c r="M161" s="24">
        <v>100</v>
      </c>
      <c r="N161" s="40" t="s">
        <v>484</v>
      </c>
      <c r="O161" s="258" t="s">
        <v>1010</v>
      </c>
      <c r="P161" s="40" t="s">
        <v>91</v>
      </c>
      <c r="Q161" s="252"/>
      <c r="R161" s="32"/>
      <c r="S161" s="370"/>
      <c r="T161" s="386"/>
      <c r="U161" s="2" t="s">
        <v>1001</v>
      </c>
      <c r="V161" s="25"/>
      <c r="W161" s="206"/>
    </row>
    <row r="162" spans="1:23" customFormat="1" ht="28.5" hidden="1" customHeight="1" thickBot="1" x14ac:dyDescent="0.25">
      <c r="A162" s="21" t="s">
        <v>126</v>
      </c>
      <c r="B162" s="64"/>
      <c r="C162" s="748"/>
      <c r="D162" s="751"/>
      <c r="E162" s="107">
        <v>6</v>
      </c>
      <c r="F162" s="107" t="s">
        <v>101</v>
      </c>
      <c r="G162" s="108">
        <v>6141</v>
      </c>
      <c r="H162" s="318">
        <v>70940832</v>
      </c>
      <c r="I162" s="142">
        <f>+G162-G157</f>
        <v>4086.77</v>
      </c>
      <c r="J162" s="147"/>
      <c r="K162" s="16">
        <v>0</v>
      </c>
      <c r="L162" s="17" t="s">
        <v>20</v>
      </c>
      <c r="M162" s="24">
        <v>100</v>
      </c>
      <c r="N162" s="40" t="s">
        <v>484</v>
      </c>
      <c r="O162" s="258" t="s">
        <v>1010</v>
      </c>
      <c r="P162" s="40" t="s">
        <v>91</v>
      </c>
      <c r="Q162" s="252"/>
      <c r="R162" s="32"/>
      <c r="S162" s="370"/>
      <c r="T162" s="386"/>
      <c r="U162" s="2" t="s">
        <v>1001</v>
      </c>
      <c r="V162" s="25"/>
      <c r="W162" s="206"/>
    </row>
    <row r="163" spans="1:23" customFormat="1" ht="28.5" hidden="1" customHeight="1" thickBot="1" x14ac:dyDescent="0.25">
      <c r="A163" s="21" t="s">
        <v>127</v>
      </c>
      <c r="B163" s="64"/>
      <c r="C163" s="748"/>
      <c r="D163" s="751"/>
      <c r="E163" s="107">
        <v>7</v>
      </c>
      <c r="F163" s="107" t="s">
        <v>103</v>
      </c>
      <c r="G163" s="108">
        <v>4114.18</v>
      </c>
      <c r="H163" s="318">
        <v>47527007</v>
      </c>
      <c r="I163" s="142">
        <f>+G163-G157</f>
        <v>2059.9500000000003</v>
      </c>
      <c r="J163" s="147"/>
      <c r="K163" s="16">
        <v>0</v>
      </c>
      <c r="L163" s="17" t="s">
        <v>20</v>
      </c>
      <c r="M163" s="24">
        <v>100</v>
      </c>
      <c r="N163" s="40" t="s">
        <v>484</v>
      </c>
      <c r="O163" s="258" t="s">
        <v>1010</v>
      </c>
      <c r="P163" s="40" t="s">
        <v>91</v>
      </c>
      <c r="Q163" s="252"/>
      <c r="R163" s="32"/>
      <c r="S163" s="370"/>
      <c r="T163" s="386"/>
      <c r="U163" s="2" t="s">
        <v>1001</v>
      </c>
      <c r="V163" s="25"/>
      <c r="W163" s="206"/>
    </row>
    <row r="164" spans="1:23" customFormat="1" ht="28.5" hidden="1" customHeight="1" thickBot="1" x14ac:dyDescent="0.25">
      <c r="A164" s="21" t="s">
        <v>128</v>
      </c>
      <c r="B164" s="64"/>
      <c r="C164" s="748"/>
      <c r="D164" s="751"/>
      <c r="E164" s="107">
        <v>8</v>
      </c>
      <c r="F164" s="107" t="s">
        <v>105</v>
      </c>
      <c r="G164" s="108">
        <v>4789.97</v>
      </c>
      <c r="H164" s="318">
        <v>55333733</v>
      </c>
      <c r="I164" s="142">
        <f>+G164-G157</f>
        <v>2735.7400000000002</v>
      </c>
      <c r="J164" s="147"/>
      <c r="K164" s="16">
        <v>0</v>
      </c>
      <c r="L164" s="17" t="s">
        <v>20</v>
      </c>
      <c r="M164" s="24">
        <v>100</v>
      </c>
      <c r="N164" s="40" t="s">
        <v>484</v>
      </c>
      <c r="O164" s="258" t="s">
        <v>1010</v>
      </c>
      <c r="P164" s="40" t="s">
        <v>91</v>
      </c>
      <c r="Q164" s="252"/>
      <c r="R164" s="32"/>
      <c r="S164" s="370"/>
      <c r="T164" s="386"/>
      <c r="U164" s="2" t="s">
        <v>1001</v>
      </c>
      <c r="V164" s="25"/>
      <c r="W164" s="206"/>
    </row>
    <row r="165" spans="1:23" customFormat="1" ht="29.25" hidden="1" customHeight="1" thickBot="1" x14ac:dyDescent="0.3">
      <c r="A165" s="21" t="s">
        <v>129</v>
      </c>
      <c r="B165" s="64"/>
      <c r="C165" s="749"/>
      <c r="D165" s="752"/>
      <c r="E165" s="129">
        <v>9</v>
      </c>
      <c r="F165" s="129" t="s">
        <v>107</v>
      </c>
      <c r="G165" s="130">
        <v>6304.8</v>
      </c>
      <c r="H165" s="319">
        <v>72833050</v>
      </c>
      <c r="I165" s="480">
        <f>+G165-G157</f>
        <v>4250.57</v>
      </c>
      <c r="J165" s="148"/>
      <c r="K165" s="389">
        <v>0</v>
      </c>
      <c r="L165" s="436" t="s">
        <v>20</v>
      </c>
      <c r="M165" s="265">
        <v>100</v>
      </c>
      <c r="N165" s="266" t="s">
        <v>484</v>
      </c>
      <c r="O165" s="258" t="s">
        <v>1010</v>
      </c>
      <c r="P165" s="266" t="s">
        <v>91</v>
      </c>
      <c r="Q165" s="267"/>
      <c r="R165" s="268"/>
      <c r="S165" s="371"/>
      <c r="T165" s="391"/>
      <c r="U165" s="2" t="s">
        <v>1001</v>
      </c>
      <c r="V165" s="25"/>
      <c r="W165" s="206"/>
    </row>
    <row r="166" spans="1:23" customFormat="1" ht="19.5" hidden="1" customHeight="1" thickBot="1" x14ac:dyDescent="0.25">
      <c r="A166" s="21"/>
      <c r="B166" s="64"/>
      <c r="C166" s="703">
        <v>90020</v>
      </c>
      <c r="D166" s="706" t="s">
        <v>130</v>
      </c>
      <c r="E166" s="127">
        <v>1</v>
      </c>
      <c r="F166" s="127" t="s">
        <v>90</v>
      </c>
      <c r="G166" s="128">
        <v>0</v>
      </c>
      <c r="H166" s="317">
        <v>0</v>
      </c>
      <c r="I166" s="189"/>
      <c r="J166" s="470"/>
      <c r="K166" s="383">
        <v>0</v>
      </c>
      <c r="L166" s="433" t="s">
        <v>20</v>
      </c>
      <c r="M166" s="258">
        <v>0</v>
      </c>
      <c r="N166" s="258" t="s">
        <v>484</v>
      </c>
      <c r="O166" s="258" t="s">
        <v>1010</v>
      </c>
      <c r="P166" s="258" t="s">
        <v>91</v>
      </c>
      <c r="Q166" s="259" t="s">
        <v>120</v>
      </c>
      <c r="R166"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Vigente'!C182,'[1]Certificaciones y Autorizacione'!B:E,1,0))),"Auditorías y Certificaciones",IF(NOT(ISERROR(VLOOKUP('[1]Manual Tarifario Vigente'!C182,'[1]Plantas de Beneficio'!B:E,1,0))),"Inspección","Registro Sanitario y Trámites Asociados")))))</f>
        <v>Registro Sanitario y Trámites Asociados</v>
      </c>
      <c r="S166" s="454" t="s">
        <v>20</v>
      </c>
      <c r="T166" s="455">
        <v>0</v>
      </c>
      <c r="U166" s="2" t="s">
        <v>1001</v>
      </c>
      <c r="V166" s="25" t="s">
        <v>1001</v>
      </c>
      <c r="W166" s="206"/>
    </row>
    <row r="167" spans="1:23" customFormat="1" ht="47.25" hidden="1" customHeight="1" thickBot="1" x14ac:dyDescent="0.25">
      <c r="A167" s="15">
        <v>90027</v>
      </c>
      <c r="B167" s="64"/>
      <c r="C167" s="704"/>
      <c r="D167" s="707"/>
      <c r="E167" s="107">
        <v>2</v>
      </c>
      <c r="F167" s="107" t="s">
        <v>93</v>
      </c>
      <c r="G167" s="108">
        <v>0</v>
      </c>
      <c r="H167" s="318">
        <v>0</v>
      </c>
      <c r="I167" s="139"/>
      <c r="J167" s="31"/>
      <c r="K167" s="16">
        <v>0</v>
      </c>
      <c r="L167" s="17" t="s">
        <v>20</v>
      </c>
      <c r="M167" s="40">
        <v>0</v>
      </c>
      <c r="N167" s="40" t="s">
        <v>484</v>
      </c>
      <c r="O167" s="258" t="s">
        <v>1010</v>
      </c>
      <c r="P167" s="40" t="s">
        <v>91</v>
      </c>
      <c r="Q167" s="252"/>
      <c r="R167" s="407"/>
      <c r="S167" s="370"/>
      <c r="T167" s="386"/>
      <c r="U167" s="2" t="s">
        <v>1001</v>
      </c>
      <c r="V167" s="25"/>
      <c r="W167" s="206"/>
    </row>
    <row r="168" spans="1:23" customFormat="1" ht="41.25" hidden="1" customHeight="1" thickBot="1" x14ac:dyDescent="0.25">
      <c r="A168" s="15">
        <v>90021</v>
      </c>
      <c r="B168" s="64"/>
      <c r="C168" s="704"/>
      <c r="D168" s="707"/>
      <c r="E168" s="107">
        <v>3</v>
      </c>
      <c r="F168" s="107" t="s">
        <v>95</v>
      </c>
      <c r="G168" s="108">
        <v>0</v>
      </c>
      <c r="H168" s="318">
        <v>0</v>
      </c>
      <c r="I168" s="139"/>
      <c r="J168" s="31"/>
      <c r="K168" s="16">
        <v>0</v>
      </c>
      <c r="L168" s="17" t="s">
        <v>20</v>
      </c>
      <c r="M168" s="40">
        <v>0</v>
      </c>
      <c r="N168" s="40" t="s">
        <v>484</v>
      </c>
      <c r="O168" s="258" t="s">
        <v>1010</v>
      </c>
      <c r="P168" s="40" t="s">
        <v>91</v>
      </c>
      <c r="Q168" s="252"/>
      <c r="R168" s="407"/>
      <c r="S168" s="370"/>
      <c r="T168" s="386"/>
      <c r="U168" s="2" t="s">
        <v>1001</v>
      </c>
      <c r="V168" s="25"/>
      <c r="W168" s="206"/>
    </row>
    <row r="169" spans="1:23" customFormat="1" ht="34.5" hidden="1" customHeight="1" thickBot="1" x14ac:dyDescent="0.25">
      <c r="A169" s="15">
        <v>90028</v>
      </c>
      <c r="B169" s="64"/>
      <c r="C169" s="704"/>
      <c r="D169" s="707"/>
      <c r="E169" s="107">
        <v>4</v>
      </c>
      <c r="F169" s="107" t="s">
        <v>97</v>
      </c>
      <c r="G169" s="108">
        <v>0</v>
      </c>
      <c r="H169" s="318">
        <v>0</v>
      </c>
      <c r="I169" s="139"/>
      <c r="J169" s="31"/>
      <c r="K169" s="16">
        <v>0</v>
      </c>
      <c r="L169" s="17" t="s">
        <v>20</v>
      </c>
      <c r="M169" s="40">
        <v>0</v>
      </c>
      <c r="N169" s="40" t="s">
        <v>484</v>
      </c>
      <c r="O169" s="258" t="s">
        <v>1010</v>
      </c>
      <c r="P169" s="40" t="s">
        <v>91</v>
      </c>
      <c r="Q169" s="252"/>
      <c r="R169" s="407"/>
      <c r="S169" s="370"/>
      <c r="T169" s="386"/>
      <c r="U169" s="2" t="s">
        <v>1001</v>
      </c>
      <c r="V169" s="25"/>
      <c r="W169" s="206"/>
    </row>
    <row r="170" spans="1:23" customFormat="1" ht="34.5" hidden="1" customHeight="1" thickBot="1" x14ac:dyDescent="0.25">
      <c r="A170" s="15">
        <v>90029</v>
      </c>
      <c r="B170" s="64"/>
      <c r="C170" s="704"/>
      <c r="D170" s="707"/>
      <c r="E170" s="107">
        <v>5</v>
      </c>
      <c r="F170" s="107" t="s">
        <v>125</v>
      </c>
      <c r="G170" s="108">
        <v>0</v>
      </c>
      <c r="H170" s="318">
        <v>0</v>
      </c>
      <c r="I170" s="139"/>
      <c r="J170" s="31"/>
      <c r="K170" s="16">
        <v>0</v>
      </c>
      <c r="L170" s="17" t="s">
        <v>20</v>
      </c>
      <c r="M170" s="40">
        <v>0</v>
      </c>
      <c r="N170" s="40" t="s">
        <v>484</v>
      </c>
      <c r="O170" s="258" t="s">
        <v>1010</v>
      </c>
      <c r="P170" s="40" t="s">
        <v>91</v>
      </c>
      <c r="Q170" s="252"/>
      <c r="R170" s="407"/>
      <c r="S170" s="370"/>
      <c r="T170" s="386"/>
      <c r="U170" s="2" t="s">
        <v>1001</v>
      </c>
      <c r="V170" s="25"/>
      <c r="W170" s="206"/>
    </row>
    <row r="171" spans="1:23" customFormat="1" ht="34.5" hidden="1" customHeight="1" thickBot="1" x14ac:dyDescent="0.25">
      <c r="A171" s="15">
        <v>90030</v>
      </c>
      <c r="B171" s="64"/>
      <c r="C171" s="704"/>
      <c r="D171" s="707"/>
      <c r="E171" s="107">
        <v>6</v>
      </c>
      <c r="F171" s="107" t="s">
        <v>101</v>
      </c>
      <c r="G171" s="108">
        <v>0</v>
      </c>
      <c r="H171" s="318">
        <v>0</v>
      </c>
      <c r="I171" s="139"/>
      <c r="J171" s="31"/>
      <c r="K171" s="16">
        <v>0</v>
      </c>
      <c r="L171" s="17" t="s">
        <v>20</v>
      </c>
      <c r="M171" s="40">
        <v>0</v>
      </c>
      <c r="N171" s="40" t="s">
        <v>484</v>
      </c>
      <c r="O171" s="258" t="s">
        <v>1010</v>
      </c>
      <c r="P171" s="40" t="s">
        <v>91</v>
      </c>
      <c r="Q171" s="252"/>
      <c r="R171" s="407"/>
      <c r="S171" s="370"/>
      <c r="T171" s="386"/>
      <c r="U171" s="2" t="s">
        <v>1001</v>
      </c>
      <c r="V171" s="25"/>
      <c r="W171" s="206"/>
    </row>
    <row r="172" spans="1:23" customFormat="1" ht="34.5" hidden="1" customHeight="1" thickBot="1" x14ac:dyDescent="0.25">
      <c r="A172" s="15">
        <v>90031</v>
      </c>
      <c r="B172" s="64"/>
      <c r="C172" s="704"/>
      <c r="D172" s="707"/>
      <c r="E172" s="107">
        <v>7</v>
      </c>
      <c r="F172" s="107" t="s">
        <v>103</v>
      </c>
      <c r="G172" s="108">
        <v>0</v>
      </c>
      <c r="H172" s="318">
        <v>0</v>
      </c>
      <c r="I172" s="139"/>
      <c r="J172" s="31"/>
      <c r="K172" s="16">
        <v>0</v>
      </c>
      <c r="L172" s="17" t="s">
        <v>20</v>
      </c>
      <c r="M172" s="40">
        <v>0</v>
      </c>
      <c r="N172" s="40" t="s">
        <v>484</v>
      </c>
      <c r="O172" s="258" t="s">
        <v>1010</v>
      </c>
      <c r="P172" s="40" t="s">
        <v>91</v>
      </c>
      <c r="Q172" s="252"/>
      <c r="R172" s="407"/>
      <c r="S172" s="370"/>
      <c r="T172" s="386"/>
      <c r="U172" s="2" t="s">
        <v>1001</v>
      </c>
      <c r="V172" s="25"/>
      <c r="W172" s="206"/>
    </row>
    <row r="173" spans="1:23" customFormat="1" ht="34.5" hidden="1" customHeight="1" thickBot="1" x14ac:dyDescent="0.25">
      <c r="A173" s="15">
        <v>90022</v>
      </c>
      <c r="B173" s="64"/>
      <c r="C173" s="704"/>
      <c r="D173" s="707"/>
      <c r="E173" s="107">
        <v>8</v>
      </c>
      <c r="F173" s="107" t="s">
        <v>105</v>
      </c>
      <c r="G173" s="108">
        <v>0</v>
      </c>
      <c r="H173" s="318">
        <v>0</v>
      </c>
      <c r="I173" s="139"/>
      <c r="J173" s="31"/>
      <c r="K173" s="16">
        <v>0</v>
      </c>
      <c r="L173" s="17" t="s">
        <v>20</v>
      </c>
      <c r="M173" s="40">
        <v>0</v>
      </c>
      <c r="N173" s="40" t="s">
        <v>484</v>
      </c>
      <c r="O173" s="258" t="s">
        <v>1010</v>
      </c>
      <c r="P173" s="40" t="s">
        <v>91</v>
      </c>
      <c r="Q173" s="252"/>
      <c r="R173" s="407"/>
      <c r="S173" s="370"/>
      <c r="T173" s="386"/>
      <c r="U173" s="2" t="s">
        <v>1001</v>
      </c>
      <c r="V173" s="25"/>
      <c r="W173" s="206"/>
    </row>
    <row r="174" spans="1:23" customFormat="1" ht="38.25" hidden="1" customHeight="1" thickBot="1" x14ac:dyDescent="0.3">
      <c r="A174" s="15">
        <v>90032</v>
      </c>
      <c r="B174" s="64"/>
      <c r="C174" s="705"/>
      <c r="D174" s="708"/>
      <c r="E174" s="129">
        <v>9</v>
      </c>
      <c r="F174" s="129" t="s">
        <v>107</v>
      </c>
      <c r="G174" s="130">
        <v>0</v>
      </c>
      <c r="H174" s="319">
        <v>0</v>
      </c>
      <c r="I174" s="445"/>
      <c r="J174" s="66"/>
      <c r="K174" s="389">
        <v>0</v>
      </c>
      <c r="L174" s="436" t="s">
        <v>20</v>
      </c>
      <c r="M174" s="266">
        <v>0</v>
      </c>
      <c r="N174" s="266" t="s">
        <v>484</v>
      </c>
      <c r="O174" s="258" t="s">
        <v>1010</v>
      </c>
      <c r="P174" s="266" t="s">
        <v>91</v>
      </c>
      <c r="Q174" s="267"/>
      <c r="R174" s="472"/>
      <c r="S174" s="371"/>
      <c r="T174" s="391"/>
      <c r="U174" s="2" t="s">
        <v>1001</v>
      </c>
      <c r="V174" s="25"/>
      <c r="W174" s="206"/>
    </row>
    <row r="175" spans="1:23" customFormat="1" ht="37.5" hidden="1" customHeight="1" thickBot="1" x14ac:dyDescent="0.25">
      <c r="A175" s="21"/>
      <c r="B175" s="64"/>
      <c r="C175" s="703">
        <v>91058</v>
      </c>
      <c r="D175" s="744" t="s">
        <v>131</v>
      </c>
      <c r="E175" s="127">
        <v>1</v>
      </c>
      <c r="F175" s="127" t="s">
        <v>90</v>
      </c>
      <c r="G175" s="128">
        <v>821.69</v>
      </c>
      <c r="H175" s="317">
        <v>9492163</v>
      </c>
      <c r="I175" s="431"/>
      <c r="J175" s="200">
        <v>182.5</v>
      </c>
      <c r="K175" s="469">
        <v>2108240</v>
      </c>
      <c r="L175" s="433" t="s">
        <v>20</v>
      </c>
      <c r="M175" s="258">
        <v>40</v>
      </c>
      <c r="N175" s="258" t="s">
        <v>484</v>
      </c>
      <c r="O175" s="258" t="s">
        <v>1010</v>
      </c>
      <c r="P175" s="258" t="s">
        <v>91</v>
      </c>
      <c r="Q175" s="259" t="s">
        <v>120</v>
      </c>
      <c r="R17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Vigente'!C183,'[1]Certificaciones y Autorizacione'!B:E,1,0))),"Auditorías y Certificaciones",IF(NOT(ISERROR(VLOOKUP('[1]Manual Tarifario Vigente'!C183,'[1]Plantas de Beneficio'!B:E,1,0))),"Inspección","Registro Sanitario y Trámites Asociados")))))</f>
        <v>Registro Sanitario y Trámites Asociados</v>
      </c>
      <c r="S175" s="454" t="s">
        <v>20</v>
      </c>
      <c r="T175" s="455">
        <v>40</v>
      </c>
      <c r="U175" s="2" t="s">
        <v>1001</v>
      </c>
      <c r="V175" s="25" t="s">
        <v>1001</v>
      </c>
      <c r="W175" s="206"/>
    </row>
    <row r="176" spans="1:23" customFormat="1" ht="42.75" hidden="1" customHeight="1" thickBot="1" x14ac:dyDescent="0.25">
      <c r="A176" s="21">
        <v>91061</v>
      </c>
      <c r="B176" s="64"/>
      <c r="C176" s="704"/>
      <c r="D176" s="745"/>
      <c r="E176" s="107">
        <v>2</v>
      </c>
      <c r="F176" s="107" t="s">
        <v>93</v>
      </c>
      <c r="G176" s="108">
        <v>948.37</v>
      </c>
      <c r="H176" s="318">
        <v>10955570</v>
      </c>
      <c r="I176" s="139">
        <f>+G176-G175</f>
        <v>126.67999999999995</v>
      </c>
      <c r="J176" s="63"/>
      <c r="K176" s="16">
        <v>0</v>
      </c>
      <c r="L176" s="17" t="s">
        <v>20</v>
      </c>
      <c r="M176" s="40">
        <v>40</v>
      </c>
      <c r="N176" s="40" t="s">
        <v>484</v>
      </c>
      <c r="O176" s="258" t="s">
        <v>1010</v>
      </c>
      <c r="P176" s="40" t="s">
        <v>91</v>
      </c>
      <c r="Q176" s="252"/>
      <c r="R176" s="32"/>
      <c r="S176" s="370"/>
      <c r="T176" s="386"/>
      <c r="U176" s="2" t="s">
        <v>1001</v>
      </c>
      <c r="V176" s="25"/>
      <c r="W176" s="206"/>
    </row>
    <row r="177" spans="1:23" customFormat="1" ht="42.75" hidden="1" customHeight="1" thickBot="1" x14ac:dyDescent="0.25">
      <c r="A177" s="21">
        <v>91064</v>
      </c>
      <c r="B177" s="64"/>
      <c r="C177" s="704"/>
      <c r="D177" s="745"/>
      <c r="E177" s="107">
        <v>3</v>
      </c>
      <c r="F177" s="107" t="s">
        <v>95</v>
      </c>
      <c r="G177" s="108">
        <v>1086.68</v>
      </c>
      <c r="H177" s="318">
        <v>12553327</v>
      </c>
      <c r="I177" s="139">
        <f>+G177-G175</f>
        <v>264.99</v>
      </c>
      <c r="J177" s="63"/>
      <c r="K177" s="16">
        <v>0</v>
      </c>
      <c r="L177" s="17" t="s">
        <v>20</v>
      </c>
      <c r="M177" s="40">
        <v>40</v>
      </c>
      <c r="N177" s="40" t="s">
        <v>484</v>
      </c>
      <c r="O177" s="258" t="s">
        <v>1010</v>
      </c>
      <c r="P177" s="40" t="s">
        <v>91</v>
      </c>
      <c r="Q177" s="252"/>
      <c r="R177" s="32"/>
      <c r="S177" s="370"/>
      <c r="T177" s="386"/>
      <c r="U177" s="2" t="s">
        <v>1001</v>
      </c>
      <c r="V177" s="25"/>
      <c r="W177" s="206"/>
    </row>
    <row r="178" spans="1:23" customFormat="1" ht="42.75" hidden="1" customHeight="1" thickBot="1" x14ac:dyDescent="0.25">
      <c r="A178" s="21">
        <v>91067</v>
      </c>
      <c r="B178" s="64"/>
      <c r="C178" s="704"/>
      <c r="D178" s="745"/>
      <c r="E178" s="107">
        <v>4</v>
      </c>
      <c r="F178" s="107" t="s">
        <v>97</v>
      </c>
      <c r="G178" s="108">
        <v>1513.94</v>
      </c>
      <c r="H178" s="318">
        <v>17489035</v>
      </c>
      <c r="I178" s="139">
        <f>+G178-G175</f>
        <v>692.25</v>
      </c>
      <c r="J178" s="63"/>
      <c r="K178" s="16">
        <v>0</v>
      </c>
      <c r="L178" s="17" t="s">
        <v>20</v>
      </c>
      <c r="M178" s="40">
        <v>40</v>
      </c>
      <c r="N178" s="40" t="s">
        <v>484</v>
      </c>
      <c r="O178" s="258" t="s">
        <v>1010</v>
      </c>
      <c r="P178" s="40" t="s">
        <v>91</v>
      </c>
      <c r="Q178" s="252"/>
      <c r="R178" s="32"/>
      <c r="S178" s="370"/>
      <c r="T178" s="386"/>
      <c r="U178" s="2" t="s">
        <v>1001</v>
      </c>
      <c r="V178" s="25"/>
      <c r="W178" s="206"/>
    </row>
    <row r="179" spans="1:23" customFormat="1" ht="42.75" hidden="1" customHeight="1" thickBot="1" x14ac:dyDescent="0.25">
      <c r="A179" s="21">
        <v>91070</v>
      </c>
      <c r="B179" s="64"/>
      <c r="C179" s="704"/>
      <c r="D179" s="745"/>
      <c r="E179" s="107">
        <v>5</v>
      </c>
      <c r="F179" s="107" t="s">
        <v>125</v>
      </c>
      <c r="G179" s="108">
        <v>1812.1</v>
      </c>
      <c r="H179" s="318">
        <v>20933379</v>
      </c>
      <c r="I179" s="139">
        <f>+G179-G175</f>
        <v>990.40999999999985</v>
      </c>
      <c r="J179" s="63"/>
      <c r="K179" s="16">
        <v>0</v>
      </c>
      <c r="L179" s="17" t="s">
        <v>20</v>
      </c>
      <c r="M179" s="40">
        <v>40</v>
      </c>
      <c r="N179" s="40" t="s">
        <v>484</v>
      </c>
      <c r="O179" s="258" t="s">
        <v>1010</v>
      </c>
      <c r="P179" s="40" t="s">
        <v>91</v>
      </c>
      <c r="Q179" s="252"/>
      <c r="R179" s="32"/>
      <c r="S179" s="370"/>
      <c r="T179" s="386"/>
      <c r="U179" s="2" t="s">
        <v>1001</v>
      </c>
      <c r="V179" s="25"/>
      <c r="W179" s="206"/>
    </row>
    <row r="180" spans="1:23" customFormat="1" ht="42.75" hidden="1" customHeight="1" thickBot="1" x14ac:dyDescent="0.25">
      <c r="A180" s="21">
        <v>91073</v>
      </c>
      <c r="B180" s="64"/>
      <c r="C180" s="704"/>
      <c r="D180" s="745"/>
      <c r="E180" s="107">
        <v>6</v>
      </c>
      <c r="F180" s="107" t="s">
        <v>101</v>
      </c>
      <c r="G180" s="108">
        <v>2456.42</v>
      </c>
      <c r="H180" s="318">
        <v>28376564</v>
      </c>
      <c r="I180" s="139">
        <f>+G180-G175</f>
        <v>1634.73</v>
      </c>
      <c r="J180" s="63"/>
      <c r="K180" s="16">
        <v>0</v>
      </c>
      <c r="L180" s="17" t="s">
        <v>20</v>
      </c>
      <c r="M180" s="40">
        <v>40</v>
      </c>
      <c r="N180" s="40" t="s">
        <v>484</v>
      </c>
      <c r="O180" s="258" t="s">
        <v>1010</v>
      </c>
      <c r="P180" s="40" t="s">
        <v>91</v>
      </c>
      <c r="Q180" s="252"/>
      <c r="R180" s="32"/>
      <c r="S180" s="370"/>
      <c r="T180" s="386"/>
      <c r="U180" s="2" t="s">
        <v>1001</v>
      </c>
      <c r="V180" s="25"/>
      <c r="W180" s="206"/>
    </row>
    <row r="181" spans="1:23" customFormat="1" ht="42.75" hidden="1" customHeight="1" thickBot="1" x14ac:dyDescent="0.25">
      <c r="A181" s="21">
        <v>91076</v>
      </c>
      <c r="B181" s="64"/>
      <c r="C181" s="704"/>
      <c r="D181" s="745"/>
      <c r="E181" s="107">
        <v>7</v>
      </c>
      <c r="F181" s="107" t="s">
        <v>103</v>
      </c>
      <c r="G181" s="108">
        <v>1645.71</v>
      </c>
      <c r="H181" s="318">
        <v>19011242</v>
      </c>
      <c r="I181" s="139">
        <f>+G181-G175</f>
        <v>824.02</v>
      </c>
      <c r="J181" s="63"/>
      <c r="K181" s="16">
        <v>0</v>
      </c>
      <c r="L181" s="17" t="s">
        <v>20</v>
      </c>
      <c r="M181" s="40">
        <v>40</v>
      </c>
      <c r="N181" s="40" t="s">
        <v>484</v>
      </c>
      <c r="O181" s="258" t="s">
        <v>1010</v>
      </c>
      <c r="P181" s="40" t="s">
        <v>91</v>
      </c>
      <c r="Q181" s="252"/>
      <c r="R181" s="32"/>
      <c r="S181" s="370"/>
      <c r="T181" s="386"/>
      <c r="U181" s="2" t="s">
        <v>1001</v>
      </c>
      <c r="V181" s="25"/>
      <c r="W181" s="206"/>
    </row>
    <row r="182" spans="1:23" customFormat="1" ht="42.75" hidden="1" customHeight="1" thickBot="1" x14ac:dyDescent="0.25">
      <c r="A182" s="21">
        <v>91079</v>
      </c>
      <c r="B182" s="64"/>
      <c r="C182" s="704"/>
      <c r="D182" s="745"/>
      <c r="E182" s="107">
        <v>8</v>
      </c>
      <c r="F182" s="107" t="s">
        <v>105</v>
      </c>
      <c r="G182" s="108">
        <v>1916</v>
      </c>
      <c r="H182" s="318">
        <v>22133632</v>
      </c>
      <c r="I182" s="139">
        <f>+G182-G175</f>
        <v>1094.31</v>
      </c>
      <c r="J182" s="63"/>
      <c r="K182" s="16">
        <v>0</v>
      </c>
      <c r="L182" s="17" t="s">
        <v>20</v>
      </c>
      <c r="M182" s="40">
        <v>40</v>
      </c>
      <c r="N182" s="40" t="s">
        <v>484</v>
      </c>
      <c r="O182" s="258" t="s">
        <v>1010</v>
      </c>
      <c r="P182" s="40" t="s">
        <v>91</v>
      </c>
      <c r="Q182" s="252"/>
      <c r="R182" s="32"/>
      <c r="S182" s="370"/>
      <c r="T182" s="386"/>
      <c r="U182" s="2" t="s">
        <v>1001</v>
      </c>
      <c r="V182" s="25"/>
      <c r="W182" s="206"/>
    </row>
    <row r="183" spans="1:23" customFormat="1" ht="42.75" hidden="1" customHeight="1" thickBot="1" x14ac:dyDescent="0.3">
      <c r="A183" s="21">
        <v>91082</v>
      </c>
      <c r="B183" s="64"/>
      <c r="C183" s="705"/>
      <c r="D183" s="746"/>
      <c r="E183" s="129">
        <v>9</v>
      </c>
      <c r="F183" s="129" t="s">
        <v>107</v>
      </c>
      <c r="G183" s="130">
        <v>2521.94</v>
      </c>
      <c r="H183" s="319">
        <v>29133451</v>
      </c>
      <c r="I183" s="445">
        <f>+G183-G175</f>
        <v>1700.25</v>
      </c>
      <c r="J183" s="67"/>
      <c r="K183" s="389">
        <v>0</v>
      </c>
      <c r="L183" s="436" t="s">
        <v>20</v>
      </c>
      <c r="M183" s="266">
        <v>40</v>
      </c>
      <c r="N183" s="266" t="s">
        <v>484</v>
      </c>
      <c r="O183" s="258" t="s">
        <v>1010</v>
      </c>
      <c r="P183" s="266" t="s">
        <v>91</v>
      </c>
      <c r="Q183" s="267"/>
      <c r="R183" s="268"/>
      <c r="S183" s="371"/>
      <c r="T183" s="391"/>
      <c r="U183" s="2" t="s">
        <v>1001</v>
      </c>
      <c r="V183" s="25"/>
      <c r="W183" s="206"/>
    </row>
    <row r="184" spans="1:23" customFormat="1" ht="43.5" hidden="1" customHeight="1" thickBot="1" x14ac:dyDescent="0.25">
      <c r="A184" s="21"/>
      <c r="B184" s="64"/>
      <c r="C184" s="703">
        <v>91059</v>
      </c>
      <c r="D184" s="743" t="s">
        <v>132</v>
      </c>
      <c r="E184" s="127">
        <v>1</v>
      </c>
      <c r="F184" s="127" t="s">
        <v>90</v>
      </c>
      <c r="G184" s="128">
        <v>1027.1300000000001</v>
      </c>
      <c r="H184" s="317">
        <v>11865406</v>
      </c>
      <c r="I184" s="431"/>
      <c r="J184" s="200">
        <v>228.13</v>
      </c>
      <c r="K184" s="469">
        <v>2635358</v>
      </c>
      <c r="L184" s="433" t="s">
        <v>20</v>
      </c>
      <c r="M184" s="258">
        <v>50</v>
      </c>
      <c r="N184" s="258" t="s">
        <v>484</v>
      </c>
      <c r="O184" s="258" t="s">
        <v>1010</v>
      </c>
      <c r="P184" s="258" t="s">
        <v>91</v>
      </c>
      <c r="Q184" s="259" t="s">
        <v>120</v>
      </c>
      <c r="R1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Vigente'!C184,'[1]Certificaciones y Autorizacione'!B:E,1,0))),"Auditorías y Certificaciones",IF(NOT(ISERROR(VLOOKUP('[1]Manual Tarifario Vigente'!C184,'[1]Plantas de Beneficio'!B:E,1,0))),"Inspección","Registro Sanitario y Trámites Asociados")))))</f>
        <v>Registro Sanitario y Trámites Asociados</v>
      </c>
      <c r="S184" s="454" t="s">
        <v>20</v>
      </c>
      <c r="T184" s="455">
        <v>50</v>
      </c>
      <c r="U184" s="2" t="s">
        <v>1001</v>
      </c>
      <c r="V184" s="25" t="s">
        <v>1001</v>
      </c>
      <c r="W184" s="206"/>
    </row>
    <row r="185" spans="1:23" customFormat="1" ht="43.5" hidden="1" customHeight="1" thickBot="1" x14ac:dyDescent="0.25">
      <c r="A185" s="21">
        <v>91062</v>
      </c>
      <c r="B185" s="64"/>
      <c r="C185" s="704"/>
      <c r="D185" s="707"/>
      <c r="E185" s="107">
        <v>2</v>
      </c>
      <c r="F185" s="107" t="s">
        <v>93</v>
      </c>
      <c r="G185" s="108">
        <v>1185.46</v>
      </c>
      <c r="H185" s="318">
        <v>13694434</v>
      </c>
      <c r="I185" s="139">
        <f>+G185-G184</f>
        <v>158.32999999999993</v>
      </c>
      <c r="J185" s="63"/>
      <c r="K185" s="16">
        <v>0</v>
      </c>
      <c r="L185" s="17" t="s">
        <v>20</v>
      </c>
      <c r="M185" s="40">
        <v>50</v>
      </c>
      <c r="N185" s="40" t="s">
        <v>484</v>
      </c>
      <c r="O185" s="258" t="s">
        <v>1010</v>
      </c>
      <c r="P185" s="40" t="s">
        <v>91</v>
      </c>
      <c r="Q185" s="252"/>
      <c r="R185" s="32"/>
      <c r="S185" s="370"/>
      <c r="T185" s="386"/>
      <c r="U185" s="2" t="s">
        <v>1001</v>
      </c>
      <c r="V185" s="25"/>
      <c r="W185" s="206"/>
    </row>
    <row r="186" spans="1:23" customFormat="1" ht="43.5" hidden="1" customHeight="1" thickBot="1" x14ac:dyDescent="0.25">
      <c r="A186" s="21">
        <v>91065</v>
      </c>
      <c r="B186" s="64"/>
      <c r="C186" s="704"/>
      <c r="D186" s="707"/>
      <c r="E186" s="107">
        <v>3</v>
      </c>
      <c r="F186" s="107" t="s">
        <v>95</v>
      </c>
      <c r="G186" s="108">
        <v>1358.37</v>
      </c>
      <c r="H186" s="318">
        <v>15691890</v>
      </c>
      <c r="I186" s="139">
        <f>+G186-G184</f>
        <v>331.23999999999978</v>
      </c>
      <c r="J186" s="35"/>
      <c r="K186" s="16">
        <v>0</v>
      </c>
      <c r="L186" s="17" t="s">
        <v>20</v>
      </c>
      <c r="M186" s="40">
        <v>50</v>
      </c>
      <c r="N186" s="40" t="s">
        <v>484</v>
      </c>
      <c r="O186" s="258" t="s">
        <v>1010</v>
      </c>
      <c r="P186" s="40" t="s">
        <v>91</v>
      </c>
      <c r="Q186" s="252"/>
      <c r="R186" s="32"/>
      <c r="S186" s="370"/>
      <c r="T186" s="386"/>
      <c r="U186" s="2" t="s">
        <v>1001</v>
      </c>
      <c r="V186" s="25"/>
      <c r="W186" s="206"/>
    </row>
    <row r="187" spans="1:23" customFormat="1" ht="43.5" hidden="1" customHeight="1" thickBot="1" x14ac:dyDescent="0.25">
      <c r="A187" s="21">
        <v>91068</v>
      </c>
      <c r="B187" s="64"/>
      <c r="C187" s="704"/>
      <c r="D187" s="707"/>
      <c r="E187" s="107">
        <v>4</v>
      </c>
      <c r="F187" s="107" t="s">
        <v>97</v>
      </c>
      <c r="G187" s="108">
        <v>1892.42</v>
      </c>
      <c r="H187" s="318">
        <v>21861236</v>
      </c>
      <c r="I187" s="139">
        <f>+G187-G184</f>
        <v>865.29</v>
      </c>
      <c r="J187" s="35"/>
      <c r="K187" s="16">
        <v>0</v>
      </c>
      <c r="L187" s="17" t="s">
        <v>20</v>
      </c>
      <c r="M187" s="40">
        <v>50</v>
      </c>
      <c r="N187" s="40" t="s">
        <v>484</v>
      </c>
      <c r="O187" s="258" t="s">
        <v>1010</v>
      </c>
      <c r="P187" s="40" t="s">
        <v>91</v>
      </c>
      <c r="Q187" s="252"/>
      <c r="R187" s="32"/>
      <c r="S187" s="370"/>
      <c r="T187" s="386"/>
      <c r="U187" s="2" t="s">
        <v>1001</v>
      </c>
      <c r="V187" s="25"/>
      <c r="W187" s="206"/>
    </row>
    <row r="188" spans="1:23" customFormat="1" ht="43.5" hidden="1" customHeight="1" thickBot="1" x14ac:dyDescent="0.25">
      <c r="A188" s="21">
        <v>91071</v>
      </c>
      <c r="B188" s="64"/>
      <c r="C188" s="704"/>
      <c r="D188" s="707"/>
      <c r="E188" s="107">
        <v>5</v>
      </c>
      <c r="F188" s="107" t="s">
        <v>125</v>
      </c>
      <c r="G188" s="108">
        <v>2265.1</v>
      </c>
      <c r="H188" s="318">
        <v>26166435</v>
      </c>
      <c r="I188" s="139">
        <f>+G188-G184</f>
        <v>1237.9699999999998</v>
      </c>
      <c r="J188" s="35"/>
      <c r="K188" s="16">
        <v>0</v>
      </c>
      <c r="L188" s="17" t="s">
        <v>20</v>
      </c>
      <c r="M188" s="40">
        <v>50</v>
      </c>
      <c r="N188" s="40" t="s">
        <v>484</v>
      </c>
      <c r="O188" s="258" t="s">
        <v>1010</v>
      </c>
      <c r="P188" s="40" t="s">
        <v>91</v>
      </c>
      <c r="Q188" s="252"/>
      <c r="R188" s="32"/>
      <c r="S188" s="370"/>
      <c r="T188" s="386"/>
      <c r="U188" s="2" t="s">
        <v>1001</v>
      </c>
      <c r="V188" s="25"/>
      <c r="W188" s="206"/>
    </row>
    <row r="189" spans="1:23" customFormat="1" ht="43.5" hidden="1" customHeight="1" thickBot="1" x14ac:dyDescent="0.25">
      <c r="A189" s="21">
        <v>91074</v>
      </c>
      <c r="B189" s="64"/>
      <c r="C189" s="704"/>
      <c r="D189" s="707"/>
      <c r="E189" s="107">
        <v>6</v>
      </c>
      <c r="F189" s="107" t="s">
        <v>101</v>
      </c>
      <c r="G189" s="108">
        <v>3070.5</v>
      </c>
      <c r="H189" s="318">
        <v>35470416</v>
      </c>
      <c r="I189" s="139">
        <f>+G189-G184</f>
        <v>2043.37</v>
      </c>
      <c r="J189" s="35"/>
      <c r="K189" s="16">
        <v>0</v>
      </c>
      <c r="L189" s="17" t="s">
        <v>20</v>
      </c>
      <c r="M189" s="40">
        <v>50</v>
      </c>
      <c r="N189" s="40" t="s">
        <v>484</v>
      </c>
      <c r="O189" s="258" t="s">
        <v>1010</v>
      </c>
      <c r="P189" s="40" t="s">
        <v>91</v>
      </c>
      <c r="Q189" s="252"/>
      <c r="R189" s="32"/>
      <c r="S189" s="370"/>
      <c r="T189" s="386"/>
      <c r="U189" s="2" t="s">
        <v>1001</v>
      </c>
      <c r="V189" s="25"/>
      <c r="W189" s="206"/>
    </row>
    <row r="190" spans="1:23" customFormat="1" ht="43.5" hidden="1" customHeight="1" thickBot="1" x14ac:dyDescent="0.25">
      <c r="A190" s="21">
        <v>91077</v>
      </c>
      <c r="B190" s="64"/>
      <c r="C190" s="704"/>
      <c r="D190" s="707"/>
      <c r="E190" s="107">
        <v>7</v>
      </c>
      <c r="F190" s="107" t="s">
        <v>103</v>
      </c>
      <c r="G190" s="108">
        <v>2057.11</v>
      </c>
      <c r="H190" s="318">
        <v>23763735</v>
      </c>
      <c r="I190" s="139">
        <f>+G190-G184</f>
        <v>1029.98</v>
      </c>
      <c r="J190" s="35"/>
      <c r="K190" s="16">
        <v>0</v>
      </c>
      <c r="L190" s="17" t="s">
        <v>20</v>
      </c>
      <c r="M190" s="40">
        <v>50</v>
      </c>
      <c r="N190" s="40" t="s">
        <v>484</v>
      </c>
      <c r="O190" s="258" t="s">
        <v>1010</v>
      </c>
      <c r="P190" s="40" t="s">
        <v>91</v>
      </c>
      <c r="Q190" s="252"/>
      <c r="R190" s="32"/>
      <c r="S190" s="370"/>
      <c r="T190" s="386"/>
      <c r="U190" s="2" t="s">
        <v>1001</v>
      </c>
      <c r="V190" s="25"/>
      <c r="W190" s="206"/>
    </row>
    <row r="191" spans="1:23" customFormat="1" ht="43.5" hidden="1" customHeight="1" thickBot="1" x14ac:dyDescent="0.25">
      <c r="A191" s="21">
        <v>91080</v>
      </c>
      <c r="B191" s="64"/>
      <c r="C191" s="704"/>
      <c r="D191" s="707"/>
      <c r="E191" s="107">
        <v>8</v>
      </c>
      <c r="F191" s="107" t="s">
        <v>105</v>
      </c>
      <c r="G191" s="108">
        <v>2395.0100000000002</v>
      </c>
      <c r="H191" s="318">
        <v>27667156</v>
      </c>
      <c r="I191" s="139">
        <f>+G191-G184</f>
        <v>1367.88</v>
      </c>
      <c r="J191" s="35"/>
      <c r="K191" s="16">
        <v>0</v>
      </c>
      <c r="L191" s="17" t="s">
        <v>20</v>
      </c>
      <c r="M191" s="40">
        <v>50</v>
      </c>
      <c r="N191" s="40" t="s">
        <v>484</v>
      </c>
      <c r="O191" s="258" t="s">
        <v>1010</v>
      </c>
      <c r="P191" s="40" t="s">
        <v>91</v>
      </c>
      <c r="Q191" s="252"/>
      <c r="R191" s="32"/>
      <c r="S191" s="370"/>
      <c r="T191" s="386"/>
      <c r="U191" s="2" t="s">
        <v>1001</v>
      </c>
      <c r="V191" s="25"/>
      <c r="W191" s="206"/>
    </row>
    <row r="192" spans="1:23" customFormat="1" ht="43.5" hidden="1" customHeight="1" thickBot="1" x14ac:dyDescent="0.3">
      <c r="A192" s="21">
        <v>91083</v>
      </c>
      <c r="B192" s="64"/>
      <c r="C192" s="705"/>
      <c r="D192" s="708"/>
      <c r="E192" s="129">
        <v>9</v>
      </c>
      <c r="F192" s="129" t="s">
        <v>107</v>
      </c>
      <c r="G192" s="130">
        <v>3152.4</v>
      </c>
      <c r="H192" s="319">
        <v>36416525</v>
      </c>
      <c r="I192" s="445">
        <f>+G192-G184</f>
        <v>2125.27</v>
      </c>
      <c r="J192" s="68"/>
      <c r="K192" s="389">
        <v>0</v>
      </c>
      <c r="L192" s="436" t="s">
        <v>20</v>
      </c>
      <c r="M192" s="266">
        <v>50</v>
      </c>
      <c r="N192" s="266" t="s">
        <v>484</v>
      </c>
      <c r="O192" s="258" t="s">
        <v>1010</v>
      </c>
      <c r="P192" s="266" t="s">
        <v>91</v>
      </c>
      <c r="Q192" s="267"/>
      <c r="R192" s="268"/>
      <c r="S192" s="371"/>
      <c r="T192" s="391"/>
      <c r="U192" s="2" t="s">
        <v>1001</v>
      </c>
      <c r="V192" s="25"/>
      <c r="W192" s="206"/>
    </row>
    <row r="193" spans="1:23" customFormat="1" ht="39" hidden="1" customHeight="1" thickBot="1" x14ac:dyDescent="0.25">
      <c r="A193" s="21"/>
      <c r="B193" s="64"/>
      <c r="C193" s="703">
        <v>91060</v>
      </c>
      <c r="D193" s="706" t="s">
        <v>133</v>
      </c>
      <c r="E193" s="127">
        <v>1</v>
      </c>
      <c r="F193" s="127" t="s">
        <v>90</v>
      </c>
      <c r="G193" s="128">
        <v>1232.54</v>
      </c>
      <c r="H193" s="317">
        <v>14238302</v>
      </c>
      <c r="I193" s="189"/>
      <c r="J193" s="201">
        <v>273.73</v>
      </c>
      <c r="K193" s="469">
        <v>3162129</v>
      </c>
      <c r="L193" s="433" t="s">
        <v>20</v>
      </c>
      <c r="M193" s="258">
        <v>60</v>
      </c>
      <c r="N193" s="258" t="s">
        <v>484</v>
      </c>
      <c r="O193" s="258" t="s">
        <v>1010</v>
      </c>
      <c r="P193" s="258" t="s">
        <v>91</v>
      </c>
      <c r="Q193" s="259" t="s">
        <v>120</v>
      </c>
      <c r="R1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Vigente'!C185,'[1]Certificaciones y Autorizacione'!B:E,1,0))),"Auditorías y Certificaciones",IF(NOT(ISERROR(VLOOKUP('[1]Manual Tarifario Vigente'!C185,'[1]Plantas de Beneficio'!B:E,1,0))),"Inspección","Registro Sanitario y Trámites Asociados")))))</f>
        <v>Registro Sanitario y Trámites Asociados</v>
      </c>
      <c r="S193" s="454" t="s">
        <v>20</v>
      </c>
      <c r="T193" s="455">
        <v>60</v>
      </c>
      <c r="U193" s="2" t="s">
        <v>1001</v>
      </c>
      <c r="V193" s="25" t="s">
        <v>1001</v>
      </c>
      <c r="W193" s="206"/>
    </row>
    <row r="194" spans="1:23" customFormat="1" ht="44.25" hidden="1" customHeight="1" thickBot="1" x14ac:dyDescent="0.25">
      <c r="A194" s="21">
        <v>91063</v>
      </c>
      <c r="B194" s="64"/>
      <c r="C194" s="704"/>
      <c r="D194" s="707"/>
      <c r="E194" s="107">
        <v>2</v>
      </c>
      <c r="F194" s="107" t="s">
        <v>93</v>
      </c>
      <c r="G194" s="108">
        <v>1422.54</v>
      </c>
      <c r="H194" s="318">
        <v>16433182</v>
      </c>
      <c r="I194" s="139">
        <f>+G194-G193</f>
        <v>190</v>
      </c>
      <c r="J194" s="63"/>
      <c r="K194" s="16">
        <v>0</v>
      </c>
      <c r="L194" s="17" t="s">
        <v>20</v>
      </c>
      <c r="M194" s="40">
        <v>60</v>
      </c>
      <c r="N194" s="40" t="s">
        <v>484</v>
      </c>
      <c r="O194" s="258" t="s">
        <v>1010</v>
      </c>
      <c r="P194" s="40" t="s">
        <v>91</v>
      </c>
      <c r="Q194" s="252"/>
      <c r="R194" s="32"/>
      <c r="S194" s="370"/>
      <c r="T194" s="386"/>
      <c r="U194" s="2" t="s">
        <v>1001</v>
      </c>
      <c r="V194" s="25"/>
      <c r="W194" s="206"/>
    </row>
    <row r="195" spans="1:23" customFormat="1" ht="44.25" hidden="1" customHeight="1" thickBot="1" x14ac:dyDescent="0.25">
      <c r="A195" s="21">
        <v>91066</v>
      </c>
      <c r="B195" s="64"/>
      <c r="C195" s="704"/>
      <c r="D195" s="707"/>
      <c r="E195" s="107">
        <v>3</v>
      </c>
      <c r="F195" s="107" t="s">
        <v>95</v>
      </c>
      <c r="G195" s="108">
        <v>1630.02</v>
      </c>
      <c r="H195" s="318">
        <v>18829991</v>
      </c>
      <c r="I195" s="139">
        <f>+G195-G193</f>
        <v>397.48</v>
      </c>
      <c r="J195" s="63"/>
      <c r="K195" s="16">
        <v>0</v>
      </c>
      <c r="L195" s="17" t="s">
        <v>20</v>
      </c>
      <c r="M195" s="40">
        <v>60</v>
      </c>
      <c r="N195" s="40" t="s">
        <v>484</v>
      </c>
      <c r="O195" s="258" t="s">
        <v>1010</v>
      </c>
      <c r="P195" s="40" t="s">
        <v>91</v>
      </c>
      <c r="Q195" s="252"/>
      <c r="R195" s="32"/>
      <c r="S195" s="370"/>
      <c r="T195" s="386"/>
      <c r="U195" s="2" t="s">
        <v>1001</v>
      </c>
      <c r="V195" s="25"/>
      <c r="W195" s="206"/>
    </row>
    <row r="196" spans="1:23" customFormat="1" ht="44.25" hidden="1" customHeight="1" thickBot="1" x14ac:dyDescent="0.25">
      <c r="A196" s="21">
        <v>91069</v>
      </c>
      <c r="B196" s="64"/>
      <c r="C196" s="704"/>
      <c r="D196" s="707"/>
      <c r="E196" s="107">
        <v>4</v>
      </c>
      <c r="F196" s="107" t="s">
        <v>97</v>
      </c>
      <c r="G196" s="108">
        <v>2270.87</v>
      </c>
      <c r="H196" s="318">
        <v>26233090</v>
      </c>
      <c r="I196" s="139">
        <f>+G196-G193</f>
        <v>1038.33</v>
      </c>
      <c r="J196" s="63"/>
      <c r="K196" s="16">
        <v>0</v>
      </c>
      <c r="L196" s="17" t="s">
        <v>20</v>
      </c>
      <c r="M196" s="40">
        <v>60</v>
      </c>
      <c r="N196" s="40" t="s">
        <v>484</v>
      </c>
      <c r="O196" s="258" t="s">
        <v>1010</v>
      </c>
      <c r="P196" s="40" t="s">
        <v>91</v>
      </c>
      <c r="Q196" s="252"/>
      <c r="R196" s="32"/>
      <c r="S196" s="370"/>
      <c r="T196" s="386"/>
      <c r="U196" s="2" t="s">
        <v>1001</v>
      </c>
      <c r="V196" s="25"/>
      <c r="W196" s="206"/>
    </row>
    <row r="197" spans="1:23" customFormat="1" ht="44.25" hidden="1" customHeight="1" thickBot="1" x14ac:dyDescent="0.25">
      <c r="A197" s="21">
        <v>91072</v>
      </c>
      <c r="B197" s="64"/>
      <c r="C197" s="704"/>
      <c r="D197" s="707"/>
      <c r="E197" s="107">
        <v>5</v>
      </c>
      <c r="F197" s="107" t="s">
        <v>125</v>
      </c>
      <c r="G197" s="108">
        <v>2718.1</v>
      </c>
      <c r="H197" s="318">
        <v>31399491</v>
      </c>
      <c r="I197" s="139">
        <f>+G197-G193</f>
        <v>1485.56</v>
      </c>
      <c r="J197" s="63"/>
      <c r="K197" s="16">
        <v>0</v>
      </c>
      <c r="L197" s="17" t="s">
        <v>20</v>
      </c>
      <c r="M197" s="40">
        <v>60</v>
      </c>
      <c r="N197" s="40" t="s">
        <v>484</v>
      </c>
      <c r="O197" s="258" t="s">
        <v>1010</v>
      </c>
      <c r="P197" s="40" t="s">
        <v>91</v>
      </c>
      <c r="Q197" s="252"/>
      <c r="R197" s="32"/>
      <c r="S197" s="370"/>
      <c r="T197" s="386"/>
      <c r="U197" s="2" t="s">
        <v>1001</v>
      </c>
      <c r="V197" s="25"/>
      <c r="W197" s="206"/>
    </row>
    <row r="198" spans="1:23" customFormat="1" ht="44.25" hidden="1" customHeight="1" thickBot="1" x14ac:dyDescent="0.25">
      <c r="A198" s="21">
        <v>91075</v>
      </c>
      <c r="B198" s="64"/>
      <c r="C198" s="704"/>
      <c r="D198" s="707"/>
      <c r="E198" s="107">
        <v>6</v>
      </c>
      <c r="F198" s="107" t="s">
        <v>101</v>
      </c>
      <c r="G198" s="108">
        <v>3684.58</v>
      </c>
      <c r="H198" s="318">
        <v>42564268</v>
      </c>
      <c r="I198" s="139">
        <f>+G198-G193</f>
        <v>2452.04</v>
      </c>
      <c r="J198" s="63"/>
      <c r="K198" s="16">
        <v>0</v>
      </c>
      <c r="L198" s="17" t="s">
        <v>20</v>
      </c>
      <c r="M198" s="40">
        <v>60</v>
      </c>
      <c r="N198" s="40" t="s">
        <v>484</v>
      </c>
      <c r="O198" s="258" t="s">
        <v>1010</v>
      </c>
      <c r="P198" s="40" t="s">
        <v>91</v>
      </c>
      <c r="Q198" s="252"/>
      <c r="R198" s="32"/>
      <c r="S198" s="370"/>
      <c r="T198" s="386"/>
      <c r="U198" s="2" t="s">
        <v>1001</v>
      </c>
      <c r="V198" s="25"/>
      <c r="W198" s="206"/>
    </row>
    <row r="199" spans="1:23" customFormat="1" ht="44.25" hidden="1" customHeight="1" thickBot="1" x14ac:dyDescent="0.25">
      <c r="A199" s="21">
        <v>91078</v>
      </c>
      <c r="B199" s="64"/>
      <c r="C199" s="704"/>
      <c r="D199" s="707"/>
      <c r="E199" s="107">
        <v>7</v>
      </c>
      <c r="F199" s="107" t="s">
        <v>103</v>
      </c>
      <c r="G199" s="108">
        <v>2468.5500000000002</v>
      </c>
      <c r="H199" s="318">
        <v>28516690</v>
      </c>
      <c r="I199" s="139">
        <f>+G199-G193</f>
        <v>1236.0100000000002</v>
      </c>
      <c r="J199" s="63"/>
      <c r="K199" s="16">
        <v>0</v>
      </c>
      <c r="L199" s="17" t="s">
        <v>20</v>
      </c>
      <c r="M199" s="40">
        <v>60</v>
      </c>
      <c r="N199" s="40" t="s">
        <v>484</v>
      </c>
      <c r="O199" s="258" t="s">
        <v>1010</v>
      </c>
      <c r="P199" s="40" t="s">
        <v>91</v>
      </c>
      <c r="Q199" s="252"/>
      <c r="R199" s="32"/>
      <c r="S199" s="370"/>
      <c r="T199" s="386"/>
      <c r="U199" s="2" t="s">
        <v>1001</v>
      </c>
      <c r="V199" s="25"/>
      <c r="W199" s="206"/>
    </row>
    <row r="200" spans="1:23" customFormat="1" ht="44.25" hidden="1" customHeight="1" thickBot="1" x14ac:dyDescent="0.25">
      <c r="A200" s="21">
        <v>91081</v>
      </c>
      <c r="B200" s="64"/>
      <c r="C200" s="704"/>
      <c r="D200" s="707"/>
      <c r="E200" s="107">
        <v>8</v>
      </c>
      <c r="F200" s="107" t="s">
        <v>105</v>
      </c>
      <c r="G200" s="108">
        <v>2874.01</v>
      </c>
      <c r="H200" s="318">
        <v>33200564</v>
      </c>
      <c r="I200" s="139">
        <f>+G200-G193</f>
        <v>1641.4700000000003</v>
      </c>
      <c r="J200" s="63"/>
      <c r="K200" s="16">
        <v>0</v>
      </c>
      <c r="L200" s="17" t="s">
        <v>20</v>
      </c>
      <c r="M200" s="40">
        <v>60</v>
      </c>
      <c r="N200" s="40" t="s">
        <v>484</v>
      </c>
      <c r="O200" s="258" t="s">
        <v>1010</v>
      </c>
      <c r="P200" s="40" t="s">
        <v>91</v>
      </c>
      <c r="Q200" s="252"/>
      <c r="R200" s="32"/>
      <c r="S200" s="370"/>
      <c r="T200" s="386"/>
      <c r="U200" s="2" t="s">
        <v>1001</v>
      </c>
      <c r="V200" s="25"/>
      <c r="W200" s="206"/>
    </row>
    <row r="201" spans="1:23" customFormat="1" ht="44.25" hidden="1" customHeight="1" thickBot="1" x14ac:dyDescent="0.3">
      <c r="A201" s="21">
        <v>91084</v>
      </c>
      <c r="B201" s="64"/>
      <c r="C201" s="705"/>
      <c r="D201" s="708"/>
      <c r="E201" s="129">
        <v>9</v>
      </c>
      <c r="F201" s="129" t="s">
        <v>107</v>
      </c>
      <c r="G201" s="130">
        <v>3782.9</v>
      </c>
      <c r="H201" s="319">
        <v>43700061</v>
      </c>
      <c r="I201" s="445">
        <f>+G201-G193</f>
        <v>2550.36</v>
      </c>
      <c r="J201" s="67"/>
      <c r="K201" s="389">
        <v>0</v>
      </c>
      <c r="L201" s="436" t="s">
        <v>20</v>
      </c>
      <c r="M201" s="266">
        <v>60</v>
      </c>
      <c r="N201" s="266" t="s">
        <v>484</v>
      </c>
      <c r="O201" s="258" t="s">
        <v>1010</v>
      </c>
      <c r="P201" s="266" t="s">
        <v>91</v>
      </c>
      <c r="Q201" s="267"/>
      <c r="R201" s="268"/>
      <c r="S201" s="371"/>
      <c r="T201" s="391"/>
      <c r="U201" s="2" t="s">
        <v>1001</v>
      </c>
      <c r="V201" s="25"/>
      <c r="W201" s="206"/>
    </row>
    <row r="202" spans="1:23" customFormat="1" ht="43.5" hidden="1" customHeight="1" thickBot="1" x14ac:dyDescent="0.25">
      <c r="A202" s="21"/>
      <c r="B202" s="64"/>
      <c r="C202" s="700">
        <v>92058</v>
      </c>
      <c r="D202" s="706" t="s">
        <v>134</v>
      </c>
      <c r="E202" s="127">
        <v>1</v>
      </c>
      <c r="F202" s="127" t="s">
        <v>90</v>
      </c>
      <c r="G202" s="128">
        <v>1437.98</v>
      </c>
      <c r="H202" s="317">
        <v>16611545</v>
      </c>
      <c r="I202" s="189"/>
      <c r="J202" s="201">
        <v>319.36</v>
      </c>
      <c r="K202" s="469">
        <v>3689247</v>
      </c>
      <c r="L202" s="433" t="s">
        <v>20</v>
      </c>
      <c r="M202" s="258">
        <v>70</v>
      </c>
      <c r="N202" s="258" t="s">
        <v>484</v>
      </c>
      <c r="O202" s="258" t="s">
        <v>1010</v>
      </c>
      <c r="P202" s="258" t="s">
        <v>91</v>
      </c>
      <c r="Q202" s="259" t="s">
        <v>120</v>
      </c>
      <c r="R2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Vigente'!C186,'[1]Certificaciones y Autorizacione'!B:E,1,0))),"Auditorías y Certificaciones",IF(NOT(ISERROR(VLOOKUP('[1]Manual Tarifario Vigente'!C186,'[1]Plantas de Beneficio'!B:E,1,0))),"Inspección","Registro Sanitario y Trámites Asociados")))))</f>
        <v>Registro Sanitario y Trámites Asociados</v>
      </c>
      <c r="S202" s="454" t="s">
        <v>20</v>
      </c>
      <c r="T202" s="455">
        <v>70</v>
      </c>
      <c r="U202" s="2" t="s">
        <v>1001</v>
      </c>
      <c r="V202" s="25" t="s">
        <v>1001</v>
      </c>
      <c r="W202" s="206"/>
    </row>
    <row r="203" spans="1:23" customFormat="1" ht="43.5" hidden="1" customHeight="1" thickBot="1" x14ac:dyDescent="0.25">
      <c r="A203" s="21">
        <v>92061</v>
      </c>
      <c r="B203" s="64"/>
      <c r="C203" s="701"/>
      <c r="D203" s="707"/>
      <c r="E203" s="107">
        <v>2</v>
      </c>
      <c r="F203" s="107" t="s">
        <v>93</v>
      </c>
      <c r="G203" s="108">
        <v>1659.62</v>
      </c>
      <c r="H203" s="318">
        <v>19171930</v>
      </c>
      <c r="I203" s="139">
        <f>+G203-G202</f>
        <v>221.63999999999987</v>
      </c>
      <c r="J203" s="63"/>
      <c r="K203" s="16">
        <v>0</v>
      </c>
      <c r="L203" s="17" t="s">
        <v>20</v>
      </c>
      <c r="M203" s="40">
        <v>70</v>
      </c>
      <c r="N203" s="40" t="s">
        <v>484</v>
      </c>
      <c r="O203" s="258" t="s">
        <v>1010</v>
      </c>
      <c r="P203" s="40" t="s">
        <v>91</v>
      </c>
      <c r="Q203" s="252"/>
      <c r="R203" s="32"/>
      <c r="S203" s="370"/>
      <c r="T203" s="386"/>
      <c r="U203" s="2" t="s">
        <v>1001</v>
      </c>
      <c r="V203" s="25"/>
      <c r="W203" s="206"/>
    </row>
    <row r="204" spans="1:23" customFormat="1" ht="43.5" hidden="1" customHeight="1" thickBot="1" x14ac:dyDescent="0.25">
      <c r="A204" s="21">
        <v>92064</v>
      </c>
      <c r="B204" s="64"/>
      <c r="C204" s="701"/>
      <c r="D204" s="707"/>
      <c r="E204" s="107">
        <v>3</v>
      </c>
      <c r="F204" s="107" t="s">
        <v>95</v>
      </c>
      <c r="G204" s="108">
        <v>1901.71</v>
      </c>
      <c r="H204" s="318">
        <v>21968554</v>
      </c>
      <c r="I204" s="139">
        <f>+G204-G202</f>
        <v>463.73</v>
      </c>
      <c r="J204" s="35"/>
      <c r="K204" s="16">
        <v>0</v>
      </c>
      <c r="L204" s="17" t="s">
        <v>20</v>
      </c>
      <c r="M204" s="40">
        <v>70</v>
      </c>
      <c r="N204" s="40" t="s">
        <v>484</v>
      </c>
      <c r="O204" s="258" t="s">
        <v>1010</v>
      </c>
      <c r="P204" s="40" t="s">
        <v>91</v>
      </c>
      <c r="Q204" s="252"/>
      <c r="R204" s="32"/>
      <c r="S204" s="370"/>
      <c r="T204" s="386"/>
      <c r="U204" s="2" t="s">
        <v>1001</v>
      </c>
      <c r="V204" s="25"/>
      <c r="W204" s="206"/>
    </row>
    <row r="205" spans="1:23" customFormat="1" ht="43.5" hidden="1" customHeight="1" thickBot="1" x14ac:dyDescent="0.25">
      <c r="A205" s="21">
        <v>92067</v>
      </c>
      <c r="B205" s="64"/>
      <c r="C205" s="701"/>
      <c r="D205" s="707"/>
      <c r="E205" s="107">
        <v>4</v>
      </c>
      <c r="F205" s="107" t="s">
        <v>97</v>
      </c>
      <c r="G205" s="108">
        <v>2649.35</v>
      </c>
      <c r="H205" s="318">
        <v>30605291</v>
      </c>
      <c r="I205" s="139">
        <f>+G205-G202</f>
        <v>1211.3699999999999</v>
      </c>
      <c r="J205" s="35"/>
      <c r="K205" s="16">
        <v>0</v>
      </c>
      <c r="L205" s="17" t="s">
        <v>20</v>
      </c>
      <c r="M205" s="40">
        <v>70</v>
      </c>
      <c r="N205" s="40" t="s">
        <v>484</v>
      </c>
      <c r="O205" s="258" t="s">
        <v>1010</v>
      </c>
      <c r="P205" s="40" t="s">
        <v>91</v>
      </c>
      <c r="Q205" s="252"/>
      <c r="R205" s="32"/>
      <c r="S205" s="370"/>
      <c r="T205" s="386"/>
      <c r="U205" s="2" t="s">
        <v>1001</v>
      </c>
      <c r="V205" s="25"/>
      <c r="W205" s="206"/>
    </row>
    <row r="206" spans="1:23" customFormat="1" ht="43.5" hidden="1" customHeight="1" thickBot="1" x14ac:dyDescent="0.25">
      <c r="A206" s="21">
        <v>92070</v>
      </c>
      <c r="B206" s="64"/>
      <c r="C206" s="701"/>
      <c r="D206" s="707"/>
      <c r="E206" s="107">
        <v>5</v>
      </c>
      <c r="F206" s="107" t="s">
        <v>125</v>
      </c>
      <c r="G206" s="108">
        <v>3171.15</v>
      </c>
      <c r="H206" s="318">
        <v>36633125</v>
      </c>
      <c r="I206" s="139">
        <f>+G206-G202</f>
        <v>1733.17</v>
      </c>
      <c r="J206" s="35"/>
      <c r="K206" s="16">
        <v>0</v>
      </c>
      <c r="L206" s="17" t="s">
        <v>20</v>
      </c>
      <c r="M206" s="40">
        <v>70</v>
      </c>
      <c r="N206" s="40" t="s">
        <v>484</v>
      </c>
      <c r="O206" s="258" t="s">
        <v>1010</v>
      </c>
      <c r="P206" s="40" t="s">
        <v>91</v>
      </c>
      <c r="Q206" s="252"/>
      <c r="R206" s="32"/>
      <c r="S206" s="370"/>
      <c r="T206" s="386"/>
      <c r="U206" s="2" t="s">
        <v>1001</v>
      </c>
      <c r="V206" s="25"/>
      <c r="W206" s="206"/>
    </row>
    <row r="207" spans="1:23" customFormat="1" ht="43.5" hidden="1" customHeight="1" thickBot="1" x14ac:dyDescent="0.25">
      <c r="A207" s="21">
        <v>92073</v>
      </c>
      <c r="B207" s="64"/>
      <c r="C207" s="701"/>
      <c r="D207" s="707"/>
      <c r="E207" s="107">
        <v>6</v>
      </c>
      <c r="F207" s="107" t="s">
        <v>101</v>
      </c>
      <c r="G207" s="108">
        <v>4298.71</v>
      </c>
      <c r="H207" s="318">
        <v>49658698</v>
      </c>
      <c r="I207" s="139">
        <f>+G207-G202</f>
        <v>2860.73</v>
      </c>
      <c r="J207" s="35"/>
      <c r="K207" s="16">
        <v>0</v>
      </c>
      <c r="L207" s="17" t="s">
        <v>20</v>
      </c>
      <c r="M207" s="40">
        <v>70</v>
      </c>
      <c r="N207" s="40" t="s">
        <v>484</v>
      </c>
      <c r="O207" s="258" t="s">
        <v>1010</v>
      </c>
      <c r="P207" s="40" t="s">
        <v>91</v>
      </c>
      <c r="Q207" s="252"/>
      <c r="R207" s="32"/>
      <c r="S207" s="370"/>
      <c r="T207" s="386"/>
      <c r="U207" s="2" t="s">
        <v>1001</v>
      </c>
      <c r="V207" s="25"/>
      <c r="W207" s="206"/>
    </row>
    <row r="208" spans="1:23" customFormat="1" ht="43.5" hidden="1" customHeight="1" thickBot="1" x14ac:dyDescent="0.25">
      <c r="A208" s="21">
        <v>92076</v>
      </c>
      <c r="B208" s="64"/>
      <c r="C208" s="701"/>
      <c r="D208" s="707"/>
      <c r="E208" s="107">
        <v>7</v>
      </c>
      <c r="F208" s="107" t="s">
        <v>103</v>
      </c>
      <c r="G208" s="108">
        <v>2879.94</v>
      </c>
      <c r="H208" s="318">
        <v>33269067</v>
      </c>
      <c r="I208" s="139">
        <f>+G208-G202</f>
        <v>1441.96</v>
      </c>
      <c r="J208" s="35"/>
      <c r="K208" s="16">
        <v>0</v>
      </c>
      <c r="L208" s="17" t="s">
        <v>20</v>
      </c>
      <c r="M208" s="40">
        <v>70</v>
      </c>
      <c r="N208" s="40" t="s">
        <v>484</v>
      </c>
      <c r="O208" s="258" t="s">
        <v>1010</v>
      </c>
      <c r="P208" s="40" t="s">
        <v>91</v>
      </c>
      <c r="Q208" s="252"/>
      <c r="R208" s="32"/>
      <c r="S208" s="370"/>
      <c r="T208" s="386"/>
      <c r="U208" s="2" t="s">
        <v>1001</v>
      </c>
      <c r="V208" s="25"/>
      <c r="W208" s="206"/>
    </row>
    <row r="209" spans="1:23" customFormat="1" ht="43.5" hidden="1" customHeight="1" thickBot="1" x14ac:dyDescent="0.25">
      <c r="A209" s="21">
        <v>92079</v>
      </c>
      <c r="B209" s="64"/>
      <c r="C209" s="701"/>
      <c r="D209" s="707"/>
      <c r="E209" s="107">
        <v>8</v>
      </c>
      <c r="F209" s="107" t="s">
        <v>105</v>
      </c>
      <c r="G209" s="108">
        <v>3353.01</v>
      </c>
      <c r="H209" s="318">
        <v>38733972</v>
      </c>
      <c r="I209" s="139">
        <f>+G209-G202</f>
        <v>1915.0300000000002</v>
      </c>
      <c r="J209" s="35"/>
      <c r="K209" s="16">
        <v>0</v>
      </c>
      <c r="L209" s="17" t="s">
        <v>20</v>
      </c>
      <c r="M209" s="40">
        <v>70</v>
      </c>
      <c r="N209" s="40" t="s">
        <v>484</v>
      </c>
      <c r="O209" s="258" t="s">
        <v>1010</v>
      </c>
      <c r="P209" s="40" t="s">
        <v>91</v>
      </c>
      <c r="Q209" s="252"/>
      <c r="R209" s="32"/>
      <c r="S209" s="370"/>
      <c r="T209" s="386"/>
      <c r="U209" s="2" t="s">
        <v>1001</v>
      </c>
      <c r="V209" s="25"/>
      <c r="W209" s="206"/>
    </row>
    <row r="210" spans="1:23" customFormat="1" ht="43.5" hidden="1" customHeight="1" thickBot="1" x14ac:dyDescent="0.3">
      <c r="A210" s="21">
        <v>92082</v>
      </c>
      <c r="B210" s="64"/>
      <c r="C210" s="702"/>
      <c r="D210" s="708"/>
      <c r="E210" s="129">
        <v>9</v>
      </c>
      <c r="F210" s="129" t="s">
        <v>107</v>
      </c>
      <c r="G210" s="130">
        <v>4413.3900000000003</v>
      </c>
      <c r="H210" s="319">
        <v>50983481</v>
      </c>
      <c r="I210" s="445">
        <f>+G210-G202</f>
        <v>2975.4100000000003</v>
      </c>
      <c r="J210" s="68"/>
      <c r="K210" s="389">
        <v>0</v>
      </c>
      <c r="L210" s="436" t="s">
        <v>20</v>
      </c>
      <c r="M210" s="266">
        <v>70</v>
      </c>
      <c r="N210" s="266" t="s">
        <v>484</v>
      </c>
      <c r="O210" s="258" t="s">
        <v>1010</v>
      </c>
      <c r="P210" s="266" t="s">
        <v>91</v>
      </c>
      <c r="Q210" s="267"/>
      <c r="R210" s="268"/>
      <c r="S210" s="371"/>
      <c r="T210" s="391"/>
      <c r="U210" s="2" t="s">
        <v>1001</v>
      </c>
      <c r="V210" s="25"/>
      <c r="W210" s="206"/>
    </row>
    <row r="211" spans="1:23" customFormat="1" ht="42.75" hidden="1" customHeight="1" thickBot="1" x14ac:dyDescent="0.25">
      <c r="A211" s="21"/>
      <c r="B211" s="64"/>
      <c r="C211" s="700">
        <v>92059</v>
      </c>
      <c r="D211" s="706" t="s">
        <v>135</v>
      </c>
      <c r="E211" s="127">
        <v>1</v>
      </c>
      <c r="F211" s="127" t="s">
        <v>90</v>
      </c>
      <c r="G211" s="128">
        <v>1643.42</v>
      </c>
      <c r="H211" s="317">
        <v>18984788</v>
      </c>
      <c r="I211" s="431"/>
      <c r="J211" s="200">
        <v>365</v>
      </c>
      <c r="K211" s="469">
        <v>4216480</v>
      </c>
      <c r="L211" s="433" t="s">
        <v>20</v>
      </c>
      <c r="M211" s="258">
        <v>80</v>
      </c>
      <c r="N211" s="258" t="s">
        <v>484</v>
      </c>
      <c r="O211" s="258" t="s">
        <v>1010</v>
      </c>
      <c r="P211" s="258" t="s">
        <v>91</v>
      </c>
      <c r="Q211" s="259" t="s">
        <v>120</v>
      </c>
      <c r="R21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Vigente'!C187,'[1]Certificaciones y Autorizacione'!B:E,1,0))),"Auditorías y Certificaciones",IF(NOT(ISERROR(VLOOKUP('[1]Manual Tarifario Vigente'!C187,'[1]Plantas de Beneficio'!B:E,1,0))),"Inspección","Registro Sanitario y Trámites Asociados")))))</f>
        <v>Registro Sanitario y Trámites Asociados</v>
      </c>
      <c r="S211" s="454" t="s">
        <v>20</v>
      </c>
      <c r="T211" s="455">
        <v>80</v>
      </c>
      <c r="U211" s="2" t="s">
        <v>1001</v>
      </c>
      <c r="V211" s="25" t="s">
        <v>1001</v>
      </c>
      <c r="W211" s="206"/>
    </row>
    <row r="212" spans="1:23" customFormat="1" ht="42.75" hidden="1" customHeight="1" thickBot="1" x14ac:dyDescent="0.25">
      <c r="A212" s="21">
        <v>92062</v>
      </c>
      <c r="B212" s="64"/>
      <c r="C212" s="701"/>
      <c r="D212" s="707"/>
      <c r="E212" s="107">
        <v>2</v>
      </c>
      <c r="F212" s="107" t="s">
        <v>93</v>
      </c>
      <c r="G212" s="108">
        <v>1896.75</v>
      </c>
      <c r="H212" s="318">
        <v>21911256</v>
      </c>
      <c r="I212" s="139">
        <f>+G212-G211</f>
        <v>253.32999999999993</v>
      </c>
      <c r="J212" s="35"/>
      <c r="K212" s="16">
        <v>0</v>
      </c>
      <c r="L212" s="17" t="s">
        <v>20</v>
      </c>
      <c r="M212" s="40">
        <v>80</v>
      </c>
      <c r="N212" s="40" t="s">
        <v>484</v>
      </c>
      <c r="O212" s="258" t="s">
        <v>1010</v>
      </c>
      <c r="P212" s="40" t="s">
        <v>91</v>
      </c>
      <c r="Q212" s="252"/>
      <c r="R212" s="32"/>
      <c r="S212" s="370"/>
      <c r="T212" s="386"/>
      <c r="U212" s="2" t="s">
        <v>1001</v>
      </c>
      <c r="V212" s="25"/>
      <c r="W212" s="206"/>
    </row>
    <row r="213" spans="1:23" customFormat="1" ht="42.75" hidden="1" customHeight="1" thickBot="1" x14ac:dyDescent="0.25">
      <c r="A213" s="21">
        <v>92065</v>
      </c>
      <c r="B213" s="64"/>
      <c r="C213" s="701"/>
      <c r="D213" s="707"/>
      <c r="E213" s="107">
        <v>3</v>
      </c>
      <c r="F213" s="107" t="s">
        <v>95</v>
      </c>
      <c r="G213" s="108">
        <v>2173.36</v>
      </c>
      <c r="H213" s="318">
        <v>25106655</v>
      </c>
      <c r="I213" s="139">
        <f>+G213-G211</f>
        <v>529.94000000000005</v>
      </c>
      <c r="J213" s="35"/>
      <c r="K213" s="16">
        <v>0</v>
      </c>
      <c r="L213" s="17" t="s">
        <v>20</v>
      </c>
      <c r="M213" s="40">
        <v>80</v>
      </c>
      <c r="N213" s="40" t="s">
        <v>484</v>
      </c>
      <c r="O213" s="258" t="s">
        <v>1010</v>
      </c>
      <c r="P213" s="40" t="s">
        <v>91</v>
      </c>
      <c r="Q213" s="252"/>
      <c r="R213" s="32"/>
      <c r="S213" s="370"/>
      <c r="T213" s="386"/>
      <c r="U213" s="2" t="s">
        <v>1001</v>
      </c>
      <c r="V213" s="25"/>
      <c r="W213" s="206"/>
    </row>
    <row r="214" spans="1:23" customFormat="1" ht="42.75" hidden="1" customHeight="1" thickBot="1" x14ac:dyDescent="0.25">
      <c r="A214" s="21">
        <v>92068</v>
      </c>
      <c r="B214" s="64"/>
      <c r="C214" s="701"/>
      <c r="D214" s="707"/>
      <c r="E214" s="107">
        <v>4</v>
      </c>
      <c r="F214" s="107" t="s">
        <v>97</v>
      </c>
      <c r="G214" s="108">
        <v>3027.84</v>
      </c>
      <c r="H214" s="318">
        <v>34977608</v>
      </c>
      <c r="I214" s="139">
        <f>+G214-G211</f>
        <v>1384.42</v>
      </c>
      <c r="J214" s="35"/>
      <c r="K214" s="16">
        <v>0</v>
      </c>
      <c r="L214" s="17" t="s">
        <v>20</v>
      </c>
      <c r="M214" s="40">
        <v>80</v>
      </c>
      <c r="N214" s="40" t="s">
        <v>484</v>
      </c>
      <c r="O214" s="258" t="s">
        <v>1010</v>
      </c>
      <c r="P214" s="40" t="s">
        <v>91</v>
      </c>
      <c r="Q214" s="252"/>
      <c r="R214" s="32"/>
      <c r="S214" s="370"/>
      <c r="T214" s="386"/>
      <c r="U214" s="2" t="s">
        <v>1001</v>
      </c>
      <c r="V214" s="25"/>
      <c r="W214" s="206"/>
    </row>
    <row r="215" spans="1:23" customFormat="1" ht="42.75" hidden="1" customHeight="1" thickBot="1" x14ac:dyDescent="0.25">
      <c r="A215" s="21">
        <v>92071</v>
      </c>
      <c r="B215" s="64"/>
      <c r="C215" s="701"/>
      <c r="D215" s="707"/>
      <c r="E215" s="107">
        <v>5</v>
      </c>
      <c r="F215" s="107" t="s">
        <v>125</v>
      </c>
      <c r="G215" s="108">
        <v>3624.15</v>
      </c>
      <c r="H215" s="318">
        <v>41866181</v>
      </c>
      <c r="I215" s="139">
        <f>+G215-G211</f>
        <v>1980.73</v>
      </c>
      <c r="J215" s="35"/>
      <c r="K215" s="16">
        <v>0</v>
      </c>
      <c r="L215" s="17" t="s">
        <v>20</v>
      </c>
      <c r="M215" s="40">
        <v>80</v>
      </c>
      <c r="N215" s="40" t="s">
        <v>484</v>
      </c>
      <c r="O215" s="258" t="s">
        <v>1010</v>
      </c>
      <c r="P215" s="40" t="s">
        <v>91</v>
      </c>
      <c r="Q215" s="252"/>
      <c r="R215" s="32"/>
      <c r="S215" s="370"/>
      <c r="T215" s="386"/>
      <c r="U215" s="2" t="s">
        <v>1001</v>
      </c>
      <c r="V215" s="25"/>
      <c r="W215" s="206"/>
    </row>
    <row r="216" spans="1:23" customFormat="1" ht="42.75" hidden="1" customHeight="1" thickBot="1" x14ac:dyDescent="0.25">
      <c r="A216" s="21">
        <v>92074</v>
      </c>
      <c r="B216" s="64"/>
      <c r="C216" s="701"/>
      <c r="D216" s="707"/>
      <c r="E216" s="107">
        <v>6</v>
      </c>
      <c r="F216" s="107" t="s">
        <v>101</v>
      </c>
      <c r="G216" s="108">
        <v>4912.79</v>
      </c>
      <c r="H216" s="318">
        <v>56752550</v>
      </c>
      <c r="I216" s="139">
        <f>+G216-G211</f>
        <v>3269.37</v>
      </c>
      <c r="J216" s="35"/>
      <c r="K216" s="16">
        <v>0</v>
      </c>
      <c r="L216" s="17" t="s">
        <v>20</v>
      </c>
      <c r="M216" s="40">
        <v>80</v>
      </c>
      <c r="N216" s="40" t="s">
        <v>484</v>
      </c>
      <c r="O216" s="258" t="s">
        <v>1010</v>
      </c>
      <c r="P216" s="40" t="s">
        <v>91</v>
      </c>
      <c r="Q216" s="252"/>
      <c r="R216" s="32"/>
      <c r="S216" s="370"/>
      <c r="T216" s="386"/>
      <c r="U216" s="2" t="s">
        <v>1001</v>
      </c>
      <c r="V216" s="25"/>
      <c r="W216" s="206"/>
    </row>
    <row r="217" spans="1:23" customFormat="1" ht="42.75" hidden="1" customHeight="1" thickBot="1" x14ac:dyDescent="0.25">
      <c r="A217" s="21">
        <v>92077</v>
      </c>
      <c r="B217" s="64"/>
      <c r="C217" s="701"/>
      <c r="D217" s="707"/>
      <c r="E217" s="107">
        <v>7</v>
      </c>
      <c r="F217" s="107" t="s">
        <v>103</v>
      </c>
      <c r="G217" s="108">
        <v>3291.38</v>
      </c>
      <c r="H217" s="318">
        <v>38022022</v>
      </c>
      <c r="I217" s="139">
        <f>+G217-G211</f>
        <v>1647.96</v>
      </c>
      <c r="J217" s="35"/>
      <c r="K217" s="16">
        <v>0</v>
      </c>
      <c r="L217" s="17" t="s">
        <v>20</v>
      </c>
      <c r="M217" s="40">
        <v>80</v>
      </c>
      <c r="N217" s="40" t="s">
        <v>484</v>
      </c>
      <c r="O217" s="258" t="s">
        <v>1010</v>
      </c>
      <c r="P217" s="40" t="s">
        <v>91</v>
      </c>
      <c r="Q217" s="252"/>
      <c r="R217" s="32"/>
      <c r="S217" s="370"/>
      <c r="T217" s="386"/>
      <c r="U217" s="2" t="s">
        <v>1001</v>
      </c>
      <c r="V217" s="25"/>
      <c r="W217" s="206"/>
    </row>
    <row r="218" spans="1:23" customFormat="1" ht="42.75" hidden="1" customHeight="1" thickBot="1" x14ac:dyDescent="0.25">
      <c r="A218" s="21">
        <v>92080</v>
      </c>
      <c r="B218" s="64"/>
      <c r="C218" s="701"/>
      <c r="D218" s="707"/>
      <c r="E218" s="107">
        <v>8</v>
      </c>
      <c r="F218" s="107" t="s">
        <v>105</v>
      </c>
      <c r="G218" s="108">
        <v>3831.97</v>
      </c>
      <c r="H218" s="318">
        <v>44266917</v>
      </c>
      <c r="I218" s="139">
        <f>+G218-G211</f>
        <v>2188.5499999999997</v>
      </c>
      <c r="J218" s="35"/>
      <c r="K218" s="16">
        <v>0</v>
      </c>
      <c r="L218" s="17" t="s">
        <v>20</v>
      </c>
      <c r="M218" s="40">
        <v>80</v>
      </c>
      <c r="N218" s="40" t="s">
        <v>484</v>
      </c>
      <c r="O218" s="258" t="s">
        <v>1010</v>
      </c>
      <c r="P218" s="40" t="s">
        <v>91</v>
      </c>
      <c r="Q218" s="252"/>
      <c r="R218" s="32"/>
      <c r="S218" s="370"/>
      <c r="T218" s="386"/>
      <c r="U218" s="2" t="s">
        <v>1001</v>
      </c>
      <c r="V218" s="25"/>
      <c r="W218" s="206"/>
    </row>
    <row r="219" spans="1:23" customFormat="1" ht="42.75" hidden="1" customHeight="1" thickBot="1" x14ac:dyDescent="0.3">
      <c r="A219" s="21">
        <v>92083</v>
      </c>
      <c r="B219" s="64"/>
      <c r="C219" s="702"/>
      <c r="D219" s="708"/>
      <c r="E219" s="129">
        <v>9</v>
      </c>
      <c r="F219" s="129" t="s">
        <v>107</v>
      </c>
      <c r="G219" s="130">
        <v>5043.8900000000003</v>
      </c>
      <c r="H219" s="319">
        <v>58267017</v>
      </c>
      <c r="I219" s="445">
        <f>+G219-G211</f>
        <v>3400.4700000000003</v>
      </c>
      <c r="J219" s="68"/>
      <c r="K219" s="389">
        <v>0</v>
      </c>
      <c r="L219" s="436" t="s">
        <v>20</v>
      </c>
      <c r="M219" s="266">
        <v>80</v>
      </c>
      <c r="N219" s="266" t="s">
        <v>484</v>
      </c>
      <c r="O219" s="258" t="s">
        <v>1010</v>
      </c>
      <c r="P219" s="266" t="s">
        <v>91</v>
      </c>
      <c r="Q219" s="267"/>
      <c r="R219" s="268"/>
      <c r="S219" s="371"/>
      <c r="T219" s="391"/>
      <c r="U219" s="2" t="s">
        <v>1001</v>
      </c>
      <c r="V219" s="25"/>
      <c r="W219" s="206"/>
    </row>
    <row r="220" spans="1:23" customFormat="1" ht="44.25" hidden="1" customHeight="1" thickBot="1" x14ac:dyDescent="0.25">
      <c r="A220" s="21"/>
      <c r="B220" s="64"/>
      <c r="C220" s="700">
        <v>92060</v>
      </c>
      <c r="D220" s="706" t="s">
        <v>136</v>
      </c>
      <c r="E220" s="127">
        <v>1</v>
      </c>
      <c r="F220" s="127" t="s">
        <v>90</v>
      </c>
      <c r="G220" s="128">
        <v>1848.82</v>
      </c>
      <c r="H220" s="317">
        <v>21357569</v>
      </c>
      <c r="I220" s="189"/>
      <c r="J220" s="201">
        <v>410.59</v>
      </c>
      <c r="K220" s="469">
        <v>4743136</v>
      </c>
      <c r="L220" s="433" t="s">
        <v>20</v>
      </c>
      <c r="M220" s="258">
        <v>90</v>
      </c>
      <c r="N220" s="258" t="s">
        <v>484</v>
      </c>
      <c r="O220" s="258" t="s">
        <v>1010</v>
      </c>
      <c r="P220" s="258" t="s">
        <v>91</v>
      </c>
      <c r="Q220" s="259" t="s">
        <v>120</v>
      </c>
      <c r="R22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Vigente'!C188,'[1]Certificaciones y Autorizacione'!B:E,1,0))),"Auditorías y Certificaciones",IF(NOT(ISERROR(VLOOKUP('[1]Manual Tarifario Vigente'!C188,'[1]Plantas de Beneficio'!B:E,1,0))),"Inspección","Registro Sanitario y Trámites Asociados")))))</f>
        <v>Registro Sanitario y Trámites Asociados</v>
      </c>
      <c r="S220" s="454" t="s">
        <v>20</v>
      </c>
      <c r="T220" s="455">
        <v>90</v>
      </c>
      <c r="U220" s="2" t="s">
        <v>1001</v>
      </c>
      <c r="V220" s="25" t="s">
        <v>1001</v>
      </c>
      <c r="W220" s="206"/>
    </row>
    <row r="221" spans="1:23" customFormat="1" ht="44.25" hidden="1" customHeight="1" thickBot="1" x14ac:dyDescent="0.25">
      <c r="A221" s="21">
        <v>92063</v>
      </c>
      <c r="B221" s="64"/>
      <c r="C221" s="701"/>
      <c r="D221" s="707"/>
      <c r="E221" s="107">
        <v>2</v>
      </c>
      <c r="F221" s="107" t="s">
        <v>93</v>
      </c>
      <c r="G221" s="108">
        <v>2133.83</v>
      </c>
      <c r="H221" s="318">
        <v>24650004</v>
      </c>
      <c r="I221" s="139">
        <f>+G221-G220</f>
        <v>285.01</v>
      </c>
      <c r="J221" s="63"/>
      <c r="K221" s="16">
        <v>0</v>
      </c>
      <c r="L221" s="17" t="s">
        <v>20</v>
      </c>
      <c r="M221" s="40">
        <v>90</v>
      </c>
      <c r="N221" s="40" t="s">
        <v>484</v>
      </c>
      <c r="O221" s="258" t="s">
        <v>1010</v>
      </c>
      <c r="P221" s="40" t="s">
        <v>91</v>
      </c>
      <c r="Q221" s="252"/>
      <c r="R221" s="32"/>
      <c r="S221" s="370"/>
      <c r="T221" s="386"/>
      <c r="U221" s="2" t="s">
        <v>1001</v>
      </c>
      <c r="V221" s="25"/>
      <c r="W221" s="206"/>
    </row>
    <row r="222" spans="1:23" customFormat="1" ht="44.25" hidden="1" customHeight="1" thickBot="1" x14ac:dyDescent="0.25">
      <c r="A222" s="21">
        <v>92066</v>
      </c>
      <c r="B222" s="64"/>
      <c r="C222" s="701"/>
      <c r="D222" s="707"/>
      <c r="E222" s="107">
        <v>3</v>
      </c>
      <c r="F222" s="107" t="s">
        <v>95</v>
      </c>
      <c r="G222" s="108">
        <v>2445.0500000000002</v>
      </c>
      <c r="H222" s="318">
        <v>28245218</v>
      </c>
      <c r="I222" s="139">
        <f>+G222-G220</f>
        <v>596.23000000000025</v>
      </c>
      <c r="J222" s="63"/>
      <c r="K222" s="16">
        <v>0</v>
      </c>
      <c r="L222" s="17" t="s">
        <v>20</v>
      </c>
      <c r="M222" s="40">
        <v>90</v>
      </c>
      <c r="N222" s="40" t="s">
        <v>484</v>
      </c>
      <c r="O222" s="258" t="s">
        <v>1010</v>
      </c>
      <c r="P222" s="40" t="s">
        <v>91</v>
      </c>
      <c r="Q222" s="252"/>
      <c r="R222" s="32"/>
      <c r="S222" s="370"/>
      <c r="T222" s="386"/>
      <c r="U222" s="2" t="s">
        <v>1001</v>
      </c>
      <c r="V222" s="25"/>
      <c r="W222" s="206"/>
    </row>
    <row r="223" spans="1:23" customFormat="1" ht="44.25" hidden="1" customHeight="1" thickBot="1" x14ac:dyDescent="0.25">
      <c r="A223" s="21">
        <v>92069</v>
      </c>
      <c r="B223" s="64"/>
      <c r="C223" s="701"/>
      <c r="D223" s="707"/>
      <c r="E223" s="107">
        <v>4</v>
      </c>
      <c r="F223" s="107" t="s">
        <v>97</v>
      </c>
      <c r="G223" s="108">
        <v>3406.32</v>
      </c>
      <c r="H223" s="318">
        <v>39349809</v>
      </c>
      <c r="I223" s="139">
        <f>+G223-G220</f>
        <v>1557.5000000000002</v>
      </c>
      <c r="J223" s="63"/>
      <c r="K223" s="16">
        <v>0</v>
      </c>
      <c r="L223" s="17" t="s">
        <v>20</v>
      </c>
      <c r="M223" s="40">
        <v>90</v>
      </c>
      <c r="N223" s="40" t="s">
        <v>484</v>
      </c>
      <c r="O223" s="258" t="s">
        <v>1010</v>
      </c>
      <c r="P223" s="40" t="s">
        <v>91</v>
      </c>
      <c r="Q223" s="252"/>
      <c r="R223" s="32"/>
      <c r="S223" s="370"/>
      <c r="T223" s="386"/>
      <c r="U223" s="2" t="s">
        <v>1001</v>
      </c>
      <c r="V223" s="25"/>
      <c r="W223" s="206"/>
    </row>
    <row r="224" spans="1:23" customFormat="1" ht="44.25" hidden="1" customHeight="1" thickBot="1" x14ac:dyDescent="0.25">
      <c r="A224" s="21">
        <v>92072</v>
      </c>
      <c r="B224" s="64"/>
      <c r="C224" s="701"/>
      <c r="D224" s="707"/>
      <c r="E224" s="107">
        <v>5</v>
      </c>
      <c r="F224" s="107" t="s">
        <v>125</v>
      </c>
      <c r="G224" s="108">
        <v>4077.15</v>
      </c>
      <c r="H224" s="318">
        <v>47099237</v>
      </c>
      <c r="I224" s="139">
        <f>+G224-G220</f>
        <v>2228.33</v>
      </c>
      <c r="J224" s="63"/>
      <c r="K224" s="16">
        <v>0</v>
      </c>
      <c r="L224" s="17" t="s">
        <v>20</v>
      </c>
      <c r="M224" s="40">
        <v>90</v>
      </c>
      <c r="N224" s="40" t="s">
        <v>484</v>
      </c>
      <c r="O224" s="258" t="s">
        <v>1010</v>
      </c>
      <c r="P224" s="40" t="s">
        <v>91</v>
      </c>
      <c r="Q224" s="252"/>
      <c r="R224" s="32"/>
      <c r="S224" s="370"/>
      <c r="T224" s="386"/>
      <c r="U224" s="2" t="s">
        <v>1001</v>
      </c>
      <c r="V224" s="25"/>
      <c r="W224" s="206"/>
    </row>
    <row r="225" spans="1:23" customFormat="1" ht="44.25" hidden="1" customHeight="1" thickBot="1" x14ac:dyDescent="0.25">
      <c r="A225" s="21">
        <v>92075</v>
      </c>
      <c r="B225" s="64"/>
      <c r="C225" s="701"/>
      <c r="D225" s="707"/>
      <c r="E225" s="107">
        <v>6</v>
      </c>
      <c r="F225" s="107" t="s">
        <v>101</v>
      </c>
      <c r="G225" s="108">
        <v>5526.92</v>
      </c>
      <c r="H225" s="318">
        <v>63846980</v>
      </c>
      <c r="I225" s="139">
        <f>+G225-G220</f>
        <v>3678.1000000000004</v>
      </c>
      <c r="J225" s="63"/>
      <c r="K225" s="16">
        <v>0</v>
      </c>
      <c r="L225" s="17" t="s">
        <v>20</v>
      </c>
      <c r="M225" s="40">
        <v>90</v>
      </c>
      <c r="N225" s="40" t="s">
        <v>484</v>
      </c>
      <c r="O225" s="258" t="s">
        <v>1010</v>
      </c>
      <c r="P225" s="40" t="s">
        <v>91</v>
      </c>
      <c r="Q225" s="252"/>
      <c r="R225" s="32"/>
      <c r="S225" s="370"/>
      <c r="T225" s="386"/>
      <c r="U225" s="2" t="s">
        <v>1001</v>
      </c>
      <c r="V225" s="25"/>
      <c r="W225" s="206"/>
    </row>
    <row r="226" spans="1:23" customFormat="1" ht="44.25" hidden="1" customHeight="1" thickBot="1" x14ac:dyDescent="0.25">
      <c r="A226" s="21">
        <v>92078</v>
      </c>
      <c r="B226" s="64"/>
      <c r="C226" s="701"/>
      <c r="D226" s="707"/>
      <c r="E226" s="107">
        <v>7</v>
      </c>
      <c r="F226" s="107" t="s">
        <v>103</v>
      </c>
      <c r="G226" s="108">
        <v>3702.78</v>
      </c>
      <c r="H226" s="318">
        <v>42774515</v>
      </c>
      <c r="I226" s="139">
        <f>+G226-G220</f>
        <v>1853.9600000000003</v>
      </c>
      <c r="J226" s="63"/>
      <c r="K226" s="16">
        <v>0</v>
      </c>
      <c r="L226" s="17" t="s">
        <v>20</v>
      </c>
      <c r="M226" s="40">
        <v>90</v>
      </c>
      <c r="N226" s="40" t="s">
        <v>484</v>
      </c>
      <c r="O226" s="258" t="s">
        <v>1010</v>
      </c>
      <c r="P226" s="40" t="s">
        <v>91</v>
      </c>
      <c r="Q226" s="252"/>
      <c r="R226" s="32"/>
      <c r="S226" s="370"/>
      <c r="T226" s="386"/>
      <c r="U226" s="2" t="s">
        <v>1001</v>
      </c>
      <c r="V226" s="25"/>
      <c r="W226" s="206"/>
    </row>
    <row r="227" spans="1:23" customFormat="1" ht="44.25" hidden="1" customHeight="1" thickBot="1" x14ac:dyDescent="0.25">
      <c r="A227" s="21">
        <v>92081</v>
      </c>
      <c r="B227" s="64"/>
      <c r="C227" s="701"/>
      <c r="D227" s="707"/>
      <c r="E227" s="107">
        <v>8</v>
      </c>
      <c r="F227" s="107" t="s">
        <v>105</v>
      </c>
      <c r="G227" s="108">
        <v>4311.01</v>
      </c>
      <c r="H227" s="318">
        <v>49800788</v>
      </c>
      <c r="I227" s="139">
        <f>+G227-G220</f>
        <v>2462.1900000000005</v>
      </c>
      <c r="J227" s="63"/>
      <c r="K227" s="16">
        <v>0</v>
      </c>
      <c r="L227" s="17" t="s">
        <v>20</v>
      </c>
      <c r="M227" s="40">
        <v>90</v>
      </c>
      <c r="N227" s="40" t="s">
        <v>484</v>
      </c>
      <c r="O227" s="258" t="s">
        <v>1010</v>
      </c>
      <c r="P227" s="40" t="s">
        <v>91</v>
      </c>
      <c r="Q227" s="252"/>
      <c r="R227" s="32"/>
      <c r="S227" s="370"/>
      <c r="T227" s="386"/>
      <c r="U227" s="2" t="s">
        <v>1001</v>
      </c>
      <c r="V227" s="25"/>
      <c r="W227" s="206"/>
    </row>
    <row r="228" spans="1:23" customFormat="1" ht="44.25" hidden="1" customHeight="1" thickBot="1" x14ac:dyDescent="0.3">
      <c r="A228" s="21">
        <v>92084</v>
      </c>
      <c r="B228" s="64"/>
      <c r="C228" s="702"/>
      <c r="D228" s="708"/>
      <c r="E228" s="129">
        <v>9</v>
      </c>
      <c r="F228" s="129" t="s">
        <v>107</v>
      </c>
      <c r="G228" s="130">
        <v>5674.34</v>
      </c>
      <c r="H228" s="319">
        <v>65549976</v>
      </c>
      <c r="I228" s="445">
        <f>+G228-G220</f>
        <v>3825.5200000000004</v>
      </c>
      <c r="J228" s="67"/>
      <c r="K228" s="389">
        <v>0</v>
      </c>
      <c r="L228" s="436" t="s">
        <v>20</v>
      </c>
      <c r="M228" s="266">
        <v>90</v>
      </c>
      <c r="N228" s="266" t="s">
        <v>484</v>
      </c>
      <c r="O228" s="258" t="s">
        <v>1010</v>
      </c>
      <c r="P228" s="266" t="s">
        <v>91</v>
      </c>
      <c r="Q228" s="267"/>
      <c r="R228" s="268"/>
      <c r="S228" s="371"/>
      <c r="T228" s="391"/>
      <c r="U228" s="2" t="s">
        <v>1001</v>
      </c>
      <c r="V228" s="25"/>
      <c r="W228" s="206"/>
    </row>
    <row r="229" spans="1:23" customFormat="1" ht="28.5" hidden="1" x14ac:dyDescent="0.25">
      <c r="A229" s="1"/>
      <c r="B229" s="64"/>
      <c r="C229" s="126" t="s">
        <v>137</v>
      </c>
      <c r="D229" s="180" t="s">
        <v>138</v>
      </c>
      <c r="E229" s="118"/>
      <c r="F229" s="118" t="s">
        <v>19</v>
      </c>
      <c r="G229" s="153">
        <v>3972.44</v>
      </c>
      <c r="H229" s="245">
        <v>45889627</v>
      </c>
      <c r="I229" s="140"/>
      <c r="J229" s="343"/>
      <c r="K229" s="343">
        <v>0</v>
      </c>
      <c r="L229" s="426" t="s">
        <v>20</v>
      </c>
      <c r="M229" s="363">
        <v>100</v>
      </c>
      <c r="N229" s="363" t="s">
        <v>484</v>
      </c>
      <c r="O229" s="258" t="s">
        <v>1010</v>
      </c>
      <c r="P229" s="363" t="s">
        <v>91</v>
      </c>
      <c r="Q229" s="473"/>
      <c r="R22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Vigente'!C253,'[1]Certificaciones y Autorizacione'!B:E,1,0))),"Auditorías y Certificaciones",IF(NOT(ISERROR(VLOOKUP('[1]Manual Tarifario Vigente'!C253,'[1]Plantas de Beneficio'!B:E,1,0))),"Inspección","Registro Sanitario y Trámites Asociados")))))</f>
        <v>Registro Sanitario y Trámites Asociados</v>
      </c>
      <c r="S229" s="452" t="s">
        <v>20</v>
      </c>
      <c r="T229" s="363">
        <v>100</v>
      </c>
      <c r="U229" s="2" t="s">
        <v>1001</v>
      </c>
      <c r="V229" s="25" t="s">
        <v>1001</v>
      </c>
      <c r="W229" s="206"/>
    </row>
    <row r="230" spans="1:23" customFormat="1" ht="57" hidden="1" x14ac:dyDescent="0.25">
      <c r="A230" s="1"/>
      <c r="B230" s="64"/>
      <c r="C230" s="150">
        <v>90133</v>
      </c>
      <c r="D230" s="113" t="s">
        <v>139</v>
      </c>
      <c r="E230" s="107"/>
      <c r="F230" s="107" t="s">
        <v>19</v>
      </c>
      <c r="G230" s="108">
        <v>0</v>
      </c>
      <c r="H230" s="208">
        <v>0</v>
      </c>
      <c r="I230" s="137"/>
      <c r="J230" s="16"/>
      <c r="K230" s="16">
        <v>0</v>
      </c>
      <c r="L230" s="17" t="s">
        <v>20</v>
      </c>
      <c r="M230" s="40">
        <v>0</v>
      </c>
      <c r="N230" s="40" t="s">
        <v>484</v>
      </c>
      <c r="O230" s="258" t="s">
        <v>1010</v>
      </c>
      <c r="P230" s="40" t="s">
        <v>91</v>
      </c>
      <c r="Q230" s="252"/>
      <c r="R23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Vigente'!C254,'[1]Certificaciones y Autorizacione'!B:E,1,0))),"Auditorías y Certificaciones",IF(NOT(ISERROR(VLOOKUP('[1]Manual Tarifario Vigente'!C254,'[1]Plantas de Beneficio'!B:E,1,0))),"Inspección","Registro Sanitario y Trámites Asociados")))))</f>
        <v>Registro Sanitario y Trámites Asociados</v>
      </c>
      <c r="S230" s="20" t="s">
        <v>20</v>
      </c>
      <c r="T230" s="40">
        <v>0</v>
      </c>
      <c r="U230" s="2" t="s">
        <v>1001</v>
      </c>
      <c r="V230" s="25" t="s">
        <v>1001</v>
      </c>
      <c r="W230" s="206"/>
    </row>
    <row r="231" spans="1:23" customFormat="1" ht="114" hidden="1" x14ac:dyDescent="0.25">
      <c r="A231" s="1"/>
      <c r="B231" s="64"/>
      <c r="C231" s="150">
        <v>91196</v>
      </c>
      <c r="D231" s="113" t="s">
        <v>140</v>
      </c>
      <c r="E231" s="107"/>
      <c r="F231" s="107" t="s">
        <v>19</v>
      </c>
      <c r="G231" s="108">
        <v>1589.01</v>
      </c>
      <c r="H231" s="208">
        <v>18356244</v>
      </c>
      <c r="I231" s="137"/>
      <c r="J231" s="16"/>
      <c r="K231" s="16">
        <v>0</v>
      </c>
      <c r="L231" s="17" t="s">
        <v>20</v>
      </c>
      <c r="M231" s="40">
        <v>40</v>
      </c>
      <c r="N231" s="40" t="s">
        <v>484</v>
      </c>
      <c r="O231" s="258" t="s">
        <v>1010</v>
      </c>
      <c r="P231" s="40" t="s">
        <v>91</v>
      </c>
      <c r="Q231" s="409"/>
      <c r="R23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Vigente'!C255,'[1]Certificaciones y Autorizacione'!B:E,1,0))),"Auditorías y Certificaciones",IF(NOT(ISERROR(VLOOKUP('[1]Manual Tarifario Vigente'!C255,'[1]Plantas de Beneficio'!B:E,1,0))),"Inspección","Registro Sanitario y Trámites Asociados")))))</f>
        <v>Registro Sanitario y Trámites Asociados</v>
      </c>
      <c r="S231" s="20" t="s">
        <v>20</v>
      </c>
      <c r="T231" s="40">
        <v>40</v>
      </c>
      <c r="U231" s="2" t="s">
        <v>1001</v>
      </c>
      <c r="V231" s="25" t="s">
        <v>1001</v>
      </c>
      <c r="W231" s="206"/>
    </row>
    <row r="232" spans="1:23" customFormat="1" ht="114" hidden="1" x14ac:dyDescent="0.25">
      <c r="A232" s="1"/>
      <c r="B232" s="64"/>
      <c r="C232" s="150">
        <v>91197</v>
      </c>
      <c r="D232" s="113" t="s">
        <v>141</v>
      </c>
      <c r="E232" s="107"/>
      <c r="F232" s="107" t="s">
        <v>19</v>
      </c>
      <c r="G232" s="108">
        <v>1986.24</v>
      </c>
      <c r="H232" s="208">
        <v>22945044</v>
      </c>
      <c r="I232" s="137"/>
      <c r="J232" s="16"/>
      <c r="K232" s="16">
        <v>0</v>
      </c>
      <c r="L232" s="17" t="s">
        <v>20</v>
      </c>
      <c r="M232" s="40">
        <v>50</v>
      </c>
      <c r="N232" s="40" t="s">
        <v>484</v>
      </c>
      <c r="O232" s="258" t="s">
        <v>1010</v>
      </c>
      <c r="P232" s="40" t="s">
        <v>91</v>
      </c>
      <c r="Q232" s="252"/>
      <c r="R23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Vigente'!C256,'[1]Certificaciones y Autorizacione'!B:E,1,0))),"Auditorías y Certificaciones",IF(NOT(ISERROR(VLOOKUP('[1]Manual Tarifario Vigente'!C256,'[1]Plantas de Beneficio'!B:E,1,0))),"Inspección","Registro Sanitario y Trámites Asociados")))))</f>
        <v>Registro Sanitario y Trámites Asociados</v>
      </c>
      <c r="S232" s="20" t="s">
        <v>20</v>
      </c>
      <c r="T232" s="40">
        <v>50</v>
      </c>
      <c r="U232" s="2" t="s">
        <v>1001</v>
      </c>
      <c r="V232" s="25" t="s">
        <v>1001</v>
      </c>
      <c r="W232" s="206"/>
    </row>
    <row r="233" spans="1:23" customFormat="1" ht="114" hidden="1" x14ac:dyDescent="0.25">
      <c r="A233" s="1"/>
      <c r="B233" s="64"/>
      <c r="C233" s="150">
        <v>91198</v>
      </c>
      <c r="D233" s="113" t="s">
        <v>142</v>
      </c>
      <c r="E233" s="107"/>
      <c r="F233" s="107" t="s">
        <v>19</v>
      </c>
      <c r="G233" s="108">
        <v>2383.4699999999998</v>
      </c>
      <c r="H233" s="208">
        <v>27533845</v>
      </c>
      <c r="I233" s="137"/>
      <c r="J233" s="16"/>
      <c r="K233" s="16">
        <v>0</v>
      </c>
      <c r="L233" s="17" t="s">
        <v>20</v>
      </c>
      <c r="M233" s="40">
        <v>60</v>
      </c>
      <c r="N233" s="40" t="s">
        <v>484</v>
      </c>
      <c r="O233" s="258" t="s">
        <v>1010</v>
      </c>
      <c r="P233" s="40" t="s">
        <v>91</v>
      </c>
      <c r="Q233" s="252"/>
      <c r="R23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Vigente'!C257,'[1]Certificaciones y Autorizacione'!B:E,1,0))),"Auditorías y Certificaciones",IF(NOT(ISERROR(VLOOKUP('[1]Manual Tarifario Vigente'!C257,'[1]Plantas de Beneficio'!B:E,1,0))),"Inspección","Registro Sanitario y Trámites Asociados")))))</f>
        <v>Registro Sanitario y Trámites Asociados</v>
      </c>
      <c r="S233" s="20" t="s">
        <v>20</v>
      </c>
      <c r="T233" s="40">
        <v>60</v>
      </c>
      <c r="U233" s="2" t="s">
        <v>1001</v>
      </c>
      <c r="V233" s="25" t="s">
        <v>1001</v>
      </c>
      <c r="W233" s="206"/>
    </row>
    <row r="234" spans="1:23" customFormat="1" ht="114" hidden="1" x14ac:dyDescent="0.25">
      <c r="A234" s="1"/>
      <c r="B234" s="64"/>
      <c r="C234" s="150">
        <v>92196</v>
      </c>
      <c r="D234" s="113" t="s">
        <v>143</v>
      </c>
      <c r="E234" s="107"/>
      <c r="F234" s="107" t="s">
        <v>19</v>
      </c>
      <c r="G234" s="108">
        <v>2780.74</v>
      </c>
      <c r="H234" s="208">
        <v>32123108</v>
      </c>
      <c r="I234" s="137"/>
      <c r="J234" s="16"/>
      <c r="K234" s="16">
        <v>0</v>
      </c>
      <c r="L234" s="17" t="s">
        <v>20</v>
      </c>
      <c r="M234" s="40">
        <v>70</v>
      </c>
      <c r="N234" s="40" t="s">
        <v>484</v>
      </c>
      <c r="O234" s="258" t="s">
        <v>1010</v>
      </c>
      <c r="P234" s="40" t="s">
        <v>91</v>
      </c>
      <c r="Q234" s="252"/>
      <c r="R23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Vigente'!C258,'[1]Certificaciones y Autorizacione'!B:E,1,0))),"Auditorías y Certificaciones",IF(NOT(ISERROR(VLOOKUP('[1]Manual Tarifario Vigente'!C258,'[1]Plantas de Beneficio'!B:E,1,0))),"Inspección","Registro Sanitario y Trámites Asociados")))))</f>
        <v>Registro Sanitario y Trámites Asociados</v>
      </c>
      <c r="S234" s="20" t="s">
        <v>20</v>
      </c>
      <c r="T234" s="40">
        <v>70</v>
      </c>
      <c r="U234" s="2" t="s">
        <v>1001</v>
      </c>
      <c r="V234" s="25" t="s">
        <v>1001</v>
      </c>
      <c r="W234" s="206"/>
    </row>
    <row r="235" spans="1:23" customFormat="1" ht="114" hidden="1" x14ac:dyDescent="0.25">
      <c r="A235" s="1"/>
      <c r="B235" s="64"/>
      <c r="C235" s="150">
        <v>92197</v>
      </c>
      <c r="D235" s="113" t="s">
        <v>144</v>
      </c>
      <c r="E235" s="107"/>
      <c r="F235" s="107" t="s">
        <v>19</v>
      </c>
      <c r="G235" s="108">
        <v>3177.97</v>
      </c>
      <c r="H235" s="208">
        <v>36711909</v>
      </c>
      <c r="I235" s="137"/>
      <c r="J235" s="16"/>
      <c r="K235" s="16">
        <v>0</v>
      </c>
      <c r="L235" s="17" t="s">
        <v>20</v>
      </c>
      <c r="M235" s="40">
        <v>80</v>
      </c>
      <c r="N235" s="40" t="s">
        <v>484</v>
      </c>
      <c r="O235" s="258" t="s">
        <v>1010</v>
      </c>
      <c r="P235" s="40" t="s">
        <v>91</v>
      </c>
      <c r="Q235" s="252"/>
      <c r="R23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Vigente'!C259,'[1]Certificaciones y Autorizacione'!B:E,1,0))),"Auditorías y Certificaciones",IF(NOT(ISERROR(VLOOKUP('[1]Manual Tarifario Vigente'!C259,'[1]Plantas de Beneficio'!B:E,1,0))),"Inspección","Registro Sanitario y Trámites Asociados")))))</f>
        <v>Registro Sanitario y Trámites Asociados</v>
      </c>
      <c r="S235" s="20" t="s">
        <v>20</v>
      </c>
      <c r="T235" s="40">
        <v>80</v>
      </c>
      <c r="U235" s="2" t="s">
        <v>1001</v>
      </c>
      <c r="V235" s="25" t="s">
        <v>1001</v>
      </c>
      <c r="W235" s="206"/>
    </row>
    <row r="236" spans="1:23" customFormat="1" ht="114" hidden="1" x14ac:dyDescent="0.25">
      <c r="A236" s="1"/>
      <c r="B236" s="64"/>
      <c r="C236" s="150">
        <v>92198</v>
      </c>
      <c r="D236" s="113" t="s">
        <v>145</v>
      </c>
      <c r="E236" s="107"/>
      <c r="F236" s="107" t="s">
        <v>19</v>
      </c>
      <c r="G236" s="108">
        <v>3575.2</v>
      </c>
      <c r="H236" s="208">
        <v>41300710</v>
      </c>
      <c r="I236" s="137"/>
      <c r="J236" s="16"/>
      <c r="K236" s="16">
        <v>0</v>
      </c>
      <c r="L236" s="17" t="s">
        <v>20</v>
      </c>
      <c r="M236" s="40">
        <v>90</v>
      </c>
      <c r="N236" s="40" t="s">
        <v>484</v>
      </c>
      <c r="O236" s="258" t="s">
        <v>1010</v>
      </c>
      <c r="P236" s="40" t="s">
        <v>91</v>
      </c>
      <c r="Q236" s="408"/>
      <c r="R23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Vigente'!C260,'[1]Certificaciones y Autorizacione'!B:E,1,0))),"Auditorías y Certificaciones",IF(NOT(ISERROR(VLOOKUP('[1]Manual Tarifario Vigente'!C260,'[1]Plantas de Beneficio'!B:E,1,0))),"Inspección","Registro Sanitario y Trámites Asociados")))))</f>
        <v>Registro Sanitario y Trámites Asociados</v>
      </c>
      <c r="S236" s="20" t="s">
        <v>20</v>
      </c>
      <c r="T236" s="40">
        <v>90</v>
      </c>
      <c r="U236" s="2" t="s">
        <v>1001</v>
      </c>
      <c r="V236" s="25" t="s">
        <v>1001</v>
      </c>
      <c r="W236" s="206"/>
    </row>
    <row r="237" spans="1:23" ht="28.5" hidden="1" x14ac:dyDescent="0.25">
      <c r="A237" s="1"/>
      <c r="B237" s="64">
        <v>1003</v>
      </c>
      <c r="C237" s="631">
        <v>1003</v>
      </c>
      <c r="D237" s="632" t="s">
        <v>146</v>
      </c>
      <c r="E237" s="107"/>
      <c r="F237" s="339" t="s">
        <v>19</v>
      </c>
      <c r="G237" s="331">
        <v>155.65</v>
      </c>
      <c r="H237" s="633">
        <v>1798069</v>
      </c>
      <c r="I237" s="137"/>
      <c r="J237" s="16"/>
      <c r="K237" s="16">
        <v>0</v>
      </c>
      <c r="L237" s="17" t="s">
        <v>20</v>
      </c>
      <c r="M237" s="24">
        <v>100</v>
      </c>
      <c r="N237" s="40" t="s">
        <v>484</v>
      </c>
      <c r="O237" s="258" t="s">
        <v>1010</v>
      </c>
      <c r="P237" s="24"/>
      <c r="Q237" s="252"/>
      <c r="R2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Vigente'!C266,'[1]Certificaciones y Autorizacione'!B:E,1,0))),"Auditorías y Certificaciones",IF(NOT(ISERROR(VLOOKUP('[1]Manual Tarifario Vigente'!C266,'[1]Plantas de Beneficio'!B:E,1,0))),"Inspección","Registro Sanitario y Trámites Asociados")))))</f>
        <v>Registro Sanitario y Trámites Asociados</v>
      </c>
      <c r="S237" s="18" t="s">
        <v>20</v>
      </c>
      <c r="T237" s="24">
        <v>100</v>
      </c>
      <c r="U237" s="2" t="s">
        <v>1001</v>
      </c>
      <c r="V237" s="25" t="s">
        <v>1001</v>
      </c>
      <c r="W237" s="626"/>
    </row>
    <row r="238" spans="1:23" customFormat="1" ht="57" hidden="1" x14ac:dyDescent="0.25">
      <c r="A238" s="1"/>
      <c r="B238" s="64"/>
      <c r="C238" s="107">
        <v>90071</v>
      </c>
      <c r="D238" s="113" t="s">
        <v>147</v>
      </c>
      <c r="E238" s="107"/>
      <c r="F238" s="107" t="s">
        <v>19</v>
      </c>
      <c r="G238" s="108">
        <v>0</v>
      </c>
      <c r="H238" s="208">
        <v>0</v>
      </c>
      <c r="I238" s="137"/>
      <c r="J238" s="16"/>
      <c r="K238" s="16">
        <v>0</v>
      </c>
      <c r="L238" s="17" t="s">
        <v>20</v>
      </c>
      <c r="M238" s="40">
        <v>0</v>
      </c>
      <c r="N238" s="40" t="s">
        <v>484</v>
      </c>
      <c r="O238" s="258" t="s">
        <v>1010</v>
      </c>
      <c r="P238" s="40">
        <v>928</v>
      </c>
      <c r="Q238" s="252"/>
      <c r="R2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Vigente'!C267,'[1]Certificaciones y Autorizacione'!B:E,1,0))),"Auditorías y Certificaciones",IF(NOT(ISERROR(VLOOKUP('[1]Manual Tarifario Vigente'!C267,'[1]Plantas de Beneficio'!B:E,1,0))),"Inspección","Registro Sanitario y Trámites Asociados")))))</f>
        <v>Registro Sanitario y Trámites Asociados</v>
      </c>
      <c r="S238" s="20" t="s">
        <v>20</v>
      </c>
      <c r="T238" s="40">
        <v>0</v>
      </c>
      <c r="U238" s="2" t="s">
        <v>1001</v>
      </c>
      <c r="V238" s="25" t="s">
        <v>1001</v>
      </c>
      <c r="W238" s="206"/>
    </row>
    <row r="239" spans="1:23" customFormat="1" ht="114" hidden="1" x14ac:dyDescent="0.25">
      <c r="A239" s="1"/>
      <c r="B239" s="64"/>
      <c r="C239" s="107">
        <v>91085</v>
      </c>
      <c r="D239" s="113" t="s">
        <v>148</v>
      </c>
      <c r="E239" s="107"/>
      <c r="F239" s="107" t="s">
        <v>19</v>
      </c>
      <c r="G239" s="108">
        <v>62.3</v>
      </c>
      <c r="H239" s="208">
        <v>719690</v>
      </c>
      <c r="I239" s="137"/>
      <c r="J239" s="16"/>
      <c r="K239" s="16">
        <v>0</v>
      </c>
      <c r="L239" s="17" t="s">
        <v>20</v>
      </c>
      <c r="M239" s="40">
        <v>40</v>
      </c>
      <c r="N239" s="40" t="s">
        <v>484</v>
      </c>
      <c r="O239" s="258" t="s">
        <v>1010</v>
      </c>
      <c r="P239" s="40">
        <v>928</v>
      </c>
      <c r="Q239" s="252"/>
      <c r="R2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Vigente'!C268,'[1]Certificaciones y Autorizacione'!B:E,1,0))),"Auditorías y Certificaciones",IF(NOT(ISERROR(VLOOKUP('[1]Manual Tarifario Vigente'!C268,'[1]Plantas de Beneficio'!B:E,1,0))),"Inspección","Registro Sanitario y Trámites Asociados")))))</f>
        <v>Registro Sanitario y Trámites Asociados</v>
      </c>
      <c r="S239" s="20" t="s">
        <v>20</v>
      </c>
      <c r="T239" s="40">
        <v>40</v>
      </c>
      <c r="U239" s="2" t="s">
        <v>1001</v>
      </c>
      <c r="V239" s="25" t="s">
        <v>1001</v>
      </c>
      <c r="W239" s="206"/>
    </row>
    <row r="240" spans="1:23" customFormat="1" ht="114" hidden="1" x14ac:dyDescent="0.25">
      <c r="A240" s="1"/>
      <c r="B240" s="64"/>
      <c r="C240" s="107">
        <v>91086</v>
      </c>
      <c r="D240" s="113" t="s">
        <v>149</v>
      </c>
      <c r="E240" s="107"/>
      <c r="F240" s="107" t="s">
        <v>19</v>
      </c>
      <c r="G240" s="108">
        <v>77.83</v>
      </c>
      <c r="H240" s="208">
        <v>899092</v>
      </c>
      <c r="I240" s="137"/>
      <c r="J240" s="16"/>
      <c r="K240" s="16">
        <v>0</v>
      </c>
      <c r="L240" s="17" t="s">
        <v>20</v>
      </c>
      <c r="M240" s="40">
        <v>50</v>
      </c>
      <c r="N240" s="40" t="s">
        <v>484</v>
      </c>
      <c r="O240" s="258" t="s">
        <v>1010</v>
      </c>
      <c r="P240" s="40">
        <v>928</v>
      </c>
      <c r="Q240" s="252"/>
      <c r="R2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Vigente'!C269,'[1]Certificaciones y Autorizacione'!B:E,1,0))),"Auditorías y Certificaciones",IF(NOT(ISERROR(VLOOKUP('[1]Manual Tarifario Vigente'!C269,'[1]Plantas de Beneficio'!B:E,1,0))),"Inspección","Registro Sanitario y Trámites Asociados")))))</f>
        <v>Registro Sanitario y Trámites Asociados</v>
      </c>
      <c r="S240" s="20" t="s">
        <v>20</v>
      </c>
      <c r="T240" s="40">
        <v>50</v>
      </c>
      <c r="U240" s="2" t="s">
        <v>1001</v>
      </c>
      <c r="V240" s="25" t="s">
        <v>1001</v>
      </c>
      <c r="W240" s="206"/>
    </row>
    <row r="241" spans="1:23" customFormat="1" ht="128.25" hidden="1" x14ac:dyDescent="0.25">
      <c r="A241" s="1"/>
      <c r="B241" s="64"/>
      <c r="C241" s="107">
        <v>91087</v>
      </c>
      <c r="D241" s="113" t="s">
        <v>150</v>
      </c>
      <c r="E241" s="107"/>
      <c r="F241" s="107" t="s">
        <v>19</v>
      </c>
      <c r="G241" s="108">
        <v>93.43</v>
      </c>
      <c r="H241" s="208">
        <v>1079303</v>
      </c>
      <c r="I241" s="137"/>
      <c r="J241" s="16"/>
      <c r="K241" s="16">
        <v>0</v>
      </c>
      <c r="L241" s="17" t="s">
        <v>20</v>
      </c>
      <c r="M241" s="40">
        <v>60</v>
      </c>
      <c r="N241" s="40" t="s">
        <v>484</v>
      </c>
      <c r="O241" s="258" t="s">
        <v>1010</v>
      </c>
      <c r="P241" s="40">
        <v>928</v>
      </c>
      <c r="Q241" s="252"/>
      <c r="R2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Vigente'!C270,'[1]Certificaciones y Autorizacione'!B:E,1,0))),"Auditorías y Certificaciones",IF(NOT(ISERROR(VLOOKUP('[1]Manual Tarifario Vigente'!C270,'[1]Plantas de Beneficio'!B:E,1,0))),"Inspección","Registro Sanitario y Trámites Asociados")))))</f>
        <v>Registro Sanitario y Trámites Asociados</v>
      </c>
      <c r="S241" s="20" t="s">
        <v>20</v>
      </c>
      <c r="T241" s="40">
        <v>60</v>
      </c>
      <c r="U241" s="2" t="s">
        <v>1001</v>
      </c>
      <c r="V241" s="25" t="s">
        <v>1001</v>
      </c>
      <c r="W241" s="206"/>
    </row>
    <row r="242" spans="1:23" customFormat="1" ht="114" hidden="1" x14ac:dyDescent="0.25">
      <c r="A242" s="1"/>
      <c r="B242" s="64"/>
      <c r="C242" s="115">
        <v>92085</v>
      </c>
      <c r="D242" s="113" t="s">
        <v>151</v>
      </c>
      <c r="E242" s="107"/>
      <c r="F242" s="107" t="s">
        <v>19</v>
      </c>
      <c r="G242" s="108">
        <v>108.96</v>
      </c>
      <c r="H242" s="208">
        <v>1258706</v>
      </c>
      <c r="I242" s="137"/>
      <c r="J242" s="16"/>
      <c r="K242" s="16">
        <v>0</v>
      </c>
      <c r="L242" s="17" t="s">
        <v>20</v>
      </c>
      <c r="M242" s="40">
        <v>70</v>
      </c>
      <c r="N242" s="40" t="s">
        <v>484</v>
      </c>
      <c r="O242" s="258" t="s">
        <v>1010</v>
      </c>
      <c r="P242" s="40">
        <v>928</v>
      </c>
      <c r="Q242" s="252"/>
      <c r="R2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Vigente'!C271,'[1]Certificaciones y Autorizacione'!B:E,1,0))),"Auditorías y Certificaciones",IF(NOT(ISERROR(VLOOKUP('[1]Manual Tarifario Vigente'!C271,'[1]Plantas de Beneficio'!B:E,1,0))),"Inspección","Registro Sanitario y Trámites Asociados")))))</f>
        <v>Registro Sanitario y Trámites Asociados</v>
      </c>
      <c r="S242" s="20" t="s">
        <v>20</v>
      </c>
      <c r="T242" s="40">
        <v>70</v>
      </c>
      <c r="U242" s="2" t="s">
        <v>1001</v>
      </c>
      <c r="V242" s="25" t="s">
        <v>1001</v>
      </c>
      <c r="W242" s="206"/>
    </row>
    <row r="243" spans="1:23" customFormat="1" ht="114" hidden="1" x14ac:dyDescent="0.25">
      <c r="A243" s="1"/>
      <c r="B243" s="64"/>
      <c r="C243" s="115">
        <v>92086</v>
      </c>
      <c r="D243" s="113" t="s">
        <v>152</v>
      </c>
      <c r="E243" s="107"/>
      <c r="F243" s="107" t="s">
        <v>19</v>
      </c>
      <c r="G243" s="108">
        <v>124.56</v>
      </c>
      <c r="H243" s="208">
        <v>1438917</v>
      </c>
      <c r="I243" s="137"/>
      <c r="J243" s="16"/>
      <c r="K243" s="16">
        <v>0</v>
      </c>
      <c r="L243" s="17" t="s">
        <v>20</v>
      </c>
      <c r="M243" s="40">
        <v>80</v>
      </c>
      <c r="N243" s="40" t="s">
        <v>484</v>
      </c>
      <c r="O243" s="258" t="s">
        <v>1010</v>
      </c>
      <c r="P243" s="40">
        <v>928</v>
      </c>
      <c r="Q243" s="252"/>
      <c r="R2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Vigente'!C272,'[1]Certificaciones y Autorizacione'!B:E,1,0))),"Auditorías y Certificaciones",IF(NOT(ISERROR(VLOOKUP('[1]Manual Tarifario Vigente'!C272,'[1]Plantas de Beneficio'!B:E,1,0))),"Inspección","Registro Sanitario y Trámites Asociados")))))</f>
        <v>Registro Sanitario y Trámites Asociados</v>
      </c>
      <c r="S243" s="20" t="s">
        <v>20</v>
      </c>
      <c r="T243" s="40">
        <v>80</v>
      </c>
      <c r="U243" s="2" t="s">
        <v>1001</v>
      </c>
      <c r="V243" s="25" t="s">
        <v>1001</v>
      </c>
      <c r="W243" s="206"/>
    </row>
    <row r="244" spans="1:23" customFormat="1" ht="114" hidden="1" x14ac:dyDescent="0.25">
      <c r="A244" s="1"/>
      <c r="B244" s="64"/>
      <c r="C244" s="115">
        <v>92087</v>
      </c>
      <c r="D244" s="113" t="s">
        <v>153</v>
      </c>
      <c r="E244" s="107"/>
      <c r="F244" s="107" t="s">
        <v>19</v>
      </c>
      <c r="G244" s="108">
        <v>140.09</v>
      </c>
      <c r="H244" s="208">
        <v>1618320</v>
      </c>
      <c r="I244" s="137"/>
      <c r="J244" s="16"/>
      <c r="K244" s="16">
        <v>0</v>
      </c>
      <c r="L244" s="17" t="s">
        <v>20</v>
      </c>
      <c r="M244" s="71">
        <v>90</v>
      </c>
      <c r="N244" s="40" t="s">
        <v>484</v>
      </c>
      <c r="O244" s="258" t="s">
        <v>1010</v>
      </c>
      <c r="P244" s="40">
        <v>928</v>
      </c>
      <c r="Q244" s="252"/>
      <c r="R2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Vigente'!C273,'[1]Certificaciones y Autorizacione'!B:E,1,0))),"Auditorías y Certificaciones",IF(NOT(ISERROR(VLOOKUP('[1]Manual Tarifario Vigente'!C273,'[1]Plantas de Beneficio'!B:E,1,0))),"Inspección","Registro Sanitario y Trámites Asociados")))))</f>
        <v>Registro Sanitario y Trámites Asociados</v>
      </c>
      <c r="S244" s="410" t="s">
        <v>20</v>
      </c>
      <c r="T244" s="71">
        <v>90</v>
      </c>
      <c r="U244" s="2" t="s">
        <v>1001</v>
      </c>
      <c r="V244" s="25" t="s">
        <v>1001</v>
      </c>
      <c r="W244" s="206"/>
    </row>
    <row r="245" spans="1:23" customFormat="1" ht="28.5" hidden="1" customHeight="1" x14ac:dyDescent="0.25">
      <c r="A245" s="1"/>
      <c r="B245" s="5"/>
      <c r="C245" s="817" t="s">
        <v>154</v>
      </c>
      <c r="D245" s="818"/>
      <c r="E245" s="818"/>
      <c r="F245" s="818"/>
      <c r="G245" s="690"/>
      <c r="H245" s="690"/>
      <c r="I245" s="137"/>
      <c r="J245" s="27"/>
      <c r="K245" s="16">
        <v>0</v>
      </c>
      <c r="L245" s="251" t="s">
        <v>42</v>
      </c>
      <c r="M245" s="24" t="s">
        <v>42</v>
      </c>
      <c r="N245" s="24" t="s">
        <v>42</v>
      </c>
      <c r="O245" s="251" t="s">
        <v>42</v>
      </c>
      <c r="P245" s="251" t="s">
        <v>42</v>
      </c>
      <c r="Q245" s="252"/>
      <c r="R2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Vigente'!C274,'[1]Certificaciones y Autorizacione'!B:E,1,0))),"Auditorías y Certificaciones",IF(NOT(ISERROR(VLOOKUP('[1]Manual Tarifario Vigente'!C274,'[1]Plantas de Beneficio'!B:E,1,0))),"Inspección","Registro Sanitario y Trámites Asociados")))))</f>
        <v>Registro Sanitario y Trámites Asociados</v>
      </c>
      <c r="S245" s="24" t="s">
        <v>42</v>
      </c>
      <c r="T245" s="24" t="s">
        <v>42</v>
      </c>
      <c r="U245" s="24" t="s">
        <v>42</v>
      </c>
      <c r="V245" s="378" t="s">
        <v>41</v>
      </c>
      <c r="W245" s="206"/>
    </row>
    <row r="246" spans="1:23" customFormat="1" hidden="1" x14ac:dyDescent="0.25">
      <c r="A246" s="1"/>
      <c r="B246" s="47" t="s">
        <v>1</v>
      </c>
      <c r="C246" s="154" t="s">
        <v>1</v>
      </c>
      <c r="D246" s="154" t="s">
        <v>2</v>
      </c>
      <c r="E246" s="154" t="s">
        <v>3</v>
      </c>
      <c r="F246" s="154" t="s">
        <v>4</v>
      </c>
      <c r="G246" s="9" t="s">
        <v>5</v>
      </c>
      <c r="H246" s="208"/>
      <c r="I246" s="137"/>
      <c r="J246" s="193"/>
      <c r="K246" s="16">
        <v>0</v>
      </c>
      <c r="L246" s="251" t="s">
        <v>42</v>
      </c>
      <c r="M246" s="24" t="s">
        <v>42</v>
      </c>
      <c r="N246" s="24" t="s">
        <v>42</v>
      </c>
      <c r="O246" s="251" t="s">
        <v>42</v>
      </c>
      <c r="P246" s="251" t="s">
        <v>42</v>
      </c>
      <c r="Q246" s="252"/>
      <c r="R2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Vigente'!C275,'[1]Certificaciones y Autorizacione'!B:E,1,0))),"Auditorías y Certificaciones",IF(NOT(ISERROR(VLOOKUP('[1]Manual Tarifario Vigente'!C275,'[1]Plantas de Beneficio'!B:E,1,0))),"Inspección","Registro Sanitario y Trámites Asociados")))))</f>
        <v>Registro Sanitario y Trámites Asociados</v>
      </c>
      <c r="S246" s="24" t="s">
        <v>42</v>
      </c>
      <c r="T246" s="24" t="s">
        <v>42</v>
      </c>
      <c r="U246" s="24" t="s">
        <v>42</v>
      </c>
      <c r="V246" s="378" t="s">
        <v>41</v>
      </c>
      <c r="W246" s="206"/>
    </row>
    <row r="247" spans="1:23" customFormat="1" ht="48" hidden="1" customHeight="1" x14ac:dyDescent="0.25">
      <c r="A247" s="1"/>
      <c r="B247" s="111">
        <v>10041</v>
      </c>
      <c r="C247" s="122" t="s">
        <v>155</v>
      </c>
      <c r="D247" s="113" t="s">
        <v>156</v>
      </c>
      <c r="E247" s="107"/>
      <c r="F247" s="107" t="s">
        <v>19</v>
      </c>
      <c r="G247" s="108">
        <v>5812.14</v>
      </c>
      <c r="H247" s="208">
        <v>67141841</v>
      </c>
      <c r="I247" s="137"/>
      <c r="J247" s="16"/>
      <c r="K247" s="16">
        <v>0</v>
      </c>
      <c r="L247" s="17" t="s">
        <v>20</v>
      </c>
      <c r="M247" s="24">
        <v>100</v>
      </c>
      <c r="N247" s="40" t="s">
        <v>484</v>
      </c>
      <c r="O247" s="40" t="s">
        <v>1010</v>
      </c>
      <c r="P247" s="40" t="s">
        <v>91</v>
      </c>
      <c r="Q247" s="252"/>
      <c r="R2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Vigente'!C277,'[1]Certificaciones y Autorizacione'!B:E,1,0))),"Auditorías y Certificaciones",IF(NOT(ISERROR(VLOOKUP('[1]Manual Tarifario Vigente'!C277,'[1]Plantas de Beneficio'!B:E,1,0))),"Inspección","Registro Sanitario y Trámites Asociados")))))</f>
        <v>Registro Sanitario y Trámites Asociados</v>
      </c>
      <c r="S247" s="18" t="s">
        <v>20</v>
      </c>
      <c r="T247" s="24">
        <v>100</v>
      </c>
      <c r="U247" s="2" t="s">
        <v>1001</v>
      </c>
      <c r="V247" s="25" t="s">
        <v>1001</v>
      </c>
      <c r="W247" s="206"/>
    </row>
    <row r="248" spans="1:23" customFormat="1" ht="75" hidden="1" customHeight="1" x14ac:dyDescent="0.25">
      <c r="A248" s="1"/>
      <c r="B248" s="111"/>
      <c r="C248" s="107">
        <v>90023</v>
      </c>
      <c r="D248" s="113" t="s">
        <v>157</v>
      </c>
      <c r="E248" s="107"/>
      <c r="F248" s="107" t="s">
        <v>19</v>
      </c>
      <c r="G248" s="108">
        <v>0</v>
      </c>
      <c r="H248" s="208">
        <v>0</v>
      </c>
      <c r="I248" s="137"/>
      <c r="J248" s="16"/>
      <c r="K248" s="16">
        <v>0</v>
      </c>
      <c r="L248" s="17" t="s">
        <v>20</v>
      </c>
      <c r="M248" s="40">
        <v>0</v>
      </c>
      <c r="N248" s="40" t="s">
        <v>484</v>
      </c>
      <c r="O248" s="40" t="s">
        <v>1010</v>
      </c>
      <c r="P248" s="40" t="s">
        <v>91</v>
      </c>
      <c r="Q248" s="252"/>
      <c r="R2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Vigente'!C278,'[1]Certificaciones y Autorizacione'!B:E,1,0))),"Auditorías y Certificaciones",IF(NOT(ISERROR(VLOOKUP('[1]Manual Tarifario Vigente'!C278,'[1]Plantas de Beneficio'!B:E,1,0))),"Inspección","Registro Sanitario y Trámites Asociados")))))</f>
        <v>Registro Sanitario y Trámites Asociados</v>
      </c>
      <c r="S248" s="20" t="s">
        <v>20</v>
      </c>
      <c r="T248" s="40">
        <v>0</v>
      </c>
      <c r="U248" s="2" t="s">
        <v>1001</v>
      </c>
      <c r="V248" s="25" t="s">
        <v>1001</v>
      </c>
      <c r="W248" s="206"/>
    </row>
    <row r="249" spans="1:23" customFormat="1" ht="114" hidden="1" x14ac:dyDescent="0.25">
      <c r="A249" s="1"/>
      <c r="B249" s="112"/>
      <c r="C249" s="107">
        <v>91088</v>
      </c>
      <c r="D249" s="113" t="s">
        <v>158</v>
      </c>
      <c r="E249" s="107"/>
      <c r="F249" s="107" t="s">
        <v>19</v>
      </c>
      <c r="G249" s="108">
        <v>2324.9</v>
      </c>
      <c r="H249" s="208">
        <v>26857245</v>
      </c>
      <c r="I249" s="137"/>
      <c r="J249" s="16"/>
      <c r="K249" s="16">
        <v>0</v>
      </c>
      <c r="L249" s="17" t="s">
        <v>20</v>
      </c>
      <c r="M249" s="40">
        <v>40</v>
      </c>
      <c r="N249" s="40" t="s">
        <v>484</v>
      </c>
      <c r="O249" s="40" t="s">
        <v>1010</v>
      </c>
      <c r="P249" s="40" t="s">
        <v>91</v>
      </c>
      <c r="Q249" s="252"/>
      <c r="R2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Vigente'!C279,'[1]Certificaciones y Autorizacione'!B:E,1,0))),"Auditorías y Certificaciones",IF(NOT(ISERROR(VLOOKUP('[1]Manual Tarifario Vigente'!C279,'[1]Plantas de Beneficio'!B:E,1,0))),"Inspección","Registro Sanitario y Trámites Asociados")))))</f>
        <v>Registro Sanitario y Trámites Asociados</v>
      </c>
      <c r="S249" s="20" t="s">
        <v>20</v>
      </c>
      <c r="T249" s="40">
        <v>40</v>
      </c>
      <c r="U249" s="2" t="s">
        <v>1001</v>
      </c>
      <c r="V249" s="25" t="s">
        <v>1001</v>
      </c>
      <c r="W249" s="206"/>
    </row>
    <row r="250" spans="1:23" customFormat="1" ht="114" hidden="1" x14ac:dyDescent="0.25">
      <c r="A250" s="1"/>
      <c r="B250" s="112"/>
      <c r="C250" s="107">
        <v>91089</v>
      </c>
      <c r="D250" s="113" t="s">
        <v>159</v>
      </c>
      <c r="E250" s="107"/>
      <c r="F250" s="107" t="s">
        <v>19</v>
      </c>
      <c r="G250" s="108">
        <v>2906.11</v>
      </c>
      <c r="H250" s="208">
        <v>33571383</v>
      </c>
      <c r="I250" s="137"/>
      <c r="J250" s="16"/>
      <c r="K250" s="16">
        <v>0</v>
      </c>
      <c r="L250" s="17" t="s">
        <v>20</v>
      </c>
      <c r="M250" s="40">
        <v>50</v>
      </c>
      <c r="N250" s="40" t="s">
        <v>484</v>
      </c>
      <c r="O250" s="40" t="s">
        <v>1010</v>
      </c>
      <c r="P250" s="40" t="s">
        <v>91</v>
      </c>
      <c r="Q250" s="252"/>
      <c r="R2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Vigente'!C280,'[1]Certificaciones y Autorizacione'!B:E,1,0))),"Auditorías y Certificaciones",IF(NOT(ISERROR(VLOOKUP('[1]Manual Tarifario Vigente'!C280,'[1]Plantas de Beneficio'!B:E,1,0))),"Inspección","Registro Sanitario y Trámites Asociados")))))</f>
        <v>Registro Sanitario y Trámites Asociados</v>
      </c>
      <c r="S250" s="20" t="s">
        <v>20</v>
      </c>
      <c r="T250" s="40">
        <v>50</v>
      </c>
      <c r="U250" s="2" t="s">
        <v>1001</v>
      </c>
      <c r="V250" s="25" t="s">
        <v>1001</v>
      </c>
      <c r="W250" s="206"/>
    </row>
    <row r="251" spans="1:23" customFormat="1" ht="128.25" hidden="1" x14ac:dyDescent="0.25">
      <c r="A251" s="1"/>
      <c r="B251" s="112"/>
      <c r="C251" s="107">
        <v>91090</v>
      </c>
      <c r="D251" s="114" t="s">
        <v>160</v>
      </c>
      <c r="E251" s="107"/>
      <c r="F251" s="107" t="s">
        <v>19</v>
      </c>
      <c r="G251" s="108">
        <v>3487.33</v>
      </c>
      <c r="H251" s="208">
        <v>40285636</v>
      </c>
      <c r="I251" s="137"/>
      <c r="J251" s="16"/>
      <c r="K251" s="16">
        <v>0</v>
      </c>
      <c r="L251" s="17" t="s">
        <v>20</v>
      </c>
      <c r="M251" s="40">
        <v>60</v>
      </c>
      <c r="N251" s="40" t="s">
        <v>484</v>
      </c>
      <c r="O251" s="40" t="s">
        <v>1010</v>
      </c>
      <c r="P251" s="40" t="s">
        <v>91</v>
      </c>
      <c r="Q251" s="252"/>
      <c r="R2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Vigente'!C281,'[1]Certificaciones y Autorizacione'!B:E,1,0))),"Auditorías y Certificaciones",IF(NOT(ISERROR(VLOOKUP('[1]Manual Tarifario Vigente'!C281,'[1]Plantas de Beneficio'!B:E,1,0))),"Inspección","Registro Sanitario y Trámites Asociados")))))</f>
        <v>Registro Sanitario y Trámites Asociados</v>
      </c>
      <c r="S251" s="20" t="s">
        <v>20</v>
      </c>
      <c r="T251" s="40">
        <v>60</v>
      </c>
      <c r="U251" s="2" t="s">
        <v>1001</v>
      </c>
      <c r="V251" s="25" t="s">
        <v>1001</v>
      </c>
      <c r="W251" s="206"/>
    </row>
    <row r="252" spans="1:23" customFormat="1" ht="114" hidden="1" x14ac:dyDescent="0.25">
      <c r="A252" s="1"/>
      <c r="B252" s="112"/>
      <c r="C252" s="115">
        <v>92088</v>
      </c>
      <c r="D252" s="113" t="s">
        <v>161</v>
      </c>
      <c r="E252" s="107"/>
      <c r="F252" s="107" t="s">
        <v>19</v>
      </c>
      <c r="G252" s="108">
        <v>4068.5</v>
      </c>
      <c r="H252" s="208">
        <v>46999312</v>
      </c>
      <c r="I252" s="137"/>
      <c r="J252" s="16"/>
      <c r="K252" s="16">
        <v>0</v>
      </c>
      <c r="L252" s="17" t="s">
        <v>20</v>
      </c>
      <c r="M252" s="40">
        <v>70</v>
      </c>
      <c r="N252" s="40" t="s">
        <v>484</v>
      </c>
      <c r="O252" s="40" t="s">
        <v>1010</v>
      </c>
      <c r="P252" s="40" t="s">
        <v>91</v>
      </c>
      <c r="Q252" s="252"/>
      <c r="R2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Vigente'!C282,'[1]Certificaciones y Autorizacione'!B:E,1,0))),"Auditorías y Certificaciones",IF(NOT(ISERROR(VLOOKUP('[1]Manual Tarifario Vigente'!C282,'[1]Plantas de Beneficio'!B:E,1,0))),"Inspección","Registro Sanitario y Trámites Asociados")))))</f>
        <v>Registro Sanitario y Trámites Asociados</v>
      </c>
      <c r="S252" s="20" t="s">
        <v>20</v>
      </c>
      <c r="T252" s="40">
        <v>70</v>
      </c>
      <c r="U252" s="2" t="s">
        <v>1001</v>
      </c>
      <c r="V252" s="25" t="s">
        <v>1001</v>
      </c>
      <c r="W252" s="206"/>
    </row>
    <row r="253" spans="1:23" customFormat="1" ht="114" hidden="1" x14ac:dyDescent="0.25">
      <c r="A253" s="1"/>
      <c r="B253" s="112"/>
      <c r="C253" s="115">
        <v>92089</v>
      </c>
      <c r="D253" s="113" t="s">
        <v>162</v>
      </c>
      <c r="E253" s="107"/>
      <c r="F253" s="107" t="s">
        <v>19</v>
      </c>
      <c r="G253" s="108">
        <v>4649.71</v>
      </c>
      <c r="H253" s="208">
        <v>53713450</v>
      </c>
      <c r="I253" s="137"/>
      <c r="J253" s="16"/>
      <c r="K253" s="16">
        <v>0</v>
      </c>
      <c r="L253" s="17" t="s">
        <v>20</v>
      </c>
      <c r="M253" s="40">
        <v>80</v>
      </c>
      <c r="N253" s="40" t="s">
        <v>484</v>
      </c>
      <c r="O253" s="40" t="s">
        <v>1010</v>
      </c>
      <c r="P253" s="40" t="s">
        <v>91</v>
      </c>
      <c r="Q253" s="252"/>
      <c r="R2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Vigente'!C283,'[1]Certificaciones y Autorizacione'!B:E,1,0))),"Auditorías y Certificaciones",IF(NOT(ISERROR(VLOOKUP('[1]Manual Tarifario Vigente'!C283,'[1]Plantas de Beneficio'!B:E,1,0))),"Inspección","Registro Sanitario y Trámites Asociados")))))</f>
        <v>Registro Sanitario y Trámites Asociados</v>
      </c>
      <c r="S253" s="20" t="s">
        <v>20</v>
      </c>
      <c r="T253" s="40">
        <v>80</v>
      </c>
      <c r="U253" s="2" t="s">
        <v>1001</v>
      </c>
      <c r="V253" s="25" t="s">
        <v>1001</v>
      </c>
      <c r="W253" s="206"/>
    </row>
    <row r="254" spans="1:23" customFormat="1" ht="114" hidden="1" x14ac:dyDescent="0.25">
      <c r="A254" s="1"/>
      <c r="B254" s="112"/>
      <c r="C254" s="115">
        <v>92090</v>
      </c>
      <c r="D254" s="310" t="s">
        <v>163</v>
      </c>
      <c r="E254" s="117"/>
      <c r="F254" s="117" t="s">
        <v>19</v>
      </c>
      <c r="G254" s="125">
        <v>5230.93</v>
      </c>
      <c r="H254" s="311">
        <v>60427703</v>
      </c>
      <c r="I254" s="137"/>
      <c r="J254" s="16"/>
      <c r="K254" s="16">
        <v>0</v>
      </c>
      <c r="L254" s="17" t="s">
        <v>20</v>
      </c>
      <c r="M254" s="40">
        <v>90</v>
      </c>
      <c r="N254" s="40" t="s">
        <v>484</v>
      </c>
      <c r="O254" s="40" t="s">
        <v>1010</v>
      </c>
      <c r="P254" s="40" t="s">
        <v>91</v>
      </c>
      <c r="Q254" s="252"/>
      <c r="R2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Vigente'!C284,'[1]Certificaciones y Autorizacione'!B:E,1,0))),"Auditorías y Certificaciones",IF(NOT(ISERROR(VLOOKUP('[1]Manual Tarifario Vigente'!C284,'[1]Plantas de Beneficio'!B:E,1,0))),"Inspección","Registro Sanitario y Trámites Asociados")))))</f>
        <v>Registro Sanitario y Trámites Asociados</v>
      </c>
      <c r="S254" s="20" t="s">
        <v>20</v>
      </c>
      <c r="T254" s="40">
        <v>90</v>
      </c>
      <c r="U254" s="2" t="s">
        <v>1001</v>
      </c>
      <c r="V254" s="25" t="s">
        <v>1001</v>
      </c>
      <c r="W254" s="206"/>
    </row>
    <row r="255" spans="1:23" customFormat="1" hidden="1" x14ac:dyDescent="0.25">
      <c r="A255" s="1"/>
      <c r="B255" s="64">
        <v>1006</v>
      </c>
      <c r="C255" s="835">
        <v>1006</v>
      </c>
      <c r="D255" s="840" t="s">
        <v>164</v>
      </c>
      <c r="E255" s="273"/>
      <c r="F255" s="298"/>
      <c r="G255" s="696"/>
      <c r="H255" s="841"/>
      <c r="I255" s="137"/>
      <c r="J255" s="22"/>
      <c r="K255" s="16">
        <v>0</v>
      </c>
      <c r="L255" s="251" t="s">
        <v>42</v>
      </c>
      <c r="M255" s="24" t="s">
        <v>42</v>
      </c>
      <c r="N255" s="24" t="s">
        <v>42</v>
      </c>
      <c r="O255" s="24" t="s">
        <v>42</v>
      </c>
      <c r="P255" s="24" t="s">
        <v>42</v>
      </c>
      <c r="Q255" s="252"/>
      <c r="R2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Vigente'!C287,'[1]Certificaciones y Autorizacione'!B:E,1,0))),"Auditorías y Certificaciones",IF(NOT(ISERROR(VLOOKUP('[1]Manual Tarifario Vigente'!C287,'[1]Plantas de Beneficio'!B:E,1,0))),"Inspección","Registro Sanitario y Trámites Asociados")))))</f>
        <v>Auditorías y Certificaciones</v>
      </c>
      <c r="S255" s="24" t="s">
        <v>42</v>
      </c>
      <c r="T255" s="24" t="s">
        <v>42</v>
      </c>
      <c r="U255" s="24" t="s">
        <v>42</v>
      </c>
      <c r="V255" s="378" t="s">
        <v>41</v>
      </c>
      <c r="W255" s="206"/>
    </row>
    <row r="256" spans="1:23" ht="50.25" hidden="1" customHeight="1" x14ac:dyDescent="0.25">
      <c r="A256" s="1"/>
      <c r="B256" s="112">
        <v>10063</v>
      </c>
      <c r="C256" s="76" t="s">
        <v>165</v>
      </c>
      <c r="D256" s="836" t="s">
        <v>166</v>
      </c>
      <c r="E256" s="837"/>
      <c r="F256" s="354" t="s">
        <v>19</v>
      </c>
      <c r="G256" s="838">
        <v>8236.16</v>
      </c>
      <c r="H256" s="839">
        <v>95144120</v>
      </c>
      <c r="I256" s="137"/>
      <c r="J256" s="16"/>
      <c r="K256" s="16">
        <v>0</v>
      </c>
      <c r="L256" s="17" t="s">
        <v>20</v>
      </c>
      <c r="M256" s="24">
        <v>100</v>
      </c>
      <c r="N256" s="40" t="s">
        <v>484</v>
      </c>
      <c r="O256" s="40" t="s">
        <v>1010</v>
      </c>
      <c r="P256" s="24"/>
      <c r="Q256" s="252"/>
      <c r="R2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Vigente'!C290,'[1]Certificaciones y Autorizacione'!B:E,1,0))),"Auditorías y Certificaciones",IF(NOT(ISERROR(VLOOKUP('[1]Manual Tarifario Vigente'!C290,'[1]Plantas de Beneficio'!B:E,1,0))),"Inspección","Registro Sanitario y Trámites Asociados")))))</f>
        <v>Registro Sanitario y Trámites Asociados</v>
      </c>
      <c r="S256" s="18" t="s">
        <v>20</v>
      </c>
      <c r="T256" s="24">
        <v>100</v>
      </c>
      <c r="U256" s="2" t="s">
        <v>1001</v>
      </c>
      <c r="V256" s="25" t="s">
        <v>1001</v>
      </c>
      <c r="W256" s="626"/>
    </row>
    <row r="257" spans="1:28" ht="78.75" hidden="1" customHeight="1" x14ac:dyDescent="0.25">
      <c r="A257" s="1"/>
      <c r="B257" s="112"/>
      <c r="C257" s="339">
        <v>90024</v>
      </c>
      <c r="D257" s="632" t="s">
        <v>167</v>
      </c>
      <c r="E257" s="364"/>
      <c r="F257" s="339" t="s">
        <v>19</v>
      </c>
      <c r="G257" s="331">
        <v>0</v>
      </c>
      <c r="H257" s="633">
        <v>0</v>
      </c>
      <c r="I257" s="137"/>
      <c r="J257" s="16"/>
      <c r="K257" s="16">
        <v>0</v>
      </c>
      <c r="L257" s="17" t="s">
        <v>20</v>
      </c>
      <c r="M257" s="40">
        <v>0</v>
      </c>
      <c r="N257" s="40" t="s">
        <v>484</v>
      </c>
      <c r="O257" s="40" t="s">
        <v>1010</v>
      </c>
      <c r="P257" s="40"/>
      <c r="Q257" s="252"/>
      <c r="R2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Vigente'!C291,'[1]Certificaciones y Autorizacione'!B:E,1,0))),"Auditorías y Certificaciones",IF(NOT(ISERROR(VLOOKUP('[1]Manual Tarifario Vigente'!C291,'[1]Plantas de Beneficio'!B:E,1,0))),"Inspección","Registro Sanitario y Trámites Asociados")))))</f>
        <v>Registro Sanitario y Trámites Asociados</v>
      </c>
      <c r="S257" s="20" t="s">
        <v>20</v>
      </c>
      <c r="T257" s="40">
        <v>0</v>
      </c>
      <c r="U257" s="2" t="s">
        <v>1001</v>
      </c>
      <c r="V257" s="25" t="s">
        <v>1001</v>
      </c>
      <c r="W257" s="626"/>
    </row>
    <row r="258" spans="1:28" ht="114" hidden="1" x14ac:dyDescent="0.25">
      <c r="A258" s="1"/>
      <c r="B258" s="72"/>
      <c r="C258" s="339">
        <v>91091</v>
      </c>
      <c r="D258" s="632" t="s">
        <v>168</v>
      </c>
      <c r="E258" s="364"/>
      <c r="F258" s="339" t="s">
        <v>19</v>
      </c>
      <c r="G258" s="331">
        <v>3294.48</v>
      </c>
      <c r="H258" s="633">
        <v>38057833</v>
      </c>
      <c r="I258" s="137"/>
      <c r="J258" s="16"/>
      <c r="K258" s="16">
        <v>0</v>
      </c>
      <c r="L258" s="17" t="s">
        <v>20</v>
      </c>
      <c r="M258" s="40">
        <v>40</v>
      </c>
      <c r="N258" s="40" t="s">
        <v>484</v>
      </c>
      <c r="O258" s="40" t="s">
        <v>1010</v>
      </c>
      <c r="P258" s="40"/>
      <c r="Q258" s="252"/>
      <c r="R2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Vigente'!C292,'[1]Certificaciones y Autorizacione'!B:E,1,0))),"Auditorías y Certificaciones",IF(NOT(ISERROR(VLOOKUP('[1]Manual Tarifario Vigente'!C292,'[1]Plantas de Beneficio'!B:E,1,0))),"Inspección","Registro Sanitario y Trámites Asociados")))))</f>
        <v>Auditorías y Certificaciones</v>
      </c>
      <c r="S258" s="20" t="s">
        <v>20</v>
      </c>
      <c r="T258" s="40">
        <v>40</v>
      </c>
      <c r="U258" s="2" t="s">
        <v>1001</v>
      </c>
      <c r="V258" s="25" t="s">
        <v>1001</v>
      </c>
      <c r="W258" s="626"/>
    </row>
    <row r="259" spans="1:28" ht="114" hidden="1" x14ac:dyDescent="0.25">
      <c r="A259" s="1"/>
      <c r="B259" s="72"/>
      <c r="C259" s="339">
        <v>91092</v>
      </c>
      <c r="D259" s="632" t="s">
        <v>169</v>
      </c>
      <c r="E259" s="364"/>
      <c r="F259" s="339" t="s">
        <v>19</v>
      </c>
      <c r="G259" s="331">
        <v>4118.08</v>
      </c>
      <c r="H259" s="633">
        <v>47572060</v>
      </c>
      <c r="I259" s="137"/>
      <c r="J259" s="16"/>
      <c r="K259" s="16">
        <v>0</v>
      </c>
      <c r="L259" s="17" t="s">
        <v>20</v>
      </c>
      <c r="M259" s="40">
        <v>50</v>
      </c>
      <c r="N259" s="40" t="s">
        <v>484</v>
      </c>
      <c r="O259" s="40" t="s">
        <v>1010</v>
      </c>
      <c r="P259" s="40"/>
      <c r="Q259" s="252"/>
      <c r="R2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Vigente'!C293,'[1]Certificaciones y Autorizacione'!B:E,1,0))),"Auditorías y Certificaciones",IF(NOT(ISERROR(VLOOKUP('[1]Manual Tarifario Vigente'!C293,'[1]Plantas de Beneficio'!B:E,1,0))),"Inspección","Registro Sanitario y Trámites Asociados")))))</f>
        <v>Registro Sanitario y Trámites Asociados</v>
      </c>
      <c r="S259" s="20" t="s">
        <v>20</v>
      </c>
      <c r="T259" s="40">
        <v>50</v>
      </c>
      <c r="U259" s="2" t="s">
        <v>1001</v>
      </c>
      <c r="V259" s="25" t="s">
        <v>1001</v>
      </c>
      <c r="W259" s="626"/>
    </row>
    <row r="260" spans="1:28" ht="128.25" hidden="1" x14ac:dyDescent="0.25">
      <c r="A260" s="1"/>
      <c r="B260" s="72"/>
      <c r="C260" s="339">
        <v>91093</v>
      </c>
      <c r="D260" s="634" t="s">
        <v>170</v>
      </c>
      <c r="E260" s="364"/>
      <c r="F260" s="339" t="s">
        <v>19</v>
      </c>
      <c r="G260" s="331">
        <v>4941.72</v>
      </c>
      <c r="H260" s="633">
        <v>57086749</v>
      </c>
      <c r="I260" s="137"/>
      <c r="J260" s="16"/>
      <c r="K260" s="16">
        <v>0</v>
      </c>
      <c r="L260" s="17" t="s">
        <v>20</v>
      </c>
      <c r="M260" s="40">
        <v>60</v>
      </c>
      <c r="N260" s="40" t="s">
        <v>484</v>
      </c>
      <c r="O260" s="40" t="s">
        <v>1010</v>
      </c>
      <c r="P260" s="40"/>
      <c r="Q260" s="252"/>
      <c r="R2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Vigente'!C294,'[1]Certificaciones y Autorizacione'!B:E,1,0))),"Auditorías y Certificaciones",IF(NOT(ISERROR(VLOOKUP('[1]Manual Tarifario Vigente'!C294,'[1]Plantas de Beneficio'!B:E,1,0))),"Inspección","Registro Sanitario y Trámites Asociados")))))</f>
        <v>Registro Sanitario y Trámites Asociados</v>
      </c>
      <c r="S260" s="20" t="s">
        <v>20</v>
      </c>
      <c r="T260" s="40">
        <v>60</v>
      </c>
      <c r="U260" s="2" t="s">
        <v>1001</v>
      </c>
      <c r="V260" s="25" t="s">
        <v>1001</v>
      </c>
      <c r="W260" s="626"/>
    </row>
    <row r="261" spans="1:28" ht="114" hidden="1" x14ac:dyDescent="0.25">
      <c r="A261" s="1"/>
      <c r="B261" s="72"/>
      <c r="C261" s="26">
        <v>92091</v>
      </c>
      <c r="D261" s="632" t="s">
        <v>171</v>
      </c>
      <c r="E261" s="364"/>
      <c r="F261" s="339" t="s">
        <v>19</v>
      </c>
      <c r="G261" s="331">
        <v>5765.32</v>
      </c>
      <c r="H261" s="633">
        <v>66600977</v>
      </c>
      <c r="I261" s="137"/>
      <c r="J261" s="16"/>
      <c r="K261" s="16">
        <v>0</v>
      </c>
      <c r="L261" s="17" t="s">
        <v>20</v>
      </c>
      <c r="M261" s="40">
        <v>70</v>
      </c>
      <c r="N261" s="40" t="s">
        <v>484</v>
      </c>
      <c r="O261" s="40" t="s">
        <v>1010</v>
      </c>
      <c r="P261" s="40"/>
      <c r="Q261" s="252"/>
      <c r="R2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Vigente'!C295,'[1]Certificaciones y Autorizacione'!B:E,1,0))),"Auditorías y Certificaciones",IF(NOT(ISERROR(VLOOKUP('[1]Manual Tarifario Vigente'!C295,'[1]Plantas de Beneficio'!B:E,1,0))),"Inspección","Registro Sanitario y Trámites Asociados")))))</f>
        <v>Registro Sanitario y Trámites Asociados</v>
      </c>
      <c r="S261" s="20" t="s">
        <v>20</v>
      </c>
      <c r="T261" s="40">
        <v>70</v>
      </c>
      <c r="U261" s="2" t="s">
        <v>1001</v>
      </c>
      <c r="V261" s="25" t="s">
        <v>1001</v>
      </c>
      <c r="W261" s="626"/>
    </row>
    <row r="262" spans="1:28" ht="114" hidden="1" x14ac:dyDescent="0.25">
      <c r="A262" s="1"/>
      <c r="B262" s="72"/>
      <c r="C262" s="26">
        <v>92092</v>
      </c>
      <c r="D262" s="632" t="s">
        <v>172</v>
      </c>
      <c r="E262" s="364"/>
      <c r="F262" s="339" t="s">
        <v>19</v>
      </c>
      <c r="G262" s="331">
        <v>6588.92</v>
      </c>
      <c r="H262" s="633">
        <v>76115204</v>
      </c>
      <c r="I262" s="137"/>
      <c r="J262" s="16"/>
      <c r="K262" s="16">
        <v>0</v>
      </c>
      <c r="L262" s="17" t="s">
        <v>20</v>
      </c>
      <c r="M262" s="40">
        <v>80</v>
      </c>
      <c r="N262" s="40" t="s">
        <v>484</v>
      </c>
      <c r="O262" s="40" t="s">
        <v>1010</v>
      </c>
      <c r="P262" s="40"/>
      <c r="Q262" s="252"/>
      <c r="R2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Vigente'!C296,'[1]Certificaciones y Autorizacione'!B:E,1,0))),"Auditorías y Certificaciones",IF(NOT(ISERROR(VLOOKUP('[1]Manual Tarifario Vigente'!C296,'[1]Plantas de Beneficio'!B:E,1,0))),"Inspección","Registro Sanitario y Trámites Asociados")))))</f>
        <v>Registro Sanitario y Trámites Asociados</v>
      </c>
      <c r="S262" s="20" t="s">
        <v>20</v>
      </c>
      <c r="T262" s="40">
        <v>80</v>
      </c>
      <c r="U262" s="2" t="s">
        <v>1001</v>
      </c>
      <c r="V262" s="25" t="s">
        <v>1001</v>
      </c>
      <c r="W262" s="626"/>
    </row>
    <row r="263" spans="1:28" ht="114" hidden="1" x14ac:dyDescent="0.25">
      <c r="A263" s="1"/>
      <c r="B263" s="72"/>
      <c r="C263" s="26">
        <v>92093</v>
      </c>
      <c r="D263" s="632" t="s">
        <v>173</v>
      </c>
      <c r="E263" s="364"/>
      <c r="F263" s="339" t="s">
        <v>19</v>
      </c>
      <c r="G263" s="331">
        <v>7412.56</v>
      </c>
      <c r="H263" s="633">
        <v>85629893</v>
      </c>
      <c r="I263" s="137"/>
      <c r="J263" s="16"/>
      <c r="K263" s="16">
        <v>0</v>
      </c>
      <c r="L263" s="17" t="s">
        <v>20</v>
      </c>
      <c r="M263" s="40">
        <v>90</v>
      </c>
      <c r="N263" s="40" t="s">
        <v>484</v>
      </c>
      <c r="O263" s="40" t="s">
        <v>1010</v>
      </c>
      <c r="P263" s="40"/>
      <c r="Q263" s="252"/>
      <c r="R2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Vigente'!C297,'[1]Certificaciones y Autorizacione'!B:E,1,0))),"Auditorías y Certificaciones",IF(NOT(ISERROR(VLOOKUP('[1]Manual Tarifario Vigente'!C297,'[1]Plantas de Beneficio'!B:E,1,0))),"Inspección","Registro Sanitario y Trámites Asociados")))))</f>
        <v>Registro Sanitario y Trámites Asociados</v>
      </c>
      <c r="S263" s="20" t="s">
        <v>20</v>
      </c>
      <c r="T263" s="40">
        <v>90</v>
      </c>
      <c r="U263" s="2" t="s">
        <v>1001</v>
      </c>
      <c r="V263" s="25" t="s">
        <v>1001</v>
      </c>
      <c r="W263" s="626"/>
    </row>
    <row r="264" spans="1:28" customFormat="1" ht="27.75" hidden="1" customHeight="1" x14ac:dyDescent="0.25">
      <c r="A264" s="1"/>
      <c r="B264" s="5"/>
      <c r="C264" s="817" t="s">
        <v>174</v>
      </c>
      <c r="D264" s="818"/>
      <c r="E264" s="818"/>
      <c r="F264" s="818"/>
      <c r="G264" s="690"/>
      <c r="H264" s="690"/>
      <c r="I264" s="137"/>
      <c r="J264" s="27"/>
      <c r="K264" s="16">
        <v>0</v>
      </c>
      <c r="L264" s="251" t="s">
        <v>42</v>
      </c>
      <c r="M264" s="24" t="s">
        <v>42</v>
      </c>
      <c r="N264" s="24" t="s">
        <v>42</v>
      </c>
      <c r="O264" s="24" t="s">
        <v>42</v>
      </c>
      <c r="P264" s="24" t="s">
        <v>42</v>
      </c>
      <c r="Q264" s="252"/>
      <c r="R2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Vigente'!C298,'[1]Certificaciones y Autorizacione'!B:E,1,0))),"Auditorías y Certificaciones",IF(NOT(ISERROR(VLOOKUP('[1]Manual Tarifario Vigente'!C298,'[1]Plantas de Beneficio'!B:E,1,0))),"Inspección","Registro Sanitario y Trámites Asociados")))))</f>
        <v>Registro Sanitario y Trámites Asociados</v>
      </c>
      <c r="S264" s="24" t="s">
        <v>42</v>
      </c>
      <c r="T264" s="24" t="s">
        <v>42</v>
      </c>
      <c r="U264" s="24" t="s">
        <v>42</v>
      </c>
      <c r="V264" s="378" t="s">
        <v>41</v>
      </c>
      <c r="W264" s="206"/>
    </row>
    <row r="265" spans="1:28" customFormat="1" hidden="1" x14ac:dyDescent="0.25">
      <c r="A265" s="1"/>
      <c r="B265" s="47" t="s">
        <v>1</v>
      </c>
      <c r="C265" s="154" t="s">
        <v>1</v>
      </c>
      <c r="D265" s="154" t="s">
        <v>2</v>
      </c>
      <c r="E265" s="154" t="s">
        <v>3</v>
      </c>
      <c r="F265" s="154" t="s">
        <v>4</v>
      </c>
      <c r="G265" s="9" t="s">
        <v>5</v>
      </c>
      <c r="H265" s="297" t="s">
        <v>6</v>
      </c>
      <c r="I265" s="137"/>
      <c r="J265" s="193"/>
      <c r="K265" s="16">
        <v>0</v>
      </c>
      <c r="L265" s="251" t="s">
        <v>42</v>
      </c>
      <c r="M265" s="24" t="s">
        <v>42</v>
      </c>
      <c r="N265" s="24" t="s">
        <v>42</v>
      </c>
      <c r="O265" s="24" t="s">
        <v>42</v>
      </c>
      <c r="P265" s="24" t="s">
        <v>42</v>
      </c>
      <c r="Q265" s="252"/>
      <c r="R2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Vigente'!C299,'[1]Certificaciones y Autorizacione'!B:E,1,0))),"Auditorías y Certificaciones",IF(NOT(ISERROR(VLOOKUP('[1]Manual Tarifario Vigente'!C299,'[1]Plantas de Beneficio'!B:E,1,0))),"Inspección","Registro Sanitario y Trámites Asociados")))))</f>
        <v>Registro Sanitario y Trámites Asociados</v>
      </c>
      <c r="S265" s="24" t="s">
        <v>42</v>
      </c>
      <c r="T265" s="24" t="s">
        <v>42</v>
      </c>
      <c r="U265" s="24" t="s">
        <v>42</v>
      </c>
      <c r="V265" s="378" t="s">
        <v>41</v>
      </c>
      <c r="W265" s="206"/>
    </row>
    <row r="266" spans="1:28" customFormat="1" ht="33" hidden="1" customHeight="1" x14ac:dyDescent="0.25">
      <c r="A266" s="1"/>
      <c r="B266" s="72">
        <v>1027</v>
      </c>
      <c r="C266" s="122">
        <v>1027</v>
      </c>
      <c r="D266" s="113" t="s">
        <v>175</v>
      </c>
      <c r="E266" s="107"/>
      <c r="F266" s="107" t="s">
        <v>19</v>
      </c>
      <c r="G266" s="108">
        <v>306.3</v>
      </c>
      <c r="H266" s="208">
        <v>3538378</v>
      </c>
      <c r="I266" s="137"/>
      <c r="J266" s="16"/>
      <c r="K266" s="16">
        <v>0</v>
      </c>
      <c r="L266" s="251" t="s">
        <v>989</v>
      </c>
      <c r="M266" s="24">
        <v>100</v>
      </c>
      <c r="N266" s="40" t="s">
        <v>484</v>
      </c>
      <c r="O266" s="40" t="s">
        <v>1010</v>
      </c>
      <c r="P266" s="24">
        <v>1654</v>
      </c>
      <c r="Q266" s="252"/>
      <c r="R2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Vigente'!C300,'[1]Certificaciones y Autorizacione'!B:E,1,0))),"Auditorías y Certificaciones",IF(NOT(ISERROR(VLOOKUP('[1]Manual Tarifario Vigente'!C300,'[1]Plantas de Beneficio'!B:E,1,0))),"Inspección","Registro Sanitario y Trámites Asociados")))))</f>
        <v>Registro Sanitario y Trámites Asociados</v>
      </c>
      <c r="S266" s="18" t="s">
        <v>176</v>
      </c>
      <c r="T266" s="24">
        <v>100</v>
      </c>
      <c r="U266" s="2" t="s">
        <v>1001</v>
      </c>
      <c r="V266" s="25" t="s">
        <v>1001</v>
      </c>
      <c r="W266" s="206"/>
    </row>
    <row r="267" spans="1:28" customFormat="1" ht="28.5" hidden="1" x14ac:dyDescent="0.25">
      <c r="A267" s="1"/>
      <c r="B267" s="72"/>
      <c r="C267" s="132">
        <v>1029</v>
      </c>
      <c r="D267" s="113" t="s">
        <v>177</v>
      </c>
      <c r="E267" s="107"/>
      <c r="F267" s="107" t="s">
        <v>19</v>
      </c>
      <c r="G267" s="108">
        <v>124.86</v>
      </c>
      <c r="H267" s="208">
        <v>1442383</v>
      </c>
      <c r="I267" s="137"/>
      <c r="J267" s="16"/>
      <c r="K267" s="16">
        <v>0</v>
      </c>
      <c r="L267" s="251" t="s">
        <v>989</v>
      </c>
      <c r="M267" s="24">
        <v>100</v>
      </c>
      <c r="N267" s="40" t="s">
        <v>484</v>
      </c>
      <c r="O267" s="40" t="s">
        <v>1010</v>
      </c>
      <c r="P267" s="24">
        <v>1654</v>
      </c>
      <c r="Q267" s="252"/>
      <c r="R2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Vigente'!C301,'[1]Certificaciones y Autorizacione'!B:E,1,0))),"Auditorías y Certificaciones",IF(NOT(ISERROR(VLOOKUP('[1]Manual Tarifario Vigente'!C301,'[1]Plantas de Beneficio'!B:E,1,0))),"Inspección","Registro Sanitario y Trámites Asociados")))))</f>
        <v>Registro Sanitario y Trámites Asociados</v>
      </c>
      <c r="S267" s="18" t="s">
        <v>176</v>
      </c>
      <c r="T267" s="24">
        <v>100</v>
      </c>
      <c r="U267" s="2" t="s">
        <v>1001</v>
      </c>
      <c r="V267" s="25" t="s">
        <v>1001</v>
      </c>
      <c r="W267" s="206"/>
    </row>
    <row r="268" spans="1:28" customFormat="1" ht="28.5" hidden="1" x14ac:dyDescent="0.25">
      <c r="A268" s="1"/>
      <c r="B268" s="72"/>
      <c r="C268" s="132">
        <v>1030</v>
      </c>
      <c r="D268" s="113" t="s">
        <v>178</v>
      </c>
      <c r="E268" s="107"/>
      <c r="F268" s="107" t="s">
        <v>19</v>
      </c>
      <c r="G268" s="108">
        <v>135.55000000000001</v>
      </c>
      <c r="H268" s="208">
        <v>1565874</v>
      </c>
      <c r="I268" s="137"/>
      <c r="J268" s="16"/>
      <c r="K268" s="16">
        <v>0</v>
      </c>
      <c r="L268" s="251" t="s">
        <v>989</v>
      </c>
      <c r="M268" s="24">
        <v>100</v>
      </c>
      <c r="N268" s="40" t="s">
        <v>484</v>
      </c>
      <c r="O268" s="40" t="s">
        <v>1010</v>
      </c>
      <c r="P268" s="24">
        <v>1654</v>
      </c>
      <c r="Q268" s="252"/>
      <c r="R2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Vigente'!C302,'[1]Certificaciones y Autorizacione'!B:E,1,0))),"Auditorías y Certificaciones",IF(NOT(ISERROR(VLOOKUP('[1]Manual Tarifario Vigente'!C302,'[1]Plantas de Beneficio'!B:E,1,0))),"Inspección","Registro Sanitario y Trámites Asociados")))))</f>
        <v>Registro Sanitario y Trámites Asociados</v>
      </c>
      <c r="S268" s="18" t="s">
        <v>176</v>
      </c>
      <c r="T268" s="24">
        <v>100</v>
      </c>
      <c r="U268" s="2" t="s">
        <v>1001</v>
      </c>
      <c r="V268" s="25" t="s">
        <v>1001</v>
      </c>
      <c r="W268" s="206"/>
    </row>
    <row r="269" spans="1:28" customFormat="1" ht="15" hidden="1" customHeight="1" x14ac:dyDescent="0.25">
      <c r="A269" s="1"/>
      <c r="B269" s="5"/>
      <c r="C269" s="817" t="s">
        <v>179</v>
      </c>
      <c r="D269" s="818"/>
      <c r="E269" s="818"/>
      <c r="F269" s="818"/>
      <c r="G269" s="690"/>
      <c r="H269" s="690"/>
      <c r="I269" s="137"/>
      <c r="J269" s="27"/>
      <c r="K269" s="16">
        <v>0</v>
      </c>
      <c r="L269" s="251" t="s">
        <v>42</v>
      </c>
      <c r="M269" s="24" t="s">
        <v>42</v>
      </c>
      <c r="N269" s="251" t="s">
        <v>42</v>
      </c>
      <c r="O269" s="251" t="s">
        <v>42</v>
      </c>
      <c r="P269" s="251" t="s">
        <v>42</v>
      </c>
      <c r="Q269" s="252"/>
      <c r="R2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Vigente'!C303,'[1]Certificaciones y Autorizacione'!B:E,1,0))),"Auditorías y Certificaciones",IF(NOT(ISERROR(VLOOKUP('[1]Manual Tarifario Vigente'!C303,'[1]Plantas de Beneficio'!B:E,1,0))),"Inspección","Registro Sanitario y Trámites Asociados")))))</f>
        <v>Registro Sanitario y Trámites Asociados</v>
      </c>
      <c r="S269" s="24" t="s">
        <v>42</v>
      </c>
      <c r="T269" s="24" t="s">
        <v>42</v>
      </c>
      <c r="U269" s="24" t="s">
        <v>42</v>
      </c>
      <c r="V269" s="378" t="s">
        <v>41</v>
      </c>
      <c r="W269" s="206"/>
    </row>
    <row r="270" spans="1:28" customFormat="1" ht="15.75" hidden="1" thickBot="1" x14ac:dyDescent="0.3">
      <c r="A270" s="1"/>
      <c r="B270" s="47" t="s">
        <v>1</v>
      </c>
      <c r="C270" s="154" t="s">
        <v>1</v>
      </c>
      <c r="D270" s="154" t="s">
        <v>2</v>
      </c>
      <c r="E270" s="154" t="s">
        <v>3</v>
      </c>
      <c r="F270" s="154" t="s">
        <v>4</v>
      </c>
      <c r="G270" s="123" t="s">
        <v>5</v>
      </c>
      <c r="H270" s="297" t="s">
        <v>6</v>
      </c>
      <c r="I270" s="137"/>
      <c r="J270" s="193"/>
      <c r="K270" s="16">
        <v>0</v>
      </c>
      <c r="L270" s="251" t="s">
        <v>42</v>
      </c>
      <c r="M270" s="24" t="s">
        <v>42</v>
      </c>
      <c r="N270" s="251" t="s">
        <v>42</v>
      </c>
      <c r="O270" s="251" t="s">
        <v>42</v>
      </c>
      <c r="P270" s="251" t="s">
        <v>42</v>
      </c>
      <c r="Q270" s="252"/>
      <c r="R2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Vigente'!C304,'[1]Certificaciones y Autorizacione'!B:E,1,0))),"Auditorías y Certificaciones",IF(NOT(ISERROR(VLOOKUP('[1]Manual Tarifario Vigente'!C304,'[1]Plantas de Beneficio'!B:E,1,0))),"Inspección","Registro Sanitario y Trámites Asociados")))))</f>
        <v>Registro Sanitario y Trámites Asociados</v>
      </c>
      <c r="S270" s="24" t="s">
        <v>42</v>
      </c>
      <c r="T270" s="24" t="s">
        <v>42</v>
      </c>
      <c r="U270" s="24" t="s">
        <v>42</v>
      </c>
      <c r="V270" s="378" t="s">
        <v>41</v>
      </c>
      <c r="W270" s="206"/>
      <c r="Y270" s="313"/>
      <c r="AA270" s="276"/>
    </row>
    <row r="271" spans="1:28" customFormat="1" ht="52.5" hidden="1" customHeight="1" x14ac:dyDescent="0.3">
      <c r="A271" s="1"/>
      <c r="B271" s="64">
        <v>2016</v>
      </c>
      <c r="C271" s="76">
        <v>2016</v>
      </c>
      <c r="D271" s="413" t="s">
        <v>180</v>
      </c>
      <c r="E271" s="339"/>
      <c r="F271" s="339" t="s">
        <v>19</v>
      </c>
      <c r="G271" s="331">
        <v>449.27</v>
      </c>
      <c r="H271" s="633">
        <v>5189967</v>
      </c>
      <c r="I271" s="655"/>
      <c r="J271" s="12"/>
      <c r="K271" s="12"/>
      <c r="L271" s="362" t="s">
        <v>181</v>
      </c>
      <c r="M271" s="24">
        <v>100</v>
      </c>
      <c r="N271" s="40" t="s">
        <v>484</v>
      </c>
      <c r="O271" s="40" t="s">
        <v>1012</v>
      </c>
      <c r="P271" s="54" t="s">
        <v>182</v>
      </c>
      <c r="Q271" s="252"/>
      <c r="R271" s="407"/>
      <c r="S271" s="26" t="s">
        <v>181</v>
      </c>
      <c r="T271" s="24">
        <v>100</v>
      </c>
      <c r="U271" s="2" t="s">
        <v>1001</v>
      </c>
      <c r="V271" s="25" t="s">
        <v>1001</v>
      </c>
      <c r="W271" s="393"/>
      <c r="X271" s="278"/>
      <c r="Y271" s="194"/>
      <c r="Z271" s="315"/>
      <c r="AA271" s="177"/>
      <c r="AB271" s="145"/>
    </row>
    <row r="272" spans="1:28" customFormat="1" ht="109.5" hidden="1" customHeight="1" x14ac:dyDescent="0.3">
      <c r="A272" s="1"/>
      <c r="B272" s="64"/>
      <c r="C272" s="339">
        <v>90044</v>
      </c>
      <c r="D272" s="413" t="s">
        <v>183</v>
      </c>
      <c r="E272" s="339"/>
      <c r="F272" s="339" t="s">
        <v>19</v>
      </c>
      <c r="G272" s="331">
        <v>0</v>
      </c>
      <c r="H272" s="633">
        <v>0</v>
      </c>
      <c r="I272" s="655"/>
      <c r="J272" s="22"/>
      <c r="K272" s="12"/>
      <c r="L272" s="362" t="s">
        <v>181</v>
      </c>
      <c r="M272" s="40">
        <v>0</v>
      </c>
      <c r="N272" s="40" t="s">
        <v>484</v>
      </c>
      <c r="O272" s="40" t="s">
        <v>1012</v>
      </c>
      <c r="P272" s="54" t="s">
        <v>182</v>
      </c>
      <c r="Q272" s="252"/>
      <c r="R272" s="407"/>
      <c r="S272" s="26" t="s">
        <v>181</v>
      </c>
      <c r="T272" s="40">
        <v>0</v>
      </c>
      <c r="U272" s="2" t="s">
        <v>1001</v>
      </c>
      <c r="V272" s="25" t="s">
        <v>1001</v>
      </c>
      <c r="W272" s="393"/>
      <c r="X272" s="278"/>
      <c r="Y272" s="279"/>
      <c r="Z272" s="177"/>
      <c r="AA272" s="177"/>
      <c r="AB272" s="145"/>
    </row>
    <row r="273" spans="1:28" customFormat="1" ht="129" hidden="1" thickBot="1" x14ac:dyDescent="0.3">
      <c r="A273" s="1"/>
      <c r="B273" s="64"/>
      <c r="C273" s="339">
        <v>91094</v>
      </c>
      <c r="D273" s="413" t="s">
        <v>184</v>
      </c>
      <c r="E273" s="339"/>
      <c r="F273" s="339" t="s">
        <v>19</v>
      </c>
      <c r="G273" s="331">
        <v>179.74</v>
      </c>
      <c r="H273" s="633">
        <v>2076356</v>
      </c>
      <c r="I273" s="655"/>
      <c r="J273" s="12"/>
      <c r="K273" s="12">
        <v>0</v>
      </c>
      <c r="L273" s="362" t="s">
        <v>181</v>
      </c>
      <c r="M273" s="40">
        <v>40</v>
      </c>
      <c r="N273" s="40" t="s">
        <v>484</v>
      </c>
      <c r="O273" s="40" t="s">
        <v>1012</v>
      </c>
      <c r="P273" s="54" t="s">
        <v>182</v>
      </c>
      <c r="Q273" s="252"/>
      <c r="R2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Vigente'!C307,'[1]Certificaciones y Autorizacione'!B:E,1,0))),"Auditorías y Certificaciones",IF(NOT(ISERROR(VLOOKUP('[1]Manual Tarifario Vigente'!C307,'[1]Plantas de Beneficio'!B:E,1,0))),"Inspección","Registro Sanitario y Trámites Asociados")))))</f>
        <v>Registro Sanitario y Trámites Asociados</v>
      </c>
      <c r="S273" s="20" t="s">
        <v>181</v>
      </c>
      <c r="T273" s="40">
        <v>40</v>
      </c>
      <c r="U273" s="2" t="s">
        <v>1001</v>
      </c>
      <c r="V273" s="25" t="s">
        <v>1001</v>
      </c>
      <c r="W273" s="393">
        <v>179.74</v>
      </c>
      <c r="X273" s="208"/>
      <c r="Y273" s="185"/>
      <c r="AA273" s="270"/>
      <c r="AB273" s="277"/>
    </row>
    <row r="274" spans="1:28" customFormat="1" ht="129" hidden="1" thickBot="1" x14ac:dyDescent="0.3">
      <c r="A274" s="1"/>
      <c r="B274" s="64"/>
      <c r="C274" s="339">
        <v>91095</v>
      </c>
      <c r="D274" s="413" t="s">
        <v>185</v>
      </c>
      <c r="E274" s="339"/>
      <c r="F274" s="339" t="s">
        <v>19</v>
      </c>
      <c r="G274" s="331">
        <v>224.66</v>
      </c>
      <c r="H274" s="633">
        <v>2595272</v>
      </c>
      <c r="I274" s="655"/>
      <c r="J274" s="12"/>
      <c r="K274" s="12">
        <v>0</v>
      </c>
      <c r="L274" s="362" t="s">
        <v>181</v>
      </c>
      <c r="M274" s="40">
        <v>50</v>
      </c>
      <c r="N274" s="40" t="s">
        <v>484</v>
      </c>
      <c r="O274" s="40" t="s">
        <v>1012</v>
      </c>
      <c r="P274" s="54" t="s">
        <v>182</v>
      </c>
      <c r="Q274" s="252"/>
      <c r="R2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Vigente'!C308,'[1]Certificaciones y Autorizacione'!B:E,1,0))),"Auditorías y Certificaciones",IF(NOT(ISERROR(VLOOKUP('[1]Manual Tarifario Vigente'!C308,'[1]Plantas de Beneficio'!B:E,1,0))),"Inspección","Registro Sanitario y Trámites Asociados")))))</f>
        <v>Registro Sanitario y Trámites Asociados</v>
      </c>
      <c r="S274" s="20" t="s">
        <v>181</v>
      </c>
      <c r="T274" s="40">
        <v>50</v>
      </c>
      <c r="U274" s="2" t="s">
        <v>1001</v>
      </c>
      <c r="V274" s="25" t="s">
        <v>1001</v>
      </c>
      <c r="W274" s="393">
        <v>224.66</v>
      </c>
      <c r="X274" s="314"/>
      <c r="Y274" s="195"/>
      <c r="AA274" s="194"/>
      <c r="AB274" s="277"/>
    </row>
    <row r="275" spans="1:28" customFormat="1" ht="143.25" hidden="1" thickBot="1" x14ac:dyDescent="0.3">
      <c r="A275" s="1"/>
      <c r="B275" s="64"/>
      <c r="C275" s="339">
        <v>91096</v>
      </c>
      <c r="D275" s="413" t="s">
        <v>186</v>
      </c>
      <c r="E275" s="339"/>
      <c r="F275" s="339" t="s">
        <v>19</v>
      </c>
      <c r="G275" s="331">
        <v>269.61</v>
      </c>
      <c r="H275" s="633">
        <v>3114535</v>
      </c>
      <c r="I275" s="655"/>
      <c r="J275" s="12"/>
      <c r="K275" s="12">
        <v>0</v>
      </c>
      <c r="L275" s="362" t="s">
        <v>181</v>
      </c>
      <c r="M275" s="40">
        <v>60</v>
      </c>
      <c r="N275" s="40" t="s">
        <v>484</v>
      </c>
      <c r="O275" s="40" t="s">
        <v>1012</v>
      </c>
      <c r="P275" s="54" t="s">
        <v>182</v>
      </c>
      <c r="Q275" s="252"/>
      <c r="R2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Vigente'!C309,'[1]Certificaciones y Autorizacione'!B:E,1,0))),"Auditorías y Certificaciones",IF(NOT(ISERROR(VLOOKUP('[1]Manual Tarifario Vigente'!C309,'[1]Plantas de Beneficio'!B:E,1,0))),"Inspección","Registro Sanitario y Trámites Asociados")))))</f>
        <v>Registro Sanitario y Trámites Asociados</v>
      </c>
      <c r="S275" s="20" t="s">
        <v>181</v>
      </c>
      <c r="T275" s="40">
        <v>60</v>
      </c>
      <c r="U275" s="2" t="s">
        <v>1001</v>
      </c>
      <c r="V275" s="25" t="s">
        <v>1001</v>
      </c>
      <c r="W275" s="393">
        <v>269.61</v>
      </c>
      <c r="X275" s="314"/>
      <c r="Y275" s="185"/>
      <c r="Z275">
        <f>+ROUND(G271*60%,2)</f>
        <v>269.56</v>
      </c>
      <c r="AB275" s="277"/>
    </row>
    <row r="276" spans="1:28" customFormat="1" ht="129" hidden="1" thickBot="1" x14ac:dyDescent="0.3">
      <c r="A276" s="1"/>
      <c r="B276" s="64"/>
      <c r="C276" s="26">
        <v>92094</v>
      </c>
      <c r="D276" s="413" t="s">
        <v>187</v>
      </c>
      <c r="E276" s="339"/>
      <c r="F276" s="339" t="s">
        <v>19</v>
      </c>
      <c r="G276" s="331">
        <v>314.52999999999997</v>
      </c>
      <c r="H276" s="633">
        <v>3633451</v>
      </c>
      <c r="I276" s="655"/>
      <c r="J276" s="12"/>
      <c r="K276" s="12"/>
      <c r="L276" s="362" t="s">
        <v>181</v>
      </c>
      <c r="M276" s="40">
        <v>70</v>
      </c>
      <c r="N276" s="40" t="s">
        <v>484</v>
      </c>
      <c r="O276" s="40" t="s">
        <v>1012</v>
      </c>
      <c r="P276" s="54" t="s">
        <v>182</v>
      </c>
      <c r="Q276" s="252"/>
      <c r="R276" s="407"/>
      <c r="S276" s="20" t="s">
        <v>181</v>
      </c>
      <c r="T276" s="40">
        <v>70</v>
      </c>
      <c r="U276" s="2" t="s">
        <v>1001</v>
      </c>
      <c r="V276" s="25" t="s">
        <v>1001</v>
      </c>
      <c r="W276" s="393"/>
      <c r="X276" s="278"/>
      <c r="Y276" s="279"/>
      <c r="Z276" s="177"/>
      <c r="AA276" s="177"/>
      <c r="AB276" s="145"/>
    </row>
    <row r="277" spans="1:28" customFormat="1" ht="129" hidden="1" thickBot="1" x14ac:dyDescent="0.3">
      <c r="A277" s="1"/>
      <c r="B277" s="64"/>
      <c r="C277" s="26">
        <v>92095</v>
      </c>
      <c r="D277" s="413" t="s">
        <v>188</v>
      </c>
      <c r="E277" s="339"/>
      <c r="F277" s="339" t="s">
        <v>19</v>
      </c>
      <c r="G277" s="331">
        <v>359.44</v>
      </c>
      <c r="H277" s="633">
        <v>4152251</v>
      </c>
      <c r="I277" s="655"/>
      <c r="J277" s="12"/>
      <c r="K277" s="12"/>
      <c r="L277" s="362" t="s">
        <v>181</v>
      </c>
      <c r="M277" s="40">
        <v>80</v>
      </c>
      <c r="N277" s="40" t="s">
        <v>484</v>
      </c>
      <c r="O277" s="40" t="s">
        <v>1012</v>
      </c>
      <c r="P277" s="54" t="s">
        <v>182</v>
      </c>
      <c r="Q277" s="252"/>
      <c r="R277" s="407"/>
      <c r="S277" s="20" t="s">
        <v>181</v>
      </c>
      <c r="T277" s="40">
        <v>80</v>
      </c>
      <c r="U277" s="2" t="s">
        <v>1001</v>
      </c>
      <c r="V277" s="25" t="s">
        <v>1001</v>
      </c>
      <c r="W277" s="393"/>
      <c r="X277" s="316"/>
      <c r="Y277" s="279"/>
      <c r="Z277" s="177"/>
      <c r="AA277" s="177"/>
      <c r="AB277" s="145"/>
    </row>
    <row r="278" spans="1:28" customFormat="1" ht="129" hidden="1" thickBot="1" x14ac:dyDescent="0.3">
      <c r="A278" s="1"/>
      <c r="B278" s="64"/>
      <c r="C278" s="26">
        <v>92096</v>
      </c>
      <c r="D278" s="413" t="s">
        <v>189</v>
      </c>
      <c r="E278" s="339"/>
      <c r="F278" s="339" t="s">
        <v>19</v>
      </c>
      <c r="G278" s="331">
        <v>404.4</v>
      </c>
      <c r="H278" s="633">
        <v>4671629</v>
      </c>
      <c r="I278" s="655"/>
      <c r="J278" s="12"/>
      <c r="K278" s="12"/>
      <c r="L278" s="362" t="s">
        <v>181</v>
      </c>
      <c r="M278" s="40">
        <v>90</v>
      </c>
      <c r="N278" s="40" t="s">
        <v>484</v>
      </c>
      <c r="O278" s="40" t="s">
        <v>1012</v>
      </c>
      <c r="P278" s="54" t="s">
        <v>182</v>
      </c>
      <c r="Q278" s="252"/>
      <c r="R278" s="407"/>
      <c r="S278" s="20" t="s">
        <v>181</v>
      </c>
      <c r="T278" s="40">
        <v>90</v>
      </c>
      <c r="U278" s="2" t="s">
        <v>1001</v>
      </c>
      <c r="V278" s="25" t="s">
        <v>1001</v>
      </c>
      <c r="W278" s="393"/>
      <c r="X278" s="316"/>
      <c r="Y278" s="279"/>
      <c r="Z278" s="177"/>
      <c r="AA278" s="177"/>
      <c r="AB278" s="145"/>
    </row>
    <row r="279" spans="1:28" ht="29.25" hidden="1" thickBot="1" x14ac:dyDescent="0.3">
      <c r="A279" s="1"/>
      <c r="B279" s="64">
        <v>2017</v>
      </c>
      <c r="C279" s="76">
        <v>2017</v>
      </c>
      <c r="D279" s="413" t="s">
        <v>190</v>
      </c>
      <c r="E279" s="339"/>
      <c r="F279" s="339" t="s">
        <v>19</v>
      </c>
      <c r="G279" s="331">
        <v>470.48</v>
      </c>
      <c r="H279" s="633">
        <v>5434985</v>
      </c>
      <c r="I279" s="655"/>
      <c r="J279" s="12"/>
      <c r="K279" s="12"/>
      <c r="L279" s="362" t="s">
        <v>181</v>
      </c>
      <c r="M279" s="24">
        <v>100</v>
      </c>
      <c r="N279" s="40" t="s">
        <v>484</v>
      </c>
      <c r="O279" s="40" t="s">
        <v>1012</v>
      </c>
      <c r="P279" s="24"/>
      <c r="Q279" s="252"/>
      <c r="R279" s="407"/>
      <c r="S279" s="20" t="s">
        <v>181</v>
      </c>
      <c r="T279" s="24">
        <v>100</v>
      </c>
      <c r="U279" s="2" t="s">
        <v>1001</v>
      </c>
      <c r="V279" s="25" t="s">
        <v>1001</v>
      </c>
      <c r="W279" s="641"/>
      <c r="X279" s="642"/>
      <c r="Y279" s="348"/>
      <c r="Z279" s="349"/>
      <c r="AA279" s="349"/>
      <c r="AB279" s="643"/>
    </row>
    <row r="280" spans="1:28" ht="43.5" hidden="1" thickBot="1" x14ac:dyDescent="0.3">
      <c r="A280" s="1"/>
      <c r="B280" s="72"/>
      <c r="C280" s="339">
        <v>90046</v>
      </c>
      <c r="D280" s="413" t="s">
        <v>191</v>
      </c>
      <c r="E280" s="339"/>
      <c r="F280" s="339" t="s">
        <v>19</v>
      </c>
      <c r="G280" s="331">
        <v>0</v>
      </c>
      <c r="H280" s="633">
        <v>0</v>
      </c>
      <c r="I280" s="655"/>
      <c r="J280" s="12"/>
      <c r="K280" s="12"/>
      <c r="L280" s="362" t="s">
        <v>181</v>
      </c>
      <c r="M280" s="40">
        <v>0</v>
      </c>
      <c r="N280" s="40" t="s">
        <v>484</v>
      </c>
      <c r="O280" s="40" t="s">
        <v>1012</v>
      </c>
      <c r="P280" s="40"/>
      <c r="Q280" s="252"/>
      <c r="R280" s="407"/>
      <c r="S280" s="20" t="s">
        <v>181</v>
      </c>
      <c r="T280" s="40">
        <v>0</v>
      </c>
      <c r="U280" s="2" t="s">
        <v>1001</v>
      </c>
      <c r="V280" s="25" t="s">
        <v>1001</v>
      </c>
      <c r="W280" s="374"/>
      <c r="X280" s="347"/>
      <c r="Y280" s="348"/>
      <c r="Z280" s="349"/>
      <c r="AA280" s="349"/>
      <c r="AB280" s="643"/>
    </row>
    <row r="281" spans="1:28" ht="114.75" hidden="1" thickBot="1" x14ac:dyDescent="0.3">
      <c r="A281" s="1"/>
      <c r="B281" s="72"/>
      <c r="C281" s="339">
        <v>91097</v>
      </c>
      <c r="D281" s="413" t="s">
        <v>192</v>
      </c>
      <c r="E281" s="339"/>
      <c r="F281" s="339" t="s">
        <v>19</v>
      </c>
      <c r="G281" s="331">
        <v>188.18</v>
      </c>
      <c r="H281" s="633">
        <v>2173855</v>
      </c>
      <c r="I281" s="655"/>
      <c r="J281" s="12"/>
      <c r="K281" s="12"/>
      <c r="L281" s="362" t="s">
        <v>181</v>
      </c>
      <c r="M281" s="40">
        <v>40</v>
      </c>
      <c r="N281" s="40" t="s">
        <v>484</v>
      </c>
      <c r="O281" s="40" t="s">
        <v>1012</v>
      </c>
      <c r="P281" s="40"/>
      <c r="Q281" s="252"/>
      <c r="R281" s="407"/>
      <c r="S281" s="20" t="s">
        <v>181</v>
      </c>
      <c r="T281" s="40">
        <v>40</v>
      </c>
      <c r="U281" s="2" t="s">
        <v>1001</v>
      </c>
      <c r="V281" s="25" t="s">
        <v>1001</v>
      </c>
      <c r="W281" s="374"/>
      <c r="X281" s="74"/>
      <c r="Y281" s="348"/>
      <c r="Z281" s="349"/>
      <c r="AA281" s="349"/>
      <c r="AB281" s="643"/>
    </row>
    <row r="282" spans="1:28" ht="114.75" hidden="1" thickBot="1" x14ac:dyDescent="0.3">
      <c r="A282" s="1"/>
      <c r="B282" s="72"/>
      <c r="C282" s="339">
        <v>91098</v>
      </c>
      <c r="D282" s="413" t="s">
        <v>193</v>
      </c>
      <c r="E282" s="339"/>
      <c r="F282" s="339" t="s">
        <v>19</v>
      </c>
      <c r="G282" s="331">
        <v>235.26</v>
      </c>
      <c r="H282" s="633">
        <v>2717724</v>
      </c>
      <c r="I282" s="655"/>
      <c r="J282" s="12"/>
      <c r="K282" s="12"/>
      <c r="L282" s="362" t="s">
        <v>181</v>
      </c>
      <c r="M282" s="40">
        <v>50</v>
      </c>
      <c r="N282" s="40" t="s">
        <v>484</v>
      </c>
      <c r="O282" s="40" t="s">
        <v>1012</v>
      </c>
      <c r="P282" s="40"/>
      <c r="Q282" s="252"/>
      <c r="R282" s="407"/>
      <c r="S282" s="20" t="s">
        <v>181</v>
      </c>
      <c r="T282" s="40">
        <v>50</v>
      </c>
      <c r="U282" s="2" t="s">
        <v>1001</v>
      </c>
      <c r="V282" s="25" t="s">
        <v>1001</v>
      </c>
      <c r="W282" s="374"/>
      <c r="X282" s="74"/>
      <c r="Y282" s="348"/>
      <c r="Z282" s="349"/>
      <c r="AA282" s="349"/>
      <c r="AB282" s="643"/>
    </row>
    <row r="283" spans="1:28" ht="129" hidden="1" thickBot="1" x14ac:dyDescent="0.3">
      <c r="A283" s="1"/>
      <c r="B283" s="72"/>
      <c r="C283" s="339">
        <v>91099</v>
      </c>
      <c r="D283" s="635" t="s">
        <v>194</v>
      </c>
      <c r="E283" s="339"/>
      <c r="F283" s="339" t="s">
        <v>19</v>
      </c>
      <c r="G283" s="331">
        <v>282.29000000000002</v>
      </c>
      <c r="H283" s="633">
        <v>3261014</v>
      </c>
      <c r="I283" s="655"/>
      <c r="J283" s="12"/>
      <c r="K283" s="12"/>
      <c r="L283" s="362" t="s">
        <v>181</v>
      </c>
      <c r="M283" s="40">
        <v>60</v>
      </c>
      <c r="N283" s="40" t="s">
        <v>484</v>
      </c>
      <c r="O283" s="40" t="s">
        <v>1012</v>
      </c>
      <c r="P283" s="40"/>
      <c r="Q283" s="252"/>
      <c r="R283" s="407"/>
      <c r="S283" s="20" t="s">
        <v>181</v>
      </c>
      <c r="T283" s="40">
        <v>60</v>
      </c>
      <c r="U283" s="2" t="s">
        <v>1001</v>
      </c>
      <c r="V283" s="25" t="s">
        <v>1001</v>
      </c>
      <c r="W283" s="374"/>
      <c r="X283" s="74"/>
      <c r="Y283" s="348"/>
      <c r="Z283" s="349"/>
      <c r="AA283" s="349"/>
      <c r="AB283" s="643"/>
    </row>
    <row r="284" spans="1:28" ht="114.75" hidden="1" thickBot="1" x14ac:dyDescent="0.3">
      <c r="A284" s="1"/>
      <c r="B284" s="72"/>
      <c r="C284" s="26">
        <v>92097</v>
      </c>
      <c r="D284" s="413" t="s">
        <v>195</v>
      </c>
      <c r="E284" s="339"/>
      <c r="F284" s="339" t="s">
        <v>19</v>
      </c>
      <c r="G284" s="331">
        <v>329.33</v>
      </c>
      <c r="H284" s="633">
        <v>3804420</v>
      </c>
      <c r="I284" s="655"/>
      <c r="J284" s="12"/>
      <c r="K284" s="12"/>
      <c r="L284" s="362" t="s">
        <v>181</v>
      </c>
      <c r="M284" s="40">
        <v>70</v>
      </c>
      <c r="N284" s="40" t="s">
        <v>484</v>
      </c>
      <c r="O284" s="40" t="s">
        <v>1012</v>
      </c>
      <c r="P284" s="40"/>
      <c r="Q284" s="252"/>
      <c r="R284" s="407"/>
      <c r="S284" s="20" t="s">
        <v>181</v>
      </c>
      <c r="T284" s="40">
        <v>70</v>
      </c>
      <c r="U284" s="2" t="s">
        <v>1001</v>
      </c>
      <c r="V284" s="25" t="s">
        <v>1001</v>
      </c>
      <c r="W284" s="374"/>
      <c r="X284" s="74"/>
      <c r="Y284" s="348"/>
      <c r="Z284" s="349"/>
      <c r="AA284" s="349"/>
      <c r="AB284" s="643"/>
    </row>
    <row r="285" spans="1:28" ht="114.75" hidden="1" thickBot="1" x14ac:dyDescent="0.3">
      <c r="A285" s="1"/>
      <c r="B285" s="72"/>
      <c r="C285" s="26">
        <v>92098</v>
      </c>
      <c r="D285" s="413" t="s">
        <v>196</v>
      </c>
      <c r="E285" s="364"/>
      <c r="F285" s="339" t="s">
        <v>19</v>
      </c>
      <c r="G285" s="331">
        <v>376.41</v>
      </c>
      <c r="H285" s="633">
        <v>4348288</v>
      </c>
      <c r="I285" s="655"/>
      <c r="J285" s="12"/>
      <c r="K285" s="12"/>
      <c r="L285" s="362" t="s">
        <v>181</v>
      </c>
      <c r="M285" s="40">
        <v>80</v>
      </c>
      <c r="N285" s="40" t="s">
        <v>484</v>
      </c>
      <c r="O285" s="40" t="s">
        <v>1012</v>
      </c>
      <c r="P285" s="40"/>
      <c r="Q285" s="252"/>
      <c r="R285" s="407"/>
      <c r="S285" s="20" t="s">
        <v>181</v>
      </c>
      <c r="T285" s="40">
        <v>80</v>
      </c>
      <c r="U285" s="2" t="s">
        <v>1001</v>
      </c>
      <c r="V285" s="25" t="s">
        <v>1001</v>
      </c>
      <c r="W285" s="374"/>
      <c r="X285" s="74"/>
      <c r="Y285" s="348"/>
      <c r="Z285" s="349"/>
      <c r="AA285" s="349"/>
      <c r="AB285" s="643"/>
    </row>
    <row r="286" spans="1:28" ht="114.75" hidden="1" thickBot="1" x14ac:dyDescent="0.3">
      <c r="A286" s="1"/>
      <c r="B286" s="72"/>
      <c r="C286" s="26">
        <v>92099</v>
      </c>
      <c r="D286" s="413" t="s">
        <v>197</v>
      </c>
      <c r="E286" s="364"/>
      <c r="F286" s="339" t="s">
        <v>19</v>
      </c>
      <c r="G286" s="331">
        <v>423.44</v>
      </c>
      <c r="H286" s="633">
        <v>4891579</v>
      </c>
      <c r="I286" s="655"/>
      <c r="J286" s="12"/>
      <c r="K286" s="12"/>
      <c r="L286" s="362" t="s">
        <v>181</v>
      </c>
      <c r="M286" s="40">
        <v>90</v>
      </c>
      <c r="N286" s="40" t="s">
        <v>484</v>
      </c>
      <c r="O286" s="40" t="s">
        <v>1012</v>
      </c>
      <c r="P286" s="40"/>
      <c r="Q286" s="252"/>
      <c r="R286" s="407"/>
      <c r="S286" s="20" t="s">
        <v>181</v>
      </c>
      <c r="T286" s="40">
        <v>90</v>
      </c>
      <c r="U286" s="2" t="s">
        <v>1001</v>
      </c>
      <c r="V286" s="25" t="s">
        <v>1001</v>
      </c>
      <c r="W286" s="374"/>
      <c r="X286" s="74"/>
      <c r="Y286" s="348"/>
      <c r="Z286" s="349"/>
      <c r="AA286" s="349"/>
      <c r="AB286" s="643"/>
    </row>
    <row r="287" spans="1:28" ht="29.25" hidden="1" thickBot="1" x14ac:dyDescent="0.3">
      <c r="A287" s="1"/>
      <c r="B287" s="72">
        <v>2018</v>
      </c>
      <c r="C287" s="76">
        <v>2018</v>
      </c>
      <c r="D287" s="413" t="s">
        <v>198</v>
      </c>
      <c r="E287" s="364"/>
      <c r="F287" s="339" t="s">
        <v>19</v>
      </c>
      <c r="G287" s="331">
        <v>466.96</v>
      </c>
      <c r="H287" s="633">
        <v>5394322</v>
      </c>
      <c r="I287" s="655"/>
      <c r="J287" s="12"/>
      <c r="K287" s="12"/>
      <c r="L287" s="362" t="s">
        <v>181</v>
      </c>
      <c r="M287" s="24">
        <v>100</v>
      </c>
      <c r="N287" s="40" t="s">
        <v>484</v>
      </c>
      <c r="O287" s="40" t="s">
        <v>1012</v>
      </c>
      <c r="P287" s="24"/>
      <c r="Q287" s="252"/>
      <c r="R287" s="407"/>
      <c r="S287" s="20" t="s">
        <v>181</v>
      </c>
      <c r="T287" s="24">
        <v>100</v>
      </c>
      <c r="U287" s="2" t="s">
        <v>1001</v>
      </c>
      <c r="V287" s="25" t="s">
        <v>1001</v>
      </c>
      <c r="W287" s="641"/>
      <c r="X287" s="642"/>
      <c r="Y287" s="348"/>
      <c r="Z287" s="349"/>
      <c r="AA287" s="349"/>
      <c r="AB287" s="643"/>
    </row>
    <row r="288" spans="1:28" ht="43.5" hidden="1" thickBot="1" x14ac:dyDescent="0.3">
      <c r="A288" s="1"/>
      <c r="B288" s="72"/>
      <c r="C288" s="339">
        <v>90045</v>
      </c>
      <c r="D288" s="413" t="s">
        <v>199</v>
      </c>
      <c r="E288" s="364"/>
      <c r="F288" s="339" t="s">
        <v>19</v>
      </c>
      <c r="G288" s="331">
        <v>0</v>
      </c>
      <c r="H288" s="633">
        <v>0</v>
      </c>
      <c r="I288" s="655"/>
      <c r="J288" s="12"/>
      <c r="K288" s="12"/>
      <c r="L288" s="362" t="s">
        <v>181</v>
      </c>
      <c r="M288" s="40">
        <v>0</v>
      </c>
      <c r="N288" s="40" t="s">
        <v>484</v>
      </c>
      <c r="O288" s="40" t="s">
        <v>1012</v>
      </c>
      <c r="P288" s="40"/>
      <c r="Q288" s="252"/>
      <c r="R288" s="407"/>
      <c r="S288" s="20" t="s">
        <v>181</v>
      </c>
      <c r="T288" s="40">
        <v>0</v>
      </c>
      <c r="U288" s="2" t="s">
        <v>1001</v>
      </c>
      <c r="V288" s="25" t="s">
        <v>1001</v>
      </c>
      <c r="W288" s="374"/>
      <c r="X288" s="347"/>
      <c r="Y288" s="348"/>
      <c r="Z288" s="349"/>
      <c r="AA288" s="349"/>
      <c r="AB288" s="643"/>
    </row>
    <row r="289" spans="1:28" ht="100.5" hidden="1" thickBot="1" x14ac:dyDescent="0.3">
      <c r="A289" s="1"/>
      <c r="B289" s="72"/>
      <c r="C289" s="339">
        <v>91100</v>
      </c>
      <c r="D289" s="413" t="s">
        <v>200</v>
      </c>
      <c r="E289" s="364"/>
      <c r="F289" s="339" t="s">
        <v>19</v>
      </c>
      <c r="G289" s="331">
        <v>186.78</v>
      </c>
      <c r="H289" s="633">
        <v>2157683</v>
      </c>
      <c r="I289" s="655"/>
      <c r="J289" s="12"/>
      <c r="K289" s="12"/>
      <c r="L289" s="362" t="s">
        <v>181</v>
      </c>
      <c r="M289" s="40">
        <v>40</v>
      </c>
      <c r="N289" s="40" t="s">
        <v>484</v>
      </c>
      <c r="O289" s="40" t="s">
        <v>1012</v>
      </c>
      <c r="P289" s="40"/>
      <c r="Q289" s="252"/>
      <c r="R289" s="407"/>
      <c r="S289" s="20" t="s">
        <v>181</v>
      </c>
      <c r="T289" s="40">
        <v>40</v>
      </c>
      <c r="U289" s="2" t="s">
        <v>1001</v>
      </c>
      <c r="V289" s="25" t="s">
        <v>1001</v>
      </c>
      <c r="W289" s="374"/>
      <c r="X289" s="74"/>
      <c r="Y289" s="348"/>
      <c r="Z289" s="349"/>
      <c r="AA289" s="349"/>
      <c r="AB289" s="643"/>
    </row>
    <row r="290" spans="1:28" ht="100.5" hidden="1" thickBot="1" x14ac:dyDescent="0.3">
      <c r="A290" s="1"/>
      <c r="B290" s="72"/>
      <c r="C290" s="339">
        <v>91101</v>
      </c>
      <c r="D290" s="413" t="s">
        <v>201</v>
      </c>
      <c r="E290" s="364"/>
      <c r="F290" s="339" t="s">
        <v>19</v>
      </c>
      <c r="G290" s="331">
        <v>233.48</v>
      </c>
      <c r="H290" s="633">
        <v>2697161</v>
      </c>
      <c r="I290" s="655"/>
      <c r="J290" s="12"/>
      <c r="K290" s="12"/>
      <c r="L290" s="362" t="s">
        <v>181</v>
      </c>
      <c r="M290" s="40">
        <v>50</v>
      </c>
      <c r="N290" s="40" t="s">
        <v>484</v>
      </c>
      <c r="O290" s="40" t="s">
        <v>1012</v>
      </c>
      <c r="P290" s="40"/>
      <c r="Q290" s="252"/>
      <c r="R290" s="407"/>
      <c r="S290" s="20" t="s">
        <v>181</v>
      </c>
      <c r="T290" s="40">
        <v>50</v>
      </c>
      <c r="U290" s="2" t="s">
        <v>1001</v>
      </c>
      <c r="V290" s="25" t="s">
        <v>1001</v>
      </c>
      <c r="W290" s="374"/>
      <c r="X290" s="74"/>
      <c r="Y290" s="348"/>
      <c r="Z290" s="349"/>
      <c r="AA290" s="349"/>
      <c r="AB290" s="643"/>
    </row>
    <row r="291" spans="1:28" ht="114.75" hidden="1" thickBot="1" x14ac:dyDescent="0.3">
      <c r="A291" s="1"/>
      <c r="B291" s="72"/>
      <c r="C291" s="339">
        <v>91102</v>
      </c>
      <c r="D291" s="413" t="s">
        <v>202</v>
      </c>
      <c r="E291" s="364"/>
      <c r="F291" s="339" t="s">
        <v>19</v>
      </c>
      <c r="G291" s="331">
        <v>280.17</v>
      </c>
      <c r="H291" s="633">
        <v>3236524</v>
      </c>
      <c r="I291" s="655"/>
      <c r="J291" s="12"/>
      <c r="K291" s="12"/>
      <c r="L291" s="362" t="s">
        <v>181</v>
      </c>
      <c r="M291" s="40">
        <v>60</v>
      </c>
      <c r="N291" s="40" t="s">
        <v>484</v>
      </c>
      <c r="O291" s="40" t="s">
        <v>1012</v>
      </c>
      <c r="P291" s="40"/>
      <c r="Q291" s="252"/>
      <c r="R291" s="407"/>
      <c r="S291" s="20" t="s">
        <v>181</v>
      </c>
      <c r="T291" s="40">
        <v>60</v>
      </c>
      <c r="U291" s="2" t="s">
        <v>1001</v>
      </c>
      <c r="V291" s="25" t="s">
        <v>1001</v>
      </c>
      <c r="W291" s="374"/>
      <c r="X291" s="74"/>
      <c r="Y291" s="348"/>
      <c r="Z291" s="349"/>
      <c r="AA291" s="349"/>
      <c r="AB291" s="643"/>
    </row>
    <row r="292" spans="1:28" ht="100.5" hidden="1" thickBot="1" x14ac:dyDescent="0.3">
      <c r="A292" s="1"/>
      <c r="B292" s="72"/>
      <c r="C292" s="26">
        <v>92100</v>
      </c>
      <c r="D292" s="413" t="s">
        <v>203</v>
      </c>
      <c r="E292" s="364"/>
      <c r="F292" s="339" t="s">
        <v>19</v>
      </c>
      <c r="G292" s="331">
        <v>326.87</v>
      </c>
      <c r="H292" s="633">
        <v>3776002</v>
      </c>
      <c r="I292" s="655"/>
      <c r="J292" s="12"/>
      <c r="K292" s="12"/>
      <c r="L292" s="362" t="s">
        <v>181</v>
      </c>
      <c r="M292" s="40">
        <v>70</v>
      </c>
      <c r="N292" s="40" t="s">
        <v>484</v>
      </c>
      <c r="O292" s="40" t="s">
        <v>1012</v>
      </c>
      <c r="P292" s="40"/>
      <c r="Q292" s="252"/>
      <c r="R292" s="407"/>
      <c r="S292" s="20" t="s">
        <v>181</v>
      </c>
      <c r="T292" s="40">
        <v>70</v>
      </c>
      <c r="U292" s="2" t="s">
        <v>1001</v>
      </c>
      <c r="V292" s="25" t="s">
        <v>1001</v>
      </c>
      <c r="W292" s="374"/>
      <c r="X292" s="74"/>
      <c r="Y292" s="348"/>
      <c r="Z292" s="349"/>
      <c r="AA292" s="349"/>
      <c r="AB292" s="643"/>
    </row>
    <row r="293" spans="1:28" ht="100.5" hidden="1" thickBot="1" x14ac:dyDescent="0.3">
      <c r="A293" s="1"/>
      <c r="B293" s="72"/>
      <c r="C293" s="26">
        <v>92101</v>
      </c>
      <c r="D293" s="413" t="s">
        <v>204</v>
      </c>
      <c r="E293" s="364"/>
      <c r="F293" s="339" t="s">
        <v>19</v>
      </c>
      <c r="G293" s="331">
        <v>373.56</v>
      </c>
      <c r="H293" s="633">
        <v>4315365</v>
      </c>
      <c r="I293" s="655"/>
      <c r="J293" s="12"/>
      <c r="K293" s="12"/>
      <c r="L293" s="362" t="s">
        <v>181</v>
      </c>
      <c r="M293" s="40">
        <v>80</v>
      </c>
      <c r="N293" s="40" t="s">
        <v>484</v>
      </c>
      <c r="O293" s="40" t="s">
        <v>1012</v>
      </c>
      <c r="P293" s="40"/>
      <c r="Q293" s="252"/>
      <c r="R293" s="407"/>
      <c r="S293" s="20" t="s">
        <v>181</v>
      </c>
      <c r="T293" s="40">
        <v>80</v>
      </c>
      <c r="U293" s="2" t="s">
        <v>1001</v>
      </c>
      <c r="V293" s="25" t="s">
        <v>1001</v>
      </c>
      <c r="W293" s="374"/>
      <c r="X293" s="74"/>
      <c r="Y293" s="348"/>
      <c r="Z293" s="349"/>
      <c r="AA293" s="349"/>
      <c r="AB293" s="643"/>
    </row>
    <row r="294" spans="1:28" ht="100.5" hidden="1" thickBot="1" x14ac:dyDescent="0.3">
      <c r="A294" s="1"/>
      <c r="B294" s="72"/>
      <c r="C294" s="544">
        <v>92102</v>
      </c>
      <c r="D294" s="636" t="s">
        <v>205</v>
      </c>
      <c r="E294" s="365"/>
      <c r="F294" s="543" t="s">
        <v>19</v>
      </c>
      <c r="G294" s="353">
        <v>420.26</v>
      </c>
      <c r="H294" s="637">
        <v>4854844</v>
      </c>
      <c r="I294" s="656"/>
      <c r="J294" s="377"/>
      <c r="K294" s="377"/>
      <c r="L294" s="423" t="s">
        <v>181</v>
      </c>
      <c r="M294" s="250">
        <v>90</v>
      </c>
      <c r="N294" s="250" t="s">
        <v>484</v>
      </c>
      <c r="O294" s="40" t="s">
        <v>1012</v>
      </c>
      <c r="P294" s="250"/>
      <c r="Q294" s="424"/>
      <c r="R294" s="474"/>
      <c r="S294" s="475" t="s">
        <v>181</v>
      </c>
      <c r="T294" s="250">
        <v>90</v>
      </c>
      <c r="U294" s="2" t="s">
        <v>1001</v>
      </c>
      <c r="V294" s="25" t="s">
        <v>1001</v>
      </c>
      <c r="W294" s="375"/>
      <c r="X294" s="74"/>
      <c r="Y294" s="348"/>
      <c r="Z294" s="349"/>
      <c r="AA294" s="349"/>
      <c r="AB294" s="643"/>
    </row>
    <row r="295" spans="1:28" ht="30" hidden="1" customHeight="1" x14ac:dyDescent="0.3">
      <c r="A295" s="1"/>
      <c r="B295" s="72">
        <v>90085</v>
      </c>
      <c r="C295" s="736" t="s">
        <v>206</v>
      </c>
      <c r="D295" s="739" t="s">
        <v>207</v>
      </c>
      <c r="E295" s="366">
        <v>1</v>
      </c>
      <c r="F295" s="338" t="s">
        <v>208</v>
      </c>
      <c r="G295" s="329">
        <v>0</v>
      </c>
      <c r="H295" s="638">
        <v>0</v>
      </c>
      <c r="I295" s="657"/>
      <c r="J295" s="382"/>
      <c r="K295" s="382">
        <v>0</v>
      </c>
      <c r="L295" s="255" t="s">
        <v>181</v>
      </c>
      <c r="M295" s="257">
        <v>0</v>
      </c>
      <c r="N295" s="258" t="s">
        <v>484</v>
      </c>
      <c r="O295" s="40" t="s">
        <v>1012</v>
      </c>
      <c r="P295" s="257"/>
      <c r="Q295" s="259"/>
      <c r="R2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Vigente'!C329,'[1]Certificaciones y Autorizacione'!B:E,1,0))),"Auditorías y Certificaciones",IF(NOT(ISERROR(VLOOKUP('[1]Manual Tarifario Vigente'!C329,'[1]Plantas de Beneficio'!B:E,1,0))),"Inspección","Registro Sanitario y Trámites Asociados")))))</f>
        <v>Registro Sanitario y Trámites Asociados</v>
      </c>
      <c r="S295" s="261" t="s">
        <v>181</v>
      </c>
      <c r="T295" s="385">
        <v>0</v>
      </c>
      <c r="U295" s="2" t="s">
        <v>1001</v>
      </c>
      <c r="V295" s="25" t="s">
        <v>1001</v>
      </c>
      <c r="W295" s="626"/>
    </row>
    <row r="296" spans="1:28" ht="37.5" hidden="1" customHeight="1" x14ac:dyDescent="0.3">
      <c r="A296" s="1">
        <v>90086</v>
      </c>
      <c r="B296" s="72"/>
      <c r="C296" s="737"/>
      <c r="D296" s="740"/>
      <c r="E296" s="364">
        <v>2</v>
      </c>
      <c r="F296" s="339" t="s">
        <v>209</v>
      </c>
      <c r="G296" s="331">
        <v>0</v>
      </c>
      <c r="H296" s="639">
        <v>0</v>
      </c>
      <c r="I296" s="655"/>
      <c r="J296" s="12"/>
      <c r="K296" s="12">
        <v>0</v>
      </c>
      <c r="L296" s="362" t="s">
        <v>181</v>
      </c>
      <c r="M296" s="24">
        <v>0</v>
      </c>
      <c r="N296" s="40" t="s">
        <v>484</v>
      </c>
      <c r="O296" s="40" t="s">
        <v>1012</v>
      </c>
      <c r="P296" s="24"/>
      <c r="Q296" s="252"/>
      <c r="R296" s="32"/>
      <c r="S296" s="18"/>
      <c r="T296" s="476"/>
      <c r="U296" s="2" t="s">
        <v>1001</v>
      </c>
      <c r="V296" s="25"/>
      <c r="W296" s="626"/>
    </row>
    <row r="297" spans="1:28" ht="49.5" hidden="1" customHeight="1" thickBot="1" x14ac:dyDescent="0.3">
      <c r="A297" s="1">
        <v>90087</v>
      </c>
      <c r="B297" s="72"/>
      <c r="C297" s="738"/>
      <c r="D297" s="741"/>
      <c r="E297" s="367">
        <v>3</v>
      </c>
      <c r="F297" s="340" t="s">
        <v>210</v>
      </c>
      <c r="G297" s="333">
        <v>0</v>
      </c>
      <c r="H297" s="640">
        <v>0</v>
      </c>
      <c r="I297" s="658"/>
      <c r="J297" s="388"/>
      <c r="K297" s="388">
        <v>0</v>
      </c>
      <c r="L297" s="485" t="s">
        <v>181</v>
      </c>
      <c r="M297" s="265">
        <v>0</v>
      </c>
      <c r="N297" s="266" t="s">
        <v>484</v>
      </c>
      <c r="O297" s="40" t="s">
        <v>1012</v>
      </c>
      <c r="P297" s="265"/>
      <c r="Q297" s="267"/>
      <c r="R297" s="268"/>
      <c r="S297" s="477"/>
      <c r="T297" s="478"/>
      <c r="U297" s="2" t="s">
        <v>1001</v>
      </c>
      <c r="V297" s="25"/>
      <c r="W297" s="629">
        <v>11552</v>
      </c>
      <c r="AA297" s="628">
        <f>+ROUND(G302*W5,0)</f>
        <v>10000566</v>
      </c>
    </row>
    <row r="298" spans="1:28" customFormat="1" ht="15" hidden="1" customHeight="1" x14ac:dyDescent="0.25">
      <c r="A298" s="1"/>
      <c r="B298" s="5"/>
      <c r="C298" s="831" t="s">
        <v>961</v>
      </c>
      <c r="D298" s="832"/>
      <c r="E298" s="832"/>
      <c r="F298" s="832"/>
      <c r="G298" s="690"/>
      <c r="H298" s="690"/>
      <c r="I298" s="659"/>
      <c r="J298" s="448"/>
      <c r="K298" s="342">
        <v>0</v>
      </c>
      <c r="L298" s="660" t="s">
        <v>42</v>
      </c>
      <c r="M298" s="344" t="s">
        <v>42</v>
      </c>
      <c r="N298" s="344" t="s">
        <v>42</v>
      </c>
      <c r="O298" s="344" t="s">
        <v>42</v>
      </c>
      <c r="P298" s="344" t="s">
        <v>42</v>
      </c>
      <c r="Q298" s="427"/>
      <c r="R298" s="428"/>
      <c r="S298" s="449" t="s">
        <v>42</v>
      </c>
      <c r="T298" s="449" t="s">
        <v>42</v>
      </c>
      <c r="U298" s="449" t="s">
        <v>42</v>
      </c>
      <c r="V298" s="378" t="s">
        <v>41</v>
      </c>
      <c r="W298" s="206"/>
      <c r="X298" s="239">
        <v>11552</v>
      </c>
    </row>
    <row r="299" spans="1:28" customFormat="1" ht="26.45" hidden="1" customHeight="1" thickBot="1" x14ac:dyDescent="0.3">
      <c r="A299" s="1"/>
      <c r="B299" s="47" t="s">
        <v>1</v>
      </c>
      <c r="C299" s="152" t="s">
        <v>1</v>
      </c>
      <c r="D299" s="152" t="s">
        <v>2</v>
      </c>
      <c r="E299" s="152"/>
      <c r="F299" s="152" t="s">
        <v>4</v>
      </c>
      <c r="G299" s="123" t="s">
        <v>5</v>
      </c>
      <c r="H299" s="246" t="s">
        <v>6</v>
      </c>
      <c r="I299" s="656"/>
      <c r="J299" s="29"/>
      <c r="K299" s="377">
        <v>0</v>
      </c>
      <c r="L299" s="423" t="s">
        <v>42</v>
      </c>
      <c r="M299" s="378" t="s">
        <v>42</v>
      </c>
      <c r="N299" s="378" t="s">
        <v>42</v>
      </c>
      <c r="O299" s="378" t="s">
        <v>42</v>
      </c>
      <c r="P299" s="378" t="s">
        <v>42</v>
      </c>
      <c r="Q299" s="379"/>
      <c r="R299" s="425"/>
      <c r="S299" s="451" t="s">
        <v>42</v>
      </c>
      <c r="T299" s="451" t="s">
        <v>42</v>
      </c>
      <c r="U299" s="451" t="s">
        <v>42</v>
      </c>
      <c r="V299" s="378" t="s">
        <v>41</v>
      </c>
      <c r="W299" s="396" t="s">
        <v>5</v>
      </c>
      <c r="X299" s="209" t="s">
        <v>6</v>
      </c>
      <c r="Y299" s="242" t="s">
        <v>211</v>
      </c>
    </row>
    <row r="300" spans="1:28" s="177" customFormat="1" ht="18.75" hidden="1" customHeight="1" thickBot="1" x14ac:dyDescent="0.3">
      <c r="A300" s="320"/>
      <c r="B300" s="184">
        <v>2100</v>
      </c>
      <c r="C300" s="763" t="s">
        <v>955</v>
      </c>
      <c r="D300" s="766" t="s">
        <v>986</v>
      </c>
      <c r="E300" s="127">
        <v>1</v>
      </c>
      <c r="F300" s="127" t="s">
        <v>212</v>
      </c>
      <c r="G300" s="329">
        <v>675.28</v>
      </c>
      <c r="H300" s="330">
        <v>7800835</v>
      </c>
      <c r="I300" s="381"/>
      <c r="J300" s="479"/>
      <c r="K300" s="382">
        <v>0</v>
      </c>
      <c r="L300" s="255" t="s">
        <v>181</v>
      </c>
      <c r="M300" s="257">
        <v>100</v>
      </c>
      <c r="N300" s="258" t="s">
        <v>484</v>
      </c>
      <c r="O300" s="258" t="s">
        <v>1010</v>
      </c>
      <c r="P300" s="258" t="s">
        <v>213</v>
      </c>
      <c r="Q300" s="259"/>
      <c r="R30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Vigente'!C334,'[1]Certificaciones y Autorizacione'!B:E,1,0))),"Auditorías y Certificaciones",IF(NOT(ISERROR(VLOOKUP('[1]Manual Tarifario Vigente'!C334,'[1]Plantas de Beneficio'!B:E,1,0))),"Inspección","Registro Sanitario y Trámites Asociados")))))</f>
        <v>Registro Sanitario y Trámites Asociados</v>
      </c>
      <c r="S300" s="384" t="s">
        <v>181</v>
      </c>
      <c r="T300" s="385">
        <v>100</v>
      </c>
      <c r="U300" s="667" t="s">
        <v>1000</v>
      </c>
      <c r="V300" s="667" t="s">
        <v>1000</v>
      </c>
      <c r="W300" s="393"/>
      <c r="X300" s="299"/>
      <c r="Y300" s="321"/>
      <c r="Z300" s="322"/>
      <c r="AA300" s="806"/>
    </row>
    <row r="301" spans="1:28" s="177" customFormat="1" ht="23.25" hidden="1" customHeight="1" thickBot="1" x14ac:dyDescent="0.3">
      <c r="A301" s="323">
        <v>2101</v>
      </c>
      <c r="B301" s="184"/>
      <c r="C301" s="764"/>
      <c r="D301" s="767"/>
      <c r="E301" s="107">
        <v>2</v>
      </c>
      <c r="F301" s="107" t="s">
        <v>214</v>
      </c>
      <c r="G301" s="331">
        <v>755.54</v>
      </c>
      <c r="H301" s="332">
        <v>8727998</v>
      </c>
      <c r="I301" s="351">
        <f>+G301-G300</f>
        <v>80.259999999999991</v>
      </c>
      <c r="J301" s="74"/>
      <c r="K301" s="12">
        <v>0</v>
      </c>
      <c r="L301" s="362" t="s">
        <v>181</v>
      </c>
      <c r="M301" s="24">
        <v>100</v>
      </c>
      <c r="N301" s="40" t="s">
        <v>484</v>
      </c>
      <c r="O301" s="258" t="s">
        <v>1010</v>
      </c>
      <c r="P301" s="40" t="s">
        <v>213</v>
      </c>
      <c r="Q301" s="252"/>
      <c r="R301" s="407"/>
      <c r="S301" s="376"/>
      <c r="T301" s="386"/>
      <c r="U301" s="667" t="s">
        <v>1000</v>
      </c>
      <c r="V301" s="25"/>
      <c r="W301" s="393"/>
      <c r="X301" s="299"/>
      <c r="Y301" s="321"/>
      <c r="Z301" s="322"/>
      <c r="AA301" s="807"/>
    </row>
    <row r="302" spans="1:28" s="177" customFormat="1" ht="20.25" hidden="1" customHeight="1" thickBot="1" x14ac:dyDescent="0.3">
      <c r="A302" s="324">
        <v>2102</v>
      </c>
      <c r="B302" s="184"/>
      <c r="C302" s="803"/>
      <c r="D302" s="796"/>
      <c r="E302" s="117">
        <v>3</v>
      </c>
      <c r="F302" s="117" t="s">
        <v>215</v>
      </c>
      <c r="G302" s="353">
        <v>865.7</v>
      </c>
      <c r="H302" s="482">
        <v>10000566</v>
      </c>
      <c r="I302" s="661">
        <f>+G302-G300</f>
        <v>190.42000000000007</v>
      </c>
      <c r="J302" s="248"/>
      <c r="K302" s="377">
        <v>0</v>
      </c>
      <c r="L302" s="423" t="s">
        <v>181</v>
      </c>
      <c r="M302" s="378">
        <v>100</v>
      </c>
      <c r="N302" s="250" t="s">
        <v>484</v>
      </c>
      <c r="O302" s="258" t="s">
        <v>1010</v>
      </c>
      <c r="P302" s="250" t="s">
        <v>213</v>
      </c>
      <c r="Q302" s="424"/>
      <c r="R302" s="474"/>
      <c r="S302" s="484"/>
      <c r="T302" s="444"/>
      <c r="U302" s="667" t="s">
        <v>1000</v>
      </c>
      <c r="V302" s="25"/>
      <c r="W302" s="393"/>
      <c r="X302" s="299"/>
      <c r="Y302" s="321"/>
      <c r="Z302" s="322"/>
      <c r="AA302" s="808"/>
    </row>
    <row r="303" spans="1:28" s="177" customFormat="1" ht="31.5" hidden="1" customHeight="1" thickBot="1" x14ac:dyDescent="0.3">
      <c r="A303" s="320"/>
      <c r="B303" s="184"/>
      <c r="C303" s="763" t="s">
        <v>956</v>
      </c>
      <c r="D303" s="766" t="s">
        <v>962</v>
      </c>
      <c r="E303" s="127">
        <v>1</v>
      </c>
      <c r="F303" s="127" t="s">
        <v>212</v>
      </c>
      <c r="G303" s="128">
        <v>0</v>
      </c>
      <c r="H303" s="326">
        <v>0</v>
      </c>
      <c r="I303" s="657"/>
      <c r="J303" s="255"/>
      <c r="K303" s="255">
        <v>0</v>
      </c>
      <c r="L303" s="255" t="s">
        <v>181</v>
      </c>
      <c r="M303" s="258">
        <v>0</v>
      </c>
      <c r="N303" s="258" t="s">
        <v>484</v>
      </c>
      <c r="O303" s="258" t="s">
        <v>1010</v>
      </c>
      <c r="P303" s="258" t="s">
        <v>213</v>
      </c>
      <c r="Q303" s="259"/>
      <c r="R3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Vigente'!C335,'[1]Certificaciones y Autorizacione'!B:E,1,0))),"Auditorías y Certificaciones",IF(NOT(ISERROR(VLOOKUP('[1]Manual Tarifario Vigente'!C335,'[1]Plantas de Beneficio'!B:E,1,0))),"Inspección","Registro Sanitario y Trámites Asociados")))))</f>
        <v>Registro Sanitario y Trámites Asociados</v>
      </c>
      <c r="S303" s="338" t="s">
        <v>181</v>
      </c>
      <c r="T303" s="455">
        <v>0</v>
      </c>
      <c r="U303" s="667" t="s">
        <v>1000</v>
      </c>
      <c r="V303" s="667" t="s">
        <v>1000</v>
      </c>
      <c r="W303" s="393">
        <v>0</v>
      </c>
      <c r="X303" s="299"/>
      <c r="Y303" s="306"/>
    </row>
    <row r="304" spans="1:28" s="177" customFormat="1" ht="40.5" hidden="1" customHeight="1" thickBot="1" x14ac:dyDescent="0.3">
      <c r="A304" s="323">
        <v>90040</v>
      </c>
      <c r="B304" s="184"/>
      <c r="C304" s="764"/>
      <c r="D304" s="767"/>
      <c r="E304" s="107">
        <v>2</v>
      </c>
      <c r="F304" s="107" t="s">
        <v>214</v>
      </c>
      <c r="G304" s="108">
        <v>0</v>
      </c>
      <c r="H304" s="327">
        <v>0</v>
      </c>
      <c r="I304" s="655"/>
      <c r="J304" s="362"/>
      <c r="K304" s="362">
        <v>0</v>
      </c>
      <c r="L304" s="362" t="s">
        <v>181</v>
      </c>
      <c r="M304" s="40">
        <v>0</v>
      </c>
      <c r="N304" s="40" t="s">
        <v>484</v>
      </c>
      <c r="O304" s="258" t="s">
        <v>1010</v>
      </c>
      <c r="P304" s="40" t="s">
        <v>213</v>
      </c>
      <c r="Q304" s="252"/>
      <c r="R304" s="407"/>
      <c r="S304" s="376"/>
      <c r="T304" s="386"/>
      <c r="U304" s="667" t="s">
        <v>1000</v>
      </c>
      <c r="V304" s="25"/>
      <c r="W304" s="393">
        <v>0</v>
      </c>
      <c r="X304" s="299"/>
      <c r="Y304" s="306"/>
    </row>
    <row r="305" spans="1:27" s="177" customFormat="1" ht="49.5" hidden="1" customHeight="1" thickBot="1" x14ac:dyDescent="0.3">
      <c r="A305" s="324">
        <v>90041</v>
      </c>
      <c r="B305" s="184"/>
      <c r="C305" s="765"/>
      <c r="D305" s="768"/>
      <c r="E305" s="129">
        <v>3</v>
      </c>
      <c r="F305" s="129" t="s">
        <v>215</v>
      </c>
      <c r="G305" s="130">
        <v>0</v>
      </c>
      <c r="H305" s="328">
        <v>0</v>
      </c>
      <c r="I305" s="658"/>
      <c r="J305" s="485"/>
      <c r="K305" s="485">
        <v>0</v>
      </c>
      <c r="L305" s="485" t="s">
        <v>181</v>
      </c>
      <c r="M305" s="266">
        <v>0</v>
      </c>
      <c r="N305" s="266" t="s">
        <v>484</v>
      </c>
      <c r="O305" s="258" t="s">
        <v>1010</v>
      </c>
      <c r="P305" s="266" t="s">
        <v>213</v>
      </c>
      <c r="Q305" s="267"/>
      <c r="R305" s="472"/>
      <c r="S305" s="390"/>
      <c r="T305" s="391"/>
      <c r="U305" s="667" t="s">
        <v>1000</v>
      </c>
      <c r="V305" s="25"/>
      <c r="W305" s="395">
        <v>0</v>
      </c>
      <c r="X305" s="307"/>
      <c r="Y305" s="308"/>
    </row>
    <row r="306" spans="1:27" customFormat="1" ht="71.25" hidden="1" customHeight="1" thickBot="1" x14ac:dyDescent="0.3">
      <c r="A306" s="52"/>
      <c r="B306" s="64"/>
      <c r="C306" s="760" t="s">
        <v>972</v>
      </c>
      <c r="D306" s="766" t="s">
        <v>963</v>
      </c>
      <c r="E306" s="127">
        <v>1</v>
      </c>
      <c r="F306" s="127" t="s">
        <v>212</v>
      </c>
      <c r="G306" s="128">
        <v>270.11</v>
      </c>
      <c r="H306" s="326">
        <v>3120311</v>
      </c>
      <c r="I306" s="381"/>
      <c r="J306" s="479"/>
      <c r="K306" s="382">
        <v>0</v>
      </c>
      <c r="L306" s="255" t="s">
        <v>181</v>
      </c>
      <c r="M306" s="258">
        <v>40</v>
      </c>
      <c r="N306" s="258" t="s">
        <v>484</v>
      </c>
      <c r="O306" s="258" t="s">
        <v>1010</v>
      </c>
      <c r="P306" s="258" t="s">
        <v>213</v>
      </c>
      <c r="Q306" s="259"/>
      <c r="R30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Vigente'!C336,'[1]Certificaciones y Autorizacione'!B:E,1,0))),"Auditorías y Certificaciones",IF(NOT(ISERROR(VLOOKUP('[1]Manual Tarifario Vigente'!C336,'[1]Plantas de Beneficio'!B:E,1,0))),"Inspección","Registro Sanitario y Trámites Asociados")))))</f>
        <v>Registro Sanitario y Trámites Asociados</v>
      </c>
      <c r="S306" s="454" t="s">
        <v>181</v>
      </c>
      <c r="T306" s="455">
        <v>40</v>
      </c>
      <c r="U306" s="667" t="s">
        <v>1000</v>
      </c>
      <c r="V306" s="667" t="s">
        <v>1000</v>
      </c>
      <c r="W306" s="393"/>
      <c r="X306" s="240"/>
      <c r="Y306" s="244"/>
      <c r="Z306" s="194"/>
      <c r="AA306" s="806" t="s">
        <v>216</v>
      </c>
    </row>
    <row r="307" spans="1:27" customFormat="1" ht="57" hidden="1" customHeight="1" thickBot="1" x14ac:dyDescent="0.3">
      <c r="A307" s="41">
        <v>91115</v>
      </c>
      <c r="B307" s="64"/>
      <c r="C307" s="761"/>
      <c r="D307" s="767"/>
      <c r="E307" s="107">
        <v>2</v>
      </c>
      <c r="F307" s="107" t="s">
        <v>214</v>
      </c>
      <c r="G307" s="108">
        <v>302.22000000000003</v>
      </c>
      <c r="H307" s="327">
        <v>3491245</v>
      </c>
      <c r="I307" s="142">
        <f>+G307-G306</f>
        <v>32.110000000000014</v>
      </c>
      <c r="J307" s="74"/>
      <c r="K307" s="16">
        <v>0</v>
      </c>
      <c r="L307" s="251" t="s">
        <v>181</v>
      </c>
      <c r="M307" s="40">
        <v>40</v>
      </c>
      <c r="N307" s="40" t="s">
        <v>484</v>
      </c>
      <c r="O307" s="258" t="s">
        <v>1010</v>
      </c>
      <c r="P307" s="40" t="s">
        <v>213</v>
      </c>
      <c r="Q307" s="252"/>
      <c r="R307" s="32"/>
      <c r="S307" s="370"/>
      <c r="T307" s="386"/>
      <c r="U307" s="667" t="s">
        <v>1000</v>
      </c>
      <c r="V307" s="25"/>
      <c r="W307" s="393"/>
      <c r="X307" s="240"/>
      <c r="Y307" s="244"/>
      <c r="Z307" s="194"/>
      <c r="AA307" s="807"/>
    </row>
    <row r="308" spans="1:27" customFormat="1" ht="49.5" hidden="1" customHeight="1" thickBot="1" x14ac:dyDescent="0.3">
      <c r="A308" s="43">
        <v>91118</v>
      </c>
      <c r="B308" s="64"/>
      <c r="C308" s="762"/>
      <c r="D308" s="768"/>
      <c r="E308" s="129">
        <v>3</v>
      </c>
      <c r="F308" s="129" t="s">
        <v>215</v>
      </c>
      <c r="G308" s="130">
        <v>346.28</v>
      </c>
      <c r="H308" s="328">
        <v>4000227</v>
      </c>
      <c r="I308" s="480">
        <f>+G308-G306</f>
        <v>76.169999999999959</v>
      </c>
      <c r="J308" s="481"/>
      <c r="K308" s="389">
        <v>0</v>
      </c>
      <c r="L308" s="263" t="s">
        <v>181</v>
      </c>
      <c r="M308" s="266">
        <v>40</v>
      </c>
      <c r="N308" s="266" t="s">
        <v>484</v>
      </c>
      <c r="O308" s="258" t="s">
        <v>1010</v>
      </c>
      <c r="P308" s="266" t="s">
        <v>213</v>
      </c>
      <c r="Q308" s="267"/>
      <c r="R308" s="268"/>
      <c r="S308" s="371"/>
      <c r="T308" s="391"/>
      <c r="U308" s="667" t="s">
        <v>1000</v>
      </c>
      <c r="V308" s="25"/>
      <c r="W308" s="395"/>
      <c r="X308" s="243"/>
      <c r="Y308" s="247">
        <f>+X308-H308</f>
        <v>-4000227</v>
      </c>
      <c r="AA308" s="808"/>
    </row>
    <row r="309" spans="1:27" customFormat="1" ht="54.75" hidden="1" customHeight="1" thickBot="1" x14ac:dyDescent="0.3">
      <c r="A309" s="52"/>
      <c r="B309" s="64"/>
      <c r="C309" s="760" t="s">
        <v>973</v>
      </c>
      <c r="D309" s="739" t="s">
        <v>964</v>
      </c>
      <c r="E309" s="127">
        <v>1</v>
      </c>
      <c r="F309" s="127" t="s">
        <v>212</v>
      </c>
      <c r="G309" s="128">
        <v>337.64</v>
      </c>
      <c r="H309" s="335">
        <v>3900417</v>
      </c>
      <c r="I309" s="189"/>
      <c r="J309" s="479"/>
      <c r="K309" s="383">
        <v>0</v>
      </c>
      <c r="L309" s="256" t="s">
        <v>181</v>
      </c>
      <c r="M309" s="258">
        <v>50</v>
      </c>
      <c r="N309" s="258" t="s">
        <v>484</v>
      </c>
      <c r="O309" s="258" t="s">
        <v>1010</v>
      </c>
      <c r="P309" s="258" t="s">
        <v>213</v>
      </c>
      <c r="Q309" s="259"/>
      <c r="R30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Vigente'!C337,'[1]Certificaciones y Autorizacione'!B:E,1,0))),"Auditorías y Certificaciones",IF(NOT(ISERROR(VLOOKUP('[1]Manual Tarifario Vigente'!C337,'[1]Plantas de Beneficio'!B:E,1,0))),"Inspección","Registro Sanitario y Trámites Asociados")))))</f>
        <v>Registro Sanitario y Trámites Asociados</v>
      </c>
      <c r="S309" s="454" t="s">
        <v>181</v>
      </c>
      <c r="T309" s="455">
        <v>50</v>
      </c>
      <c r="U309" s="667" t="s">
        <v>1000</v>
      </c>
      <c r="V309" s="667" t="s">
        <v>1000</v>
      </c>
      <c r="W309" s="393"/>
      <c r="X309" s="240"/>
      <c r="Y309" s="241"/>
      <c r="AA309" s="807"/>
    </row>
    <row r="310" spans="1:27" customFormat="1" ht="54.75" hidden="1" customHeight="1" thickBot="1" x14ac:dyDescent="0.3">
      <c r="A310" s="41">
        <v>91116</v>
      </c>
      <c r="B310" s="64"/>
      <c r="C310" s="761"/>
      <c r="D310" s="740"/>
      <c r="E310" s="107">
        <v>2</v>
      </c>
      <c r="F310" s="107" t="s">
        <v>214</v>
      </c>
      <c r="G310" s="108">
        <v>377.77</v>
      </c>
      <c r="H310" s="336">
        <v>4363999</v>
      </c>
      <c r="I310" s="142">
        <f>+G310-G309</f>
        <v>40.129999999999995</v>
      </c>
      <c r="J310" s="74"/>
      <c r="K310" s="16">
        <v>0</v>
      </c>
      <c r="L310" s="251" t="s">
        <v>181</v>
      </c>
      <c r="M310" s="40">
        <v>50</v>
      </c>
      <c r="N310" s="40" t="s">
        <v>484</v>
      </c>
      <c r="O310" s="258" t="s">
        <v>1010</v>
      </c>
      <c r="P310" s="40" t="s">
        <v>213</v>
      </c>
      <c r="Q310" s="252"/>
      <c r="R310" s="32"/>
      <c r="S310" s="370"/>
      <c r="T310" s="386"/>
      <c r="U310" s="667" t="s">
        <v>1000</v>
      </c>
      <c r="V310" s="25"/>
      <c r="W310" s="393"/>
      <c r="X310" s="240"/>
      <c r="Y310" s="241"/>
      <c r="AA310" s="807"/>
    </row>
    <row r="311" spans="1:27" customFormat="1" ht="54" hidden="1" customHeight="1" thickBot="1" x14ac:dyDescent="0.3">
      <c r="A311" s="43">
        <v>91119</v>
      </c>
      <c r="B311" s="64"/>
      <c r="C311" s="762"/>
      <c r="D311" s="741"/>
      <c r="E311" s="129">
        <v>3</v>
      </c>
      <c r="F311" s="129" t="s">
        <v>215</v>
      </c>
      <c r="G311" s="130">
        <v>432.85</v>
      </c>
      <c r="H311" s="337">
        <v>5000283</v>
      </c>
      <c r="I311" s="480">
        <f>+G311-G309</f>
        <v>95.210000000000036</v>
      </c>
      <c r="J311" s="481"/>
      <c r="K311" s="389">
        <v>0</v>
      </c>
      <c r="L311" s="263" t="s">
        <v>181</v>
      </c>
      <c r="M311" s="266">
        <v>50</v>
      </c>
      <c r="N311" s="266" t="s">
        <v>484</v>
      </c>
      <c r="O311" s="258" t="s">
        <v>1010</v>
      </c>
      <c r="P311" s="266" t="s">
        <v>213</v>
      </c>
      <c r="Q311" s="267"/>
      <c r="R311" s="268"/>
      <c r="S311" s="371"/>
      <c r="T311" s="391"/>
      <c r="U311" s="667" t="s">
        <v>1000</v>
      </c>
      <c r="V311" s="25"/>
      <c r="W311" s="393"/>
      <c r="X311" s="240"/>
      <c r="Y311" s="241"/>
      <c r="AA311" s="808"/>
    </row>
    <row r="312" spans="1:27" customFormat="1" ht="56.25" hidden="1" customHeight="1" thickBot="1" x14ac:dyDescent="0.3">
      <c r="A312" s="52"/>
      <c r="B312" s="64"/>
      <c r="C312" s="760" t="s">
        <v>974</v>
      </c>
      <c r="D312" s="739" t="s">
        <v>965</v>
      </c>
      <c r="E312" s="127">
        <v>1</v>
      </c>
      <c r="F312" s="127" t="s">
        <v>212</v>
      </c>
      <c r="G312" s="128">
        <v>405.17</v>
      </c>
      <c r="H312" s="488">
        <v>4680524</v>
      </c>
      <c r="I312" s="189"/>
      <c r="J312" s="382"/>
      <c r="K312" s="383">
        <v>0</v>
      </c>
      <c r="L312" s="256" t="s">
        <v>181</v>
      </c>
      <c r="M312" s="258">
        <v>60</v>
      </c>
      <c r="N312" s="258" t="s">
        <v>484</v>
      </c>
      <c r="O312" s="258" t="s">
        <v>1010</v>
      </c>
      <c r="P312" s="258" t="s">
        <v>213</v>
      </c>
      <c r="Q312" s="259"/>
      <c r="R3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Vigente'!C338,'[1]Certificaciones y Autorizacione'!B:E,1,0))),"Auditorías y Certificaciones",IF(NOT(ISERROR(VLOOKUP('[1]Manual Tarifario Vigente'!C338,'[1]Plantas de Beneficio'!B:E,1,0))),"Inspección","Registro Sanitario y Trámites Asociados")))))</f>
        <v>Registro Sanitario y Trámites Asociados</v>
      </c>
      <c r="S312" s="454" t="s">
        <v>181</v>
      </c>
      <c r="T312" s="455">
        <v>60</v>
      </c>
      <c r="U312" s="667" t="s">
        <v>1000</v>
      </c>
      <c r="V312" s="667" t="s">
        <v>1000</v>
      </c>
      <c r="W312" s="397"/>
      <c r="X312" s="208"/>
      <c r="Y312" s="185">
        <f t="shared" ref="Y312:Y326" si="0">+X312-H312</f>
        <v>-4680524</v>
      </c>
    </row>
    <row r="313" spans="1:27" customFormat="1" ht="54" hidden="1" customHeight="1" thickBot="1" x14ac:dyDescent="0.3">
      <c r="A313" s="41">
        <v>91117</v>
      </c>
      <c r="B313" s="64"/>
      <c r="C313" s="761"/>
      <c r="D313" s="740"/>
      <c r="E313" s="107">
        <v>2</v>
      </c>
      <c r="F313" s="107" t="s">
        <v>214</v>
      </c>
      <c r="G313" s="108">
        <v>453.32</v>
      </c>
      <c r="H313" s="278">
        <v>5236753</v>
      </c>
      <c r="I313" s="142">
        <f>+G313-G312</f>
        <v>48.149999999999977</v>
      </c>
      <c r="J313" s="74"/>
      <c r="K313" s="16">
        <v>0</v>
      </c>
      <c r="L313" s="251" t="s">
        <v>181</v>
      </c>
      <c r="M313" s="40">
        <v>60</v>
      </c>
      <c r="N313" s="40" t="s">
        <v>484</v>
      </c>
      <c r="O313" s="258" t="s">
        <v>1010</v>
      </c>
      <c r="P313" s="40" t="s">
        <v>213</v>
      </c>
      <c r="Q313" s="252"/>
      <c r="R313" s="32"/>
      <c r="S313" s="370"/>
      <c r="T313" s="386"/>
      <c r="U313" s="667" t="s">
        <v>1000</v>
      </c>
      <c r="V313" s="25"/>
      <c r="W313" s="393"/>
      <c r="X313" s="208"/>
      <c r="Y313" s="185">
        <f t="shared" si="0"/>
        <v>-5236753</v>
      </c>
    </row>
    <row r="314" spans="1:27" customFormat="1" ht="67.5" hidden="1" customHeight="1" thickBot="1" x14ac:dyDescent="0.3">
      <c r="A314" s="43">
        <v>91120</v>
      </c>
      <c r="B314" s="64"/>
      <c r="C314" s="762"/>
      <c r="D314" s="741"/>
      <c r="E314" s="129">
        <v>3</v>
      </c>
      <c r="F314" s="129" t="s">
        <v>215</v>
      </c>
      <c r="G314" s="130">
        <v>519.41999999999996</v>
      </c>
      <c r="H314" s="489">
        <v>6000340</v>
      </c>
      <c r="I314" s="480">
        <f>+G314-G312</f>
        <v>114.24999999999994</v>
      </c>
      <c r="J314" s="481"/>
      <c r="K314" s="389">
        <v>0</v>
      </c>
      <c r="L314" s="263" t="s">
        <v>181</v>
      </c>
      <c r="M314" s="266">
        <v>60</v>
      </c>
      <c r="N314" s="266" t="s">
        <v>484</v>
      </c>
      <c r="O314" s="258" t="s">
        <v>1010</v>
      </c>
      <c r="P314" s="266" t="s">
        <v>213</v>
      </c>
      <c r="Q314" s="267"/>
      <c r="R314" s="268"/>
      <c r="S314" s="371"/>
      <c r="T314" s="391"/>
      <c r="U314" s="667" t="s">
        <v>1000</v>
      </c>
      <c r="V314" s="25"/>
      <c r="W314" s="398"/>
      <c r="X314" s="208"/>
      <c r="Y314" s="185">
        <f t="shared" si="0"/>
        <v>-6000340</v>
      </c>
    </row>
    <row r="315" spans="1:27" customFormat="1" ht="71.25" hidden="1" customHeight="1" thickBot="1" x14ac:dyDescent="0.3">
      <c r="A315" s="52"/>
      <c r="B315" s="64"/>
      <c r="C315" s="760" t="s">
        <v>975</v>
      </c>
      <c r="D315" s="800" t="s">
        <v>966</v>
      </c>
      <c r="E315" s="127">
        <v>1</v>
      </c>
      <c r="F315" s="127" t="s">
        <v>212</v>
      </c>
      <c r="G315" s="128">
        <v>472.7</v>
      </c>
      <c r="H315" s="335">
        <v>5460630</v>
      </c>
      <c r="I315" s="189"/>
      <c r="J315" s="479"/>
      <c r="K315" s="383">
        <v>0</v>
      </c>
      <c r="L315" s="256" t="s">
        <v>181</v>
      </c>
      <c r="M315" s="258">
        <v>70</v>
      </c>
      <c r="N315" s="258" t="s">
        <v>484</v>
      </c>
      <c r="O315" s="258" t="s">
        <v>1010</v>
      </c>
      <c r="P315" s="258" t="s">
        <v>213</v>
      </c>
      <c r="Q315" s="259"/>
      <c r="R31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Vigente'!C339,'[1]Certificaciones y Autorizacione'!B:E,1,0))),"Auditorías y Certificaciones",IF(NOT(ISERROR(VLOOKUP('[1]Manual Tarifario Vigente'!C339,'[1]Plantas de Beneficio'!B:E,1,0))),"Inspección","Registro Sanitario y Trámites Asociados")))))</f>
        <v>Registro Sanitario y Trámites Asociados</v>
      </c>
      <c r="S315" s="454" t="s">
        <v>181</v>
      </c>
      <c r="T315" s="455">
        <v>70</v>
      </c>
      <c r="U315" s="667" t="s">
        <v>1000</v>
      </c>
      <c r="V315" s="667" t="s">
        <v>1000</v>
      </c>
      <c r="W315" s="397"/>
      <c r="X315" s="208"/>
      <c r="Y315" s="185">
        <f t="shared" si="0"/>
        <v>-5460630</v>
      </c>
      <c r="AA315" s="809" t="s">
        <v>217</v>
      </c>
    </row>
    <row r="316" spans="1:27" customFormat="1" ht="66" hidden="1" customHeight="1" thickBot="1" x14ac:dyDescent="0.3">
      <c r="A316" s="41">
        <v>92115</v>
      </c>
      <c r="B316" s="64"/>
      <c r="C316" s="761"/>
      <c r="D316" s="801"/>
      <c r="E316" s="107">
        <v>2</v>
      </c>
      <c r="F316" s="107" t="s">
        <v>214</v>
      </c>
      <c r="G316" s="108">
        <v>528.88</v>
      </c>
      <c r="H316" s="336">
        <v>6109622</v>
      </c>
      <c r="I316" s="142">
        <f>+G316-G315</f>
        <v>56.180000000000007</v>
      </c>
      <c r="J316" s="74"/>
      <c r="K316" s="16">
        <v>0</v>
      </c>
      <c r="L316" s="251" t="s">
        <v>181</v>
      </c>
      <c r="M316" s="40">
        <v>70</v>
      </c>
      <c r="N316" s="40" t="s">
        <v>484</v>
      </c>
      <c r="O316" s="258" t="s">
        <v>1010</v>
      </c>
      <c r="P316" s="40" t="s">
        <v>213</v>
      </c>
      <c r="Q316" s="252"/>
      <c r="R316" s="32"/>
      <c r="S316" s="370"/>
      <c r="T316" s="386"/>
      <c r="U316" s="667" t="s">
        <v>1000</v>
      </c>
      <c r="V316" s="25"/>
      <c r="W316" s="393"/>
      <c r="X316" s="208"/>
      <c r="Y316" s="185">
        <f t="shared" si="0"/>
        <v>-6109622</v>
      </c>
      <c r="AA316" s="810"/>
    </row>
    <row r="317" spans="1:27" customFormat="1" ht="45" hidden="1" customHeight="1" thickBot="1" x14ac:dyDescent="0.3">
      <c r="A317" s="43">
        <v>92118</v>
      </c>
      <c r="B317" s="64"/>
      <c r="C317" s="762"/>
      <c r="D317" s="802"/>
      <c r="E317" s="129">
        <v>3</v>
      </c>
      <c r="F317" s="129" t="s">
        <v>215</v>
      </c>
      <c r="G317" s="130">
        <v>605.99</v>
      </c>
      <c r="H317" s="337">
        <v>7000396</v>
      </c>
      <c r="I317" s="480">
        <f>+G317-G315</f>
        <v>133.29000000000002</v>
      </c>
      <c r="J317" s="481"/>
      <c r="K317" s="389">
        <v>0</v>
      </c>
      <c r="L317" s="263" t="s">
        <v>181</v>
      </c>
      <c r="M317" s="266">
        <v>70</v>
      </c>
      <c r="N317" s="266" t="s">
        <v>484</v>
      </c>
      <c r="O317" s="258" t="s">
        <v>1010</v>
      </c>
      <c r="P317" s="266" t="s">
        <v>213</v>
      </c>
      <c r="Q317" s="267"/>
      <c r="R317" s="268"/>
      <c r="S317" s="371"/>
      <c r="T317" s="391"/>
      <c r="U317" s="667" t="s">
        <v>1000</v>
      </c>
      <c r="V317" s="25"/>
      <c r="W317" s="398"/>
      <c r="X317" s="208"/>
      <c r="Y317" s="185">
        <f t="shared" si="0"/>
        <v>-7000396</v>
      </c>
      <c r="AA317" s="811"/>
    </row>
    <row r="318" spans="1:27" customFormat="1" ht="57.75" hidden="1" customHeight="1" thickBot="1" x14ac:dyDescent="0.3">
      <c r="A318" s="52"/>
      <c r="B318" s="64"/>
      <c r="C318" s="760" t="s">
        <v>976</v>
      </c>
      <c r="D318" s="739" t="s">
        <v>978</v>
      </c>
      <c r="E318" s="127">
        <v>1</v>
      </c>
      <c r="F318" s="127" t="s">
        <v>212</v>
      </c>
      <c r="G318" s="128">
        <v>540.22</v>
      </c>
      <c r="H318" s="335">
        <v>6240621</v>
      </c>
      <c r="I318" s="189"/>
      <c r="J318" s="382"/>
      <c r="K318" s="383">
        <v>0</v>
      </c>
      <c r="L318" s="256" t="s">
        <v>181</v>
      </c>
      <c r="M318" s="258">
        <v>80</v>
      </c>
      <c r="N318" s="258" t="s">
        <v>484</v>
      </c>
      <c r="O318" s="258" t="s">
        <v>1010</v>
      </c>
      <c r="P318" s="258" t="s">
        <v>213</v>
      </c>
      <c r="Q318" s="259"/>
      <c r="R3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Vigente'!C340,'[1]Certificaciones y Autorizacione'!B:E,1,0))),"Auditorías y Certificaciones",IF(NOT(ISERROR(VLOOKUP('[1]Manual Tarifario Vigente'!C340,'[1]Plantas de Beneficio'!B:E,1,0))),"Inspección","Registro Sanitario y Trámites Asociados")))))</f>
        <v>Registro Sanitario y Trámites Asociados</v>
      </c>
      <c r="S318" s="454" t="s">
        <v>181</v>
      </c>
      <c r="T318" s="455">
        <v>80</v>
      </c>
      <c r="U318" s="667" t="s">
        <v>1000</v>
      </c>
      <c r="V318" s="667" t="s">
        <v>1000</v>
      </c>
      <c r="W318" s="394">
        <v>560.35</v>
      </c>
      <c r="X318" s="245">
        <v>6473163</v>
      </c>
      <c r="Y318" s="185">
        <f t="shared" si="0"/>
        <v>232542</v>
      </c>
      <c r="AA318" s="807" t="s">
        <v>218</v>
      </c>
    </row>
    <row r="319" spans="1:27" customFormat="1" ht="57.75" hidden="1" customHeight="1" thickBot="1" x14ac:dyDescent="0.3">
      <c r="A319" s="41">
        <v>92116</v>
      </c>
      <c r="B319" s="64"/>
      <c r="C319" s="761"/>
      <c r="D319" s="740"/>
      <c r="E319" s="107">
        <v>2</v>
      </c>
      <c r="F319" s="107" t="s">
        <v>214</v>
      </c>
      <c r="G319" s="108">
        <v>604.42999999999995</v>
      </c>
      <c r="H319" s="336">
        <v>6982375</v>
      </c>
      <c r="I319" s="142">
        <f>+G319-G318</f>
        <v>64.209999999999923</v>
      </c>
      <c r="J319" s="12"/>
      <c r="K319" s="16">
        <v>0</v>
      </c>
      <c r="L319" s="251" t="s">
        <v>181</v>
      </c>
      <c r="M319" s="40">
        <v>80</v>
      </c>
      <c r="N319" s="40" t="s">
        <v>484</v>
      </c>
      <c r="O319" s="258" t="s">
        <v>1010</v>
      </c>
      <c r="P319" s="40" t="s">
        <v>213</v>
      </c>
      <c r="Q319" s="252"/>
      <c r="R319" s="32"/>
      <c r="S319" s="370"/>
      <c r="T319" s="386"/>
      <c r="U319" s="667" t="s">
        <v>1000</v>
      </c>
      <c r="V319" s="25"/>
      <c r="W319" s="393">
        <v>611.28</v>
      </c>
      <c r="X319" s="208">
        <v>7061507</v>
      </c>
      <c r="Y319" s="185">
        <f t="shared" si="0"/>
        <v>79132</v>
      </c>
      <c r="AA319" s="807"/>
    </row>
    <row r="320" spans="1:27" customFormat="1" ht="58.5" hidden="1" customHeight="1" thickBot="1" x14ac:dyDescent="0.3">
      <c r="A320" s="43">
        <v>92119</v>
      </c>
      <c r="B320" s="64"/>
      <c r="C320" s="762"/>
      <c r="D320" s="741"/>
      <c r="E320" s="129">
        <v>3</v>
      </c>
      <c r="F320" s="129" t="s">
        <v>215</v>
      </c>
      <c r="G320" s="130">
        <v>692.56</v>
      </c>
      <c r="H320" s="337">
        <v>8000453</v>
      </c>
      <c r="I320" s="480">
        <f>+G320-G318</f>
        <v>152.33999999999992</v>
      </c>
      <c r="J320" s="388"/>
      <c r="K320" s="389">
        <v>0</v>
      </c>
      <c r="L320" s="263" t="s">
        <v>181</v>
      </c>
      <c r="M320" s="266">
        <v>80</v>
      </c>
      <c r="N320" s="266" t="s">
        <v>484</v>
      </c>
      <c r="O320" s="258" t="s">
        <v>1010</v>
      </c>
      <c r="P320" s="266" t="s">
        <v>213</v>
      </c>
      <c r="Q320" s="267"/>
      <c r="R320" s="268"/>
      <c r="S320" s="371"/>
      <c r="T320" s="391"/>
      <c r="U320" s="667" t="s">
        <v>1000</v>
      </c>
      <c r="V320" s="25"/>
      <c r="W320" s="398">
        <v>696.24</v>
      </c>
      <c r="X320" s="208">
        <v>8042964</v>
      </c>
      <c r="Y320" s="185">
        <f t="shared" si="0"/>
        <v>42511</v>
      </c>
      <c r="AA320" s="808"/>
    </row>
    <row r="321" spans="1:27" customFormat="1" ht="66" hidden="1" customHeight="1" thickBot="1" x14ac:dyDescent="0.3">
      <c r="A321" s="52"/>
      <c r="B321" s="64"/>
      <c r="C321" s="760" t="s">
        <v>977</v>
      </c>
      <c r="D321" s="739" t="s">
        <v>967</v>
      </c>
      <c r="E321" s="127">
        <v>1</v>
      </c>
      <c r="F321" s="127" t="s">
        <v>212</v>
      </c>
      <c r="G321" s="128">
        <v>607.75</v>
      </c>
      <c r="H321" s="335">
        <v>7020728</v>
      </c>
      <c r="I321" s="189"/>
      <c r="J321" s="382"/>
      <c r="K321" s="383">
        <v>0</v>
      </c>
      <c r="L321" s="256" t="s">
        <v>181</v>
      </c>
      <c r="M321" s="258">
        <v>90</v>
      </c>
      <c r="N321" s="258" t="s">
        <v>484</v>
      </c>
      <c r="O321" s="258" t="s">
        <v>1010</v>
      </c>
      <c r="P321" s="258" t="s">
        <v>213</v>
      </c>
      <c r="Q321" s="259"/>
      <c r="R3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Vigente'!C341,'[1]Certificaciones y Autorizacione'!B:E,1,0))),"Auditorías y Certificaciones",IF(NOT(ISERROR(VLOOKUP('[1]Manual Tarifario Vigente'!C341,'[1]Plantas de Beneficio'!B:E,1,0))),"Inspección","Registro Sanitario y Trámites Asociados")))))</f>
        <v>Registro Sanitario y Trámites Asociados</v>
      </c>
      <c r="S321" s="454" t="s">
        <v>181</v>
      </c>
      <c r="T321" s="455">
        <v>90</v>
      </c>
      <c r="U321" s="667" t="s">
        <v>1000</v>
      </c>
      <c r="V321" s="667" t="s">
        <v>1000</v>
      </c>
      <c r="W321" s="397"/>
      <c r="X321" s="208"/>
      <c r="Y321" s="185">
        <f t="shared" si="0"/>
        <v>-7020728</v>
      </c>
      <c r="AA321" s="806" t="s">
        <v>219</v>
      </c>
    </row>
    <row r="322" spans="1:27" customFormat="1" ht="60" hidden="1" customHeight="1" thickBot="1" x14ac:dyDescent="0.3">
      <c r="A322" s="41">
        <v>92117</v>
      </c>
      <c r="B322" s="64"/>
      <c r="C322" s="761"/>
      <c r="D322" s="740"/>
      <c r="E322" s="107">
        <v>2</v>
      </c>
      <c r="F322" s="107" t="s">
        <v>214</v>
      </c>
      <c r="G322" s="108">
        <v>679.99</v>
      </c>
      <c r="H322" s="336">
        <v>7855244</v>
      </c>
      <c r="I322" s="142">
        <f>+G322-G321</f>
        <v>72.240000000000009</v>
      </c>
      <c r="J322" s="74"/>
      <c r="K322" s="16">
        <v>0</v>
      </c>
      <c r="L322" s="251" t="s">
        <v>181</v>
      </c>
      <c r="M322" s="40">
        <v>90</v>
      </c>
      <c r="N322" s="40" t="s">
        <v>484</v>
      </c>
      <c r="O322" s="258" t="s">
        <v>1010</v>
      </c>
      <c r="P322" s="40" t="s">
        <v>213</v>
      </c>
      <c r="Q322" s="252"/>
      <c r="R322" s="32"/>
      <c r="S322" s="370"/>
      <c r="T322" s="386"/>
      <c r="U322" s="667" t="s">
        <v>1000</v>
      </c>
      <c r="V322" s="25"/>
      <c r="W322" s="393"/>
      <c r="X322" s="208"/>
      <c r="Y322" s="185">
        <f t="shared" si="0"/>
        <v>-7855244</v>
      </c>
      <c r="AA322" s="807"/>
    </row>
    <row r="323" spans="1:27" customFormat="1" ht="52.5" hidden="1" customHeight="1" thickBot="1" x14ac:dyDescent="0.3">
      <c r="A323" s="43">
        <v>92120</v>
      </c>
      <c r="B323" s="64"/>
      <c r="C323" s="762"/>
      <c r="D323" s="741"/>
      <c r="E323" s="129">
        <v>3</v>
      </c>
      <c r="F323" s="129" t="s">
        <v>215</v>
      </c>
      <c r="G323" s="130">
        <v>779.13</v>
      </c>
      <c r="H323" s="337">
        <v>9000510</v>
      </c>
      <c r="I323" s="480">
        <f>+G323-G321</f>
        <v>171.38</v>
      </c>
      <c r="J323" s="481"/>
      <c r="K323" s="389">
        <v>0</v>
      </c>
      <c r="L323" s="263" t="s">
        <v>181</v>
      </c>
      <c r="M323" s="266">
        <v>90</v>
      </c>
      <c r="N323" s="266" t="s">
        <v>484</v>
      </c>
      <c r="O323" s="258" t="s">
        <v>1010</v>
      </c>
      <c r="P323" s="266" t="s">
        <v>213</v>
      </c>
      <c r="Q323" s="267"/>
      <c r="R323" s="268"/>
      <c r="S323" s="371"/>
      <c r="T323" s="391"/>
      <c r="U323" s="667" t="s">
        <v>1000</v>
      </c>
      <c r="V323" s="25"/>
      <c r="W323" s="395"/>
      <c r="X323" s="208"/>
      <c r="Y323" s="185">
        <f t="shared" si="0"/>
        <v>-9000510</v>
      </c>
      <c r="AA323" s="808"/>
    </row>
    <row r="324" spans="1:27" customFormat="1" ht="21.75" hidden="1" customHeight="1" thickBot="1" x14ac:dyDescent="0.3">
      <c r="A324" s="52"/>
      <c r="B324" s="64">
        <v>2200</v>
      </c>
      <c r="C324" s="763" t="s">
        <v>957</v>
      </c>
      <c r="D324" s="766" t="s">
        <v>968</v>
      </c>
      <c r="E324" s="338">
        <v>1</v>
      </c>
      <c r="F324" s="338" t="s">
        <v>212</v>
      </c>
      <c r="G324" s="329">
        <v>515.53</v>
      </c>
      <c r="H324" s="330">
        <v>5955403</v>
      </c>
      <c r="I324" s="486"/>
      <c r="J324" s="255"/>
      <c r="K324" s="256">
        <v>0</v>
      </c>
      <c r="L324" s="256" t="s">
        <v>181</v>
      </c>
      <c r="M324" s="257">
        <v>100</v>
      </c>
      <c r="N324" s="258" t="s">
        <v>484</v>
      </c>
      <c r="O324" s="258" t="s">
        <v>1013</v>
      </c>
      <c r="P324" s="258" t="s">
        <v>213</v>
      </c>
      <c r="Q324" s="259"/>
      <c r="R3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Vigente'!C358,'[1]Certificaciones y Autorizacione'!B:E,1,0))),"Auditorías y Certificaciones",IF(NOT(ISERROR(VLOOKUP('[1]Manual Tarifario Vigente'!C358,'[1]Plantas de Beneficio'!B:E,1,0))),"Inspección","Registro Sanitario y Trámites Asociados")))))</f>
        <v>Registro Sanitario y Trámites Asociados</v>
      </c>
      <c r="S324" s="261" t="s">
        <v>181</v>
      </c>
      <c r="T324" s="385">
        <v>100</v>
      </c>
      <c r="U324" s="667" t="s">
        <v>1000</v>
      </c>
      <c r="V324" s="667" t="s">
        <v>1000</v>
      </c>
      <c r="W324" s="399"/>
      <c r="X324" s="208">
        <v>6048396</v>
      </c>
      <c r="Y324" s="185">
        <f t="shared" si="0"/>
        <v>92993</v>
      </c>
      <c r="Z324" s="120">
        <f>+G325-G324</f>
        <v>57.259999999999991</v>
      </c>
      <c r="AA324" s="806" t="s">
        <v>220</v>
      </c>
    </row>
    <row r="325" spans="1:27" customFormat="1" ht="21.75" hidden="1" customHeight="1" thickBot="1" x14ac:dyDescent="0.3">
      <c r="A325" s="41">
        <v>2201</v>
      </c>
      <c r="B325" s="64"/>
      <c r="C325" s="764"/>
      <c r="D325" s="767"/>
      <c r="E325" s="339">
        <v>2</v>
      </c>
      <c r="F325" s="339" t="s">
        <v>214</v>
      </c>
      <c r="G325" s="331">
        <v>572.79</v>
      </c>
      <c r="H325" s="332">
        <v>6616870</v>
      </c>
      <c r="I325" s="137">
        <f>+W325-W324</f>
        <v>0</v>
      </c>
      <c r="J325" s="253"/>
      <c r="K325" s="251">
        <v>0</v>
      </c>
      <c r="L325" s="251" t="s">
        <v>181</v>
      </c>
      <c r="M325" s="24">
        <v>100</v>
      </c>
      <c r="N325" s="40" t="s">
        <v>484</v>
      </c>
      <c r="O325" s="258" t="s">
        <v>1013</v>
      </c>
      <c r="P325" s="40" t="s">
        <v>213</v>
      </c>
      <c r="Q325" s="252"/>
      <c r="R3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Vigente'!C359,'[1]Certificaciones y Autorizacione'!B:E,1,0))),"Auditorías y Certificaciones",IF(NOT(ISERROR(VLOOKUP('[1]Manual Tarifario Vigente'!C359,'[1]Plantas de Beneficio'!B:E,1,0))),"Inspección","Registro Sanitario y Trámites Asociados")))))</f>
        <v>Registro Sanitario y Trámites Asociados</v>
      </c>
      <c r="S325" s="370"/>
      <c r="T325" s="386"/>
      <c r="U325" s="667" t="s">
        <v>1000</v>
      </c>
      <c r="V325" s="25"/>
      <c r="W325" s="400"/>
      <c r="X325" s="208">
        <v>6701893</v>
      </c>
      <c r="Y325" s="185">
        <f t="shared" si="0"/>
        <v>85023</v>
      </c>
      <c r="Z325" s="120">
        <f>+G326-G324</f>
        <v>163.20000000000005</v>
      </c>
      <c r="AA325" s="807"/>
    </row>
    <row r="326" spans="1:27" customFormat="1" ht="21.75" hidden="1" customHeight="1" thickBot="1" x14ac:dyDescent="0.3">
      <c r="A326" s="43">
        <v>2202</v>
      </c>
      <c r="B326" s="64"/>
      <c r="C326" s="765"/>
      <c r="D326" s="768"/>
      <c r="E326" s="340">
        <v>3</v>
      </c>
      <c r="F326" s="340" t="s">
        <v>215</v>
      </c>
      <c r="G326" s="333">
        <v>678.73</v>
      </c>
      <c r="H326" s="334">
        <v>7840689</v>
      </c>
      <c r="I326" s="487">
        <f>+W326-W324</f>
        <v>0</v>
      </c>
      <c r="J326" s="262"/>
      <c r="K326" s="263">
        <v>0</v>
      </c>
      <c r="L326" s="263" t="s">
        <v>181</v>
      </c>
      <c r="M326" s="265">
        <v>100</v>
      </c>
      <c r="N326" s="266" t="s">
        <v>484</v>
      </c>
      <c r="O326" s="258" t="s">
        <v>1013</v>
      </c>
      <c r="P326" s="266" t="s">
        <v>213</v>
      </c>
      <c r="Q326" s="267"/>
      <c r="R32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Vigente'!C360,'[1]Certificaciones y Autorizacione'!B:E,1,0))),"Auditorías y Certificaciones",IF(NOT(ISERROR(VLOOKUP('[1]Manual Tarifario Vigente'!C360,'[1]Plantas de Beneficio'!B:E,1,0))),"Inspección","Registro Sanitario y Trámites Asociados")))))</f>
        <v>Registro Sanitario y Trámites Asociados</v>
      </c>
      <c r="S326" s="371"/>
      <c r="T326" s="391"/>
      <c r="U326" s="667" t="s">
        <v>1000</v>
      </c>
      <c r="V326" s="25"/>
      <c r="W326" s="401"/>
      <c r="X326" s="208">
        <v>7927791</v>
      </c>
      <c r="Y326" s="185">
        <f t="shared" si="0"/>
        <v>87102</v>
      </c>
      <c r="AA326" s="808"/>
    </row>
    <row r="327" spans="1:27" s="177" customFormat="1" ht="48" hidden="1" customHeight="1" thickBot="1" x14ac:dyDescent="0.3">
      <c r="A327" s="181"/>
      <c r="B327" s="341"/>
      <c r="C327" s="763" t="s">
        <v>958</v>
      </c>
      <c r="D327" s="766" t="s">
        <v>969</v>
      </c>
      <c r="E327" s="127">
        <v>1</v>
      </c>
      <c r="F327" s="127" t="s">
        <v>212</v>
      </c>
      <c r="G327" s="128">
        <v>0</v>
      </c>
      <c r="H327" s="335">
        <v>0</v>
      </c>
      <c r="I327" s="431"/>
      <c r="J327" s="382"/>
      <c r="K327" s="383">
        <v>0</v>
      </c>
      <c r="L327" s="256" t="s">
        <v>181</v>
      </c>
      <c r="M327" s="257">
        <v>0</v>
      </c>
      <c r="N327" s="258" t="s">
        <v>484</v>
      </c>
      <c r="O327" s="258" t="s">
        <v>1013</v>
      </c>
      <c r="P327" s="490" t="s">
        <v>213</v>
      </c>
      <c r="Q327" s="259"/>
      <c r="R327" s="471"/>
      <c r="S327" s="256" t="s">
        <v>181</v>
      </c>
      <c r="T327" s="434">
        <v>0</v>
      </c>
      <c r="U327" s="667" t="s">
        <v>1000</v>
      </c>
      <c r="V327" s="667" t="s">
        <v>1000</v>
      </c>
      <c r="W327" s="289"/>
    </row>
    <row r="328" spans="1:27" s="177" customFormat="1" ht="47.45" hidden="1" customHeight="1" thickBot="1" x14ac:dyDescent="0.3">
      <c r="A328" s="181"/>
      <c r="B328" s="341"/>
      <c r="C328" s="764"/>
      <c r="D328" s="767"/>
      <c r="E328" s="107">
        <v>2</v>
      </c>
      <c r="F328" s="107" t="s">
        <v>214</v>
      </c>
      <c r="G328" s="108">
        <v>0</v>
      </c>
      <c r="H328" s="336">
        <v>0</v>
      </c>
      <c r="I328" s="139"/>
      <c r="J328" s="12"/>
      <c r="K328" s="16">
        <v>0</v>
      </c>
      <c r="L328" s="251" t="s">
        <v>181</v>
      </c>
      <c r="M328" s="24">
        <v>0</v>
      </c>
      <c r="N328" s="40" t="s">
        <v>484</v>
      </c>
      <c r="O328" s="258" t="s">
        <v>1013</v>
      </c>
      <c r="P328" s="287" t="s">
        <v>213</v>
      </c>
      <c r="Q328" s="252"/>
      <c r="R328" s="407"/>
      <c r="S328" s="376"/>
      <c r="T328" s="386"/>
      <c r="U328" s="667" t="s">
        <v>1000</v>
      </c>
      <c r="V328" s="25"/>
      <c r="W328" s="289"/>
    </row>
    <row r="329" spans="1:27" s="177" customFormat="1" ht="57" hidden="1" customHeight="1" thickBot="1" x14ac:dyDescent="0.3">
      <c r="A329" s="181"/>
      <c r="B329" s="341"/>
      <c r="C329" s="765"/>
      <c r="D329" s="768"/>
      <c r="E329" s="129">
        <v>3</v>
      </c>
      <c r="F329" s="129" t="s">
        <v>215</v>
      </c>
      <c r="G329" s="130">
        <v>0</v>
      </c>
      <c r="H329" s="337">
        <v>0</v>
      </c>
      <c r="I329" s="445"/>
      <c r="J329" s="388"/>
      <c r="K329" s="389">
        <v>0</v>
      </c>
      <c r="L329" s="263" t="s">
        <v>181</v>
      </c>
      <c r="M329" s="265">
        <v>0</v>
      </c>
      <c r="N329" s="266" t="s">
        <v>484</v>
      </c>
      <c r="O329" s="258" t="s">
        <v>1013</v>
      </c>
      <c r="P329" s="491" t="s">
        <v>213</v>
      </c>
      <c r="Q329" s="267"/>
      <c r="R329" s="472"/>
      <c r="S329" s="390"/>
      <c r="T329" s="391"/>
      <c r="U329" s="667" t="s">
        <v>1000</v>
      </c>
      <c r="V329" s="25"/>
      <c r="W329" s="289"/>
    </row>
    <row r="330" spans="1:27" s="349" customFormat="1" ht="19.5" hidden="1" customHeight="1" x14ac:dyDescent="0.3">
      <c r="A330" s="345"/>
      <c r="B330" s="346">
        <v>2300</v>
      </c>
      <c r="C330" s="769" t="s">
        <v>959</v>
      </c>
      <c r="D330" s="772" t="s">
        <v>970</v>
      </c>
      <c r="E330" s="338">
        <v>1</v>
      </c>
      <c r="F330" s="338" t="s">
        <v>212</v>
      </c>
      <c r="G330" s="329">
        <v>342.53</v>
      </c>
      <c r="H330" s="330">
        <v>3956907</v>
      </c>
      <c r="I330" s="381"/>
      <c r="J330" s="382"/>
      <c r="K330" s="382">
        <v>0</v>
      </c>
      <c r="L330" s="256" t="s">
        <v>181</v>
      </c>
      <c r="M330" s="257">
        <v>100</v>
      </c>
      <c r="N330" s="258" t="s">
        <v>484</v>
      </c>
      <c r="O330" s="258" t="s">
        <v>1014</v>
      </c>
      <c r="P330" s="258" t="s">
        <v>213</v>
      </c>
      <c r="Q330" s="259"/>
      <c r="R33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Vigente'!C361,'[1]Certificaciones y Autorizacione'!B:E,1,0))),"Auditorías y Certificaciones",IF(NOT(ISERROR(VLOOKUP('[1]Manual Tarifario Vigente'!C361,'[1]Plantas de Beneficio'!B:E,1,0))),"Inspección","Registro Sanitario y Trámites Asociados")))))</f>
        <v>Registro Sanitario y Trámites Asociados</v>
      </c>
      <c r="S330" s="384" t="s">
        <v>181</v>
      </c>
      <c r="T330" s="385">
        <v>100</v>
      </c>
      <c r="U330" s="667" t="s">
        <v>1000</v>
      </c>
      <c r="V330" s="667" t="s">
        <v>1000</v>
      </c>
      <c r="W330" s="373"/>
      <c r="X330" s="347"/>
      <c r="Y330" s="348">
        <f>+X330-H330</f>
        <v>-3956907</v>
      </c>
    </row>
    <row r="331" spans="1:27" s="349" customFormat="1" ht="26.25" hidden="1" customHeight="1" x14ac:dyDescent="0.3">
      <c r="A331" s="350">
        <v>2301</v>
      </c>
      <c r="B331" s="346"/>
      <c r="C331" s="770"/>
      <c r="D331" s="773"/>
      <c r="E331" s="339">
        <v>2</v>
      </c>
      <c r="F331" s="339" t="s">
        <v>214</v>
      </c>
      <c r="G331" s="331">
        <v>377.93</v>
      </c>
      <c r="H331" s="332">
        <v>4365847</v>
      </c>
      <c r="I331" s="351">
        <f>+W331-W330</f>
        <v>0</v>
      </c>
      <c r="J331" s="12"/>
      <c r="K331" s="12">
        <v>0</v>
      </c>
      <c r="L331" s="251" t="s">
        <v>181</v>
      </c>
      <c r="M331" s="24">
        <v>100</v>
      </c>
      <c r="N331" s="40" t="s">
        <v>484</v>
      </c>
      <c r="O331" s="40" t="s">
        <v>1014</v>
      </c>
      <c r="P331" s="40" t="s">
        <v>213</v>
      </c>
      <c r="Q331" s="252"/>
      <c r="R331" s="407"/>
      <c r="S331" s="376"/>
      <c r="T331" s="386"/>
      <c r="U331" s="667" t="s">
        <v>1000</v>
      </c>
      <c r="V331" s="25"/>
      <c r="W331" s="374"/>
      <c r="X331" s="347"/>
      <c r="Y331" s="348">
        <f>+X331-H331</f>
        <v>-4365847</v>
      </c>
    </row>
    <row r="332" spans="1:27" s="349" customFormat="1" ht="27.75" hidden="1" customHeight="1" thickBot="1" x14ac:dyDescent="0.3">
      <c r="A332" s="352">
        <v>2302</v>
      </c>
      <c r="B332" s="346"/>
      <c r="C332" s="771"/>
      <c r="D332" s="774"/>
      <c r="E332" s="340">
        <v>3</v>
      </c>
      <c r="F332" s="340" t="s">
        <v>215</v>
      </c>
      <c r="G332" s="333">
        <v>453.39</v>
      </c>
      <c r="H332" s="334">
        <v>5237561</v>
      </c>
      <c r="I332" s="387">
        <f>+W332-W330</f>
        <v>0</v>
      </c>
      <c r="J332" s="388"/>
      <c r="K332" s="388">
        <v>0</v>
      </c>
      <c r="L332" s="263" t="s">
        <v>181</v>
      </c>
      <c r="M332" s="265">
        <v>100</v>
      </c>
      <c r="N332" s="266" t="s">
        <v>484</v>
      </c>
      <c r="O332" s="40" t="s">
        <v>1014</v>
      </c>
      <c r="P332" s="266" t="s">
        <v>213</v>
      </c>
      <c r="Q332" s="267"/>
      <c r="R332" s="472"/>
      <c r="S332" s="390"/>
      <c r="T332" s="391"/>
      <c r="U332" s="667" t="s">
        <v>1000</v>
      </c>
      <c r="V332" s="25"/>
      <c r="W332" s="375"/>
      <c r="X332" s="347"/>
      <c r="Y332" s="348">
        <f>+X332-H332</f>
        <v>-5237561</v>
      </c>
    </row>
    <row r="333" spans="1:27" s="177" customFormat="1" ht="57" hidden="1" customHeight="1" x14ac:dyDescent="0.3">
      <c r="A333" s="181"/>
      <c r="B333" s="341"/>
      <c r="C333" s="763" t="s">
        <v>960</v>
      </c>
      <c r="D333" s="766" t="s">
        <v>971</v>
      </c>
      <c r="E333" s="338">
        <v>1</v>
      </c>
      <c r="F333" s="338" t="s">
        <v>212</v>
      </c>
      <c r="G333" s="329">
        <v>0</v>
      </c>
      <c r="H333" s="492">
        <v>0</v>
      </c>
      <c r="I333" s="431"/>
      <c r="J333" s="382"/>
      <c r="K333" s="383">
        <v>0</v>
      </c>
      <c r="L333" s="256" t="s">
        <v>181</v>
      </c>
      <c r="M333" s="257">
        <v>0</v>
      </c>
      <c r="N333" s="258" t="s">
        <v>484</v>
      </c>
      <c r="O333" s="40" t="s">
        <v>1014</v>
      </c>
      <c r="P333" s="258" t="s">
        <v>213</v>
      </c>
      <c r="Q333" s="259"/>
      <c r="R333" s="471"/>
      <c r="S333" s="495"/>
      <c r="T333" s="434">
        <v>0</v>
      </c>
      <c r="U333" s="667" t="s">
        <v>1000</v>
      </c>
      <c r="V333" s="667" t="s">
        <v>1000</v>
      </c>
      <c r="W333" s="289"/>
    </row>
    <row r="334" spans="1:27" s="177" customFormat="1" ht="53.25" hidden="1" customHeight="1" x14ac:dyDescent="0.3">
      <c r="A334" s="181"/>
      <c r="B334" s="341"/>
      <c r="C334" s="764"/>
      <c r="D334" s="767"/>
      <c r="E334" s="339">
        <v>2</v>
      </c>
      <c r="F334" s="339" t="s">
        <v>214</v>
      </c>
      <c r="G334" s="331">
        <v>0</v>
      </c>
      <c r="H334" s="493">
        <v>0</v>
      </c>
      <c r="I334" s="139"/>
      <c r="J334" s="12"/>
      <c r="K334" s="16">
        <v>0</v>
      </c>
      <c r="L334" s="251" t="s">
        <v>181</v>
      </c>
      <c r="M334" s="24">
        <v>0</v>
      </c>
      <c r="N334" s="40" t="s">
        <v>484</v>
      </c>
      <c r="O334" s="40" t="s">
        <v>1014</v>
      </c>
      <c r="P334" s="40" t="s">
        <v>213</v>
      </c>
      <c r="Q334" s="252"/>
      <c r="R334" s="407"/>
      <c r="S334" s="376"/>
      <c r="T334" s="386"/>
      <c r="U334" s="667" t="s">
        <v>1000</v>
      </c>
      <c r="V334" s="25"/>
      <c r="W334" s="289"/>
    </row>
    <row r="335" spans="1:27" s="177" customFormat="1" ht="54" hidden="1" customHeight="1" thickBot="1" x14ac:dyDescent="0.3">
      <c r="A335" s="181"/>
      <c r="B335" s="341"/>
      <c r="C335" s="765"/>
      <c r="D335" s="768"/>
      <c r="E335" s="340">
        <v>3</v>
      </c>
      <c r="F335" s="340" t="s">
        <v>215</v>
      </c>
      <c r="G335" s="333">
        <v>0</v>
      </c>
      <c r="H335" s="494">
        <v>0</v>
      </c>
      <c r="I335" s="445"/>
      <c r="J335" s="388"/>
      <c r="K335" s="389">
        <v>0</v>
      </c>
      <c r="L335" s="263" t="s">
        <v>181</v>
      </c>
      <c r="M335" s="265">
        <v>0</v>
      </c>
      <c r="N335" s="266" t="s">
        <v>484</v>
      </c>
      <c r="O335" s="40" t="s">
        <v>1014</v>
      </c>
      <c r="P335" s="266" t="s">
        <v>213</v>
      </c>
      <c r="Q335" s="267"/>
      <c r="R335" s="472"/>
      <c r="S335" s="390"/>
      <c r="T335" s="391"/>
      <c r="U335" s="667" t="s">
        <v>1000</v>
      </c>
      <c r="V335" s="25"/>
      <c r="W335" s="289"/>
    </row>
    <row r="336" spans="1:27" s="177" customFormat="1" ht="17.45" hidden="1" customHeight="1" thickBot="1" x14ac:dyDescent="0.3">
      <c r="A336" s="665" t="s">
        <v>985</v>
      </c>
      <c r="B336" s="280"/>
      <c r="C336" s="833" t="s">
        <v>985</v>
      </c>
      <c r="D336" s="834"/>
      <c r="E336" s="834"/>
      <c r="F336" s="834"/>
      <c r="G336" s="679"/>
      <c r="H336" s="680"/>
      <c r="I336" s="139"/>
      <c r="J336" s="342"/>
      <c r="K336" s="343"/>
      <c r="L336" s="449" t="s">
        <v>42</v>
      </c>
      <c r="M336" s="344" t="s">
        <v>42</v>
      </c>
      <c r="N336" s="344" t="s">
        <v>42</v>
      </c>
      <c r="O336" s="344" t="s">
        <v>42</v>
      </c>
      <c r="P336" s="344" t="s">
        <v>42</v>
      </c>
      <c r="Q336" s="427"/>
      <c r="R336" s="468"/>
      <c r="S336" s="449" t="s">
        <v>42</v>
      </c>
      <c r="T336" s="449" t="s">
        <v>42</v>
      </c>
      <c r="U336" s="449" t="s">
        <v>42</v>
      </c>
      <c r="V336" s="378" t="s">
        <v>41</v>
      </c>
      <c r="W336" s="289"/>
    </row>
    <row r="337" spans="1:23" s="177" customFormat="1" ht="17.45" hidden="1" customHeight="1" x14ac:dyDescent="0.25">
      <c r="A337" s="280"/>
      <c r="B337" s="280"/>
      <c r="C337" s="512" t="s">
        <v>1</v>
      </c>
      <c r="D337" s="513" t="s">
        <v>2</v>
      </c>
      <c r="E337" s="513"/>
      <c r="F337" s="513" t="s">
        <v>4</v>
      </c>
      <c r="G337" s="514" t="s">
        <v>5</v>
      </c>
      <c r="H337" s="515" t="s">
        <v>6</v>
      </c>
      <c r="I337" s="139"/>
      <c r="J337" s="377"/>
      <c r="K337" s="249"/>
      <c r="L337" s="451" t="s">
        <v>42</v>
      </c>
      <c r="M337" s="378" t="s">
        <v>42</v>
      </c>
      <c r="N337" s="378" t="s">
        <v>42</v>
      </c>
      <c r="O337" s="378" t="s">
        <v>42</v>
      </c>
      <c r="P337" s="378" t="s">
        <v>42</v>
      </c>
      <c r="Q337" s="424"/>
      <c r="R337" s="474"/>
      <c r="S337" s="451" t="s">
        <v>42</v>
      </c>
      <c r="T337" s="451" t="s">
        <v>42</v>
      </c>
      <c r="U337" s="451" t="s">
        <v>42</v>
      </c>
      <c r="V337" s="378" t="s">
        <v>41</v>
      </c>
      <c r="W337" s="289"/>
    </row>
    <row r="338" spans="1:23" customFormat="1" ht="26.45" hidden="1" customHeight="1" x14ac:dyDescent="0.25">
      <c r="A338" s="290"/>
      <c r="B338" s="282">
        <v>2100</v>
      </c>
      <c r="C338" s="775">
        <v>2100</v>
      </c>
      <c r="D338" s="706" t="s">
        <v>979</v>
      </c>
      <c r="E338" s="300">
        <v>1</v>
      </c>
      <c r="F338" s="300" t="s">
        <v>212</v>
      </c>
      <c r="G338" s="304">
        <v>700.43</v>
      </c>
      <c r="H338" s="355">
        <v>8091367</v>
      </c>
      <c r="I338" s="496"/>
      <c r="J338" s="497"/>
      <c r="K338" s="498">
        <v>0</v>
      </c>
      <c r="L338" s="256" t="s">
        <v>181</v>
      </c>
      <c r="M338" s="499">
        <v>100</v>
      </c>
      <c r="N338" s="258" t="s">
        <v>484</v>
      </c>
      <c r="O338" s="258" t="s">
        <v>1011</v>
      </c>
      <c r="P338" s="490" t="s">
        <v>213</v>
      </c>
      <c r="Q338" s="500"/>
      <c r="R338"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38" s="502" t="s">
        <v>181</v>
      </c>
      <c r="T338" s="503">
        <v>100</v>
      </c>
      <c r="U338" s="25" t="s">
        <v>1001</v>
      </c>
      <c r="V338" s="25" t="s">
        <v>1001</v>
      </c>
      <c r="W338" s="206"/>
    </row>
    <row r="339" spans="1:23" customFormat="1" ht="26.45" hidden="1" customHeight="1" x14ac:dyDescent="0.25">
      <c r="A339" s="292">
        <v>2101</v>
      </c>
      <c r="B339" s="282"/>
      <c r="C339" s="776"/>
      <c r="D339" s="779"/>
      <c r="E339" s="283">
        <v>2</v>
      </c>
      <c r="F339" s="283" t="s">
        <v>214</v>
      </c>
      <c r="G339" s="284">
        <v>764.09</v>
      </c>
      <c r="H339" s="356">
        <v>8826768</v>
      </c>
      <c r="I339" s="294">
        <f>+G339-G338</f>
        <v>63.660000000000082</v>
      </c>
      <c r="J339" s="291"/>
      <c r="K339" s="285">
        <v>0</v>
      </c>
      <c r="L339" s="251" t="s">
        <v>181</v>
      </c>
      <c r="M339" s="286">
        <v>100</v>
      </c>
      <c r="N339" s="40" t="s">
        <v>484</v>
      </c>
      <c r="O339" s="40" t="s">
        <v>1011</v>
      </c>
      <c r="P339" s="287" t="s">
        <v>213</v>
      </c>
      <c r="Q339" s="411"/>
      <c r="R339" s="412"/>
      <c r="S339" s="392"/>
      <c r="T339" s="504"/>
      <c r="U339" s="25" t="s">
        <v>1001</v>
      </c>
      <c r="V339" s="25"/>
      <c r="W339" s="206"/>
    </row>
    <row r="340" spans="1:23" customFormat="1" ht="26.45" hidden="1" customHeight="1" thickBot="1" x14ac:dyDescent="0.3">
      <c r="A340" s="293">
        <v>2102</v>
      </c>
      <c r="B340" s="282"/>
      <c r="C340" s="776"/>
      <c r="D340" s="779"/>
      <c r="E340" s="302">
        <v>3</v>
      </c>
      <c r="F340" s="302" t="s">
        <v>215</v>
      </c>
      <c r="G340" s="325">
        <v>870.25</v>
      </c>
      <c r="H340" s="521">
        <v>10053128</v>
      </c>
      <c r="I340" s="519">
        <f>+G340-G338</f>
        <v>169.82000000000005</v>
      </c>
      <c r="J340" s="505"/>
      <c r="K340" s="506">
        <v>0</v>
      </c>
      <c r="L340" s="263" t="s">
        <v>181</v>
      </c>
      <c r="M340" s="507">
        <v>100</v>
      </c>
      <c r="N340" s="266" t="s">
        <v>484</v>
      </c>
      <c r="O340" s="40" t="s">
        <v>1011</v>
      </c>
      <c r="P340" s="491" t="s">
        <v>213</v>
      </c>
      <c r="Q340" s="508"/>
      <c r="R340" s="509"/>
      <c r="S340" s="510"/>
      <c r="T340" s="511"/>
      <c r="U340" s="25" t="s">
        <v>1001</v>
      </c>
      <c r="V340" s="25"/>
      <c r="W340" s="206"/>
    </row>
    <row r="341" spans="1:23" customFormat="1" ht="26.45" hidden="1" customHeight="1" x14ac:dyDescent="0.25">
      <c r="A341" s="290"/>
      <c r="B341" s="282"/>
      <c r="C341" s="781">
        <v>90039</v>
      </c>
      <c r="D341" s="697" t="s">
        <v>980</v>
      </c>
      <c r="E341" s="300">
        <v>1</v>
      </c>
      <c r="F341" s="300" t="s">
        <v>212</v>
      </c>
      <c r="G341" s="304">
        <v>0</v>
      </c>
      <c r="H341" s="522">
        <v>0</v>
      </c>
      <c r="I341" s="496"/>
      <c r="J341" s="516"/>
      <c r="K341" s="498">
        <v>0</v>
      </c>
      <c r="L341" s="256" t="s">
        <v>181</v>
      </c>
      <c r="M341" s="490">
        <v>0</v>
      </c>
      <c r="N341" s="258" t="s">
        <v>484</v>
      </c>
      <c r="O341" s="40" t="s">
        <v>1011</v>
      </c>
      <c r="P341" s="490" t="s">
        <v>213</v>
      </c>
      <c r="Q341" s="500"/>
      <c r="R341"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41" s="517" t="s">
        <v>181</v>
      </c>
      <c r="T341" s="518">
        <v>0</v>
      </c>
      <c r="U341" s="25" t="s">
        <v>1001</v>
      </c>
      <c r="V341" s="25" t="s">
        <v>1001</v>
      </c>
      <c r="W341" s="206"/>
    </row>
    <row r="342" spans="1:23" customFormat="1" ht="26.45" hidden="1" customHeight="1" x14ac:dyDescent="0.25">
      <c r="A342" s="292">
        <v>90040</v>
      </c>
      <c r="B342" s="282"/>
      <c r="C342" s="782"/>
      <c r="D342" s="698"/>
      <c r="E342" s="283">
        <v>2</v>
      </c>
      <c r="F342" s="283" t="s">
        <v>214</v>
      </c>
      <c r="G342" s="284">
        <v>0</v>
      </c>
      <c r="H342" s="523">
        <v>0</v>
      </c>
      <c r="I342" s="294"/>
      <c r="J342" s="288"/>
      <c r="K342" s="285">
        <v>0</v>
      </c>
      <c r="L342" s="251" t="s">
        <v>181</v>
      </c>
      <c r="M342" s="287">
        <v>0</v>
      </c>
      <c r="N342" s="40" t="s">
        <v>484</v>
      </c>
      <c r="O342" s="40" t="s">
        <v>1011</v>
      </c>
      <c r="P342" s="287" t="s">
        <v>213</v>
      </c>
      <c r="Q342" s="411"/>
      <c r="R342" s="412"/>
      <c r="S342" s="392"/>
      <c r="T342" s="504"/>
      <c r="U342" s="25" t="s">
        <v>1001</v>
      </c>
      <c r="V342" s="25"/>
      <c r="W342" s="206"/>
    </row>
    <row r="343" spans="1:23" customFormat="1" ht="26.45" hidden="1" customHeight="1" thickBot="1" x14ac:dyDescent="0.3">
      <c r="A343" s="293">
        <v>90041</v>
      </c>
      <c r="B343" s="282"/>
      <c r="C343" s="783"/>
      <c r="D343" s="699"/>
      <c r="E343" s="301">
        <v>3</v>
      </c>
      <c r="F343" s="301" t="s">
        <v>215</v>
      </c>
      <c r="G343" s="305">
        <v>0</v>
      </c>
      <c r="H343" s="524">
        <v>0</v>
      </c>
      <c r="I343" s="519"/>
      <c r="J343" s="520"/>
      <c r="K343" s="506">
        <v>0</v>
      </c>
      <c r="L343" s="263" t="s">
        <v>181</v>
      </c>
      <c r="M343" s="491">
        <v>0</v>
      </c>
      <c r="N343" s="266" t="s">
        <v>484</v>
      </c>
      <c r="O343" s="40" t="s">
        <v>1011</v>
      </c>
      <c r="P343" s="491" t="s">
        <v>213</v>
      </c>
      <c r="Q343" s="508"/>
      <c r="R343" s="509"/>
      <c r="S343" s="510"/>
      <c r="T343" s="511"/>
      <c r="U343" s="25" t="s">
        <v>1001</v>
      </c>
      <c r="V343" s="25"/>
      <c r="W343" s="206"/>
    </row>
    <row r="344" spans="1:23" customFormat="1" ht="26.45" hidden="1" customHeight="1" x14ac:dyDescent="0.25">
      <c r="A344" s="290"/>
      <c r="B344" s="282">
        <v>2200</v>
      </c>
      <c r="C344" s="775">
        <v>2200</v>
      </c>
      <c r="D344" s="778" t="s">
        <v>981</v>
      </c>
      <c r="E344" s="300">
        <v>1</v>
      </c>
      <c r="F344" s="300" t="s">
        <v>212</v>
      </c>
      <c r="G344" s="304">
        <v>523.58000000000004</v>
      </c>
      <c r="H344" s="355">
        <v>6048396</v>
      </c>
      <c r="I344" s="496"/>
      <c r="J344" s="516"/>
      <c r="K344" s="498">
        <v>0</v>
      </c>
      <c r="L344" s="256" t="s">
        <v>181</v>
      </c>
      <c r="M344" s="499">
        <v>100</v>
      </c>
      <c r="N344" s="258" t="s">
        <v>484</v>
      </c>
      <c r="O344" s="40" t="s">
        <v>1011</v>
      </c>
      <c r="P344" s="490" t="s">
        <v>213</v>
      </c>
      <c r="Q344" s="500"/>
      <c r="R344"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44" s="502" t="s">
        <v>181</v>
      </c>
      <c r="T344" s="503">
        <v>100</v>
      </c>
      <c r="U344" s="25" t="s">
        <v>1001</v>
      </c>
      <c r="V344" s="25" t="s">
        <v>1001</v>
      </c>
      <c r="W344" s="206"/>
    </row>
    <row r="345" spans="1:23" customFormat="1" ht="26.45" hidden="1" customHeight="1" x14ac:dyDescent="0.25">
      <c r="A345" s="292">
        <v>2201</v>
      </c>
      <c r="B345" s="282"/>
      <c r="C345" s="776"/>
      <c r="D345" s="779"/>
      <c r="E345" s="283">
        <v>2</v>
      </c>
      <c r="F345" s="283" t="s">
        <v>214</v>
      </c>
      <c r="G345" s="284">
        <v>580.15</v>
      </c>
      <c r="H345" s="356">
        <v>6701893</v>
      </c>
      <c r="I345" s="294">
        <f>+G345-G344</f>
        <v>56.569999999999936</v>
      </c>
      <c r="J345" s="291"/>
      <c r="K345" s="285">
        <v>0</v>
      </c>
      <c r="L345" s="251" t="s">
        <v>181</v>
      </c>
      <c r="M345" s="286">
        <v>100</v>
      </c>
      <c r="N345" s="40" t="s">
        <v>484</v>
      </c>
      <c r="O345" s="40" t="s">
        <v>1011</v>
      </c>
      <c r="P345" s="287" t="s">
        <v>213</v>
      </c>
      <c r="Q345" s="411"/>
      <c r="R345" s="41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Vigente'!C384,'[1]Certificaciones y Autorizacione'!B:E,1,0))),"Auditorías y Certificaciones",IF(NOT(ISERROR(VLOOKUP('[1]Manual Tarifario Vigente'!C384,'[1]Plantas de Beneficio'!B:E,1,0))),"Inspección","Registro Sanitario y Trámites Asociados")))))</f>
        <v>Registro Sanitario y Trámites Asociados</v>
      </c>
      <c r="S345" s="392"/>
      <c r="T345" s="504"/>
      <c r="U345" s="25" t="s">
        <v>1001</v>
      </c>
      <c r="V345" s="25"/>
      <c r="W345" s="206"/>
    </row>
    <row r="346" spans="1:23" customFormat="1" ht="28.5" hidden="1" customHeight="1" thickBot="1" x14ac:dyDescent="0.3">
      <c r="A346" s="293">
        <v>2202</v>
      </c>
      <c r="B346" s="282"/>
      <c r="C346" s="777"/>
      <c r="D346" s="780"/>
      <c r="E346" s="301">
        <v>3</v>
      </c>
      <c r="F346" s="301" t="s">
        <v>215</v>
      </c>
      <c r="G346" s="305">
        <v>686.27</v>
      </c>
      <c r="H346" s="357">
        <v>7927791</v>
      </c>
      <c r="I346" s="519">
        <f>+G346-G344</f>
        <v>162.68999999999994</v>
      </c>
      <c r="J346" s="505"/>
      <c r="K346" s="506">
        <v>0</v>
      </c>
      <c r="L346" s="263" t="s">
        <v>181</v>
      </c>
      <c r="M346" s="507">
        <v>100</v>
      </c>
      <c r="N346" s="266" t="s">
        <v>484</v>
      </c>
      <c r="O346" s="40" t="s">
        <v>1011</v>
      </c>
      <c r="P346" s="491" t="s">
        <v>213</v>
      </c>
      <c r="Q346" s="508"/>
      <c r="R346" s="509"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Vigente'!C385,'[1]Certificaciones y Autorizacione'!B:E,1,0))),"Auditorías y Certificaciones",IF(NOT(ISERROR(VLOOKUP('[1]Manual Tarifario Vigente'!C385,'[1]Plantas de Beneficio'!B:E,1,0))),"Inspección","Registro Sanitario y Trámites Asociados")))))</f>
        <v>Registro Sanitario y Trámites Asociados</v>
      </c>
      <c r="S346" s="510"/>
      <c r="T346" s="511"/>
      <c r="U346" s="25" t="s">
        <v>1001</v>
      </c>
      <c r="V346" s="25"/>
      <c r="W346" s="206"/>
    </row>
    <row r="347" spans="1:23" customFormat="1" ht="42" hidden="1" customHeight="1" x14ac:dyDescent="0.25">
      <c r="A347" s="281"/>
      <c r="B347" s="295"/>
      <c r="C347" s="760" t="s">
        <v>221</v>
      </c>
      <c r="D347" s="697" t="s">
        <v>982</v>
      </c>
      <c r="E347" s="300">
        <v>1</v>
      </c>
      <c r="F347" s="300" t="s">
        <v>212</v>
      </c>
      <c r="G347" s="304">
        <v>0</v>
      </c>
      <c r="H347" s="355">
        <v>0</v>
      </c>
      <c r="I347" s="525"/>
      <c r="J347" s="516"/>
      <c r="K347" s="498">
        <v>0</v>
      </c>
      <c r="L347" s="256" t="s">
        <v>181</v>
      </c>
      <c r="M347" s="499">
        <v>0</v>
      </c>
      <c r="N347" s="258" t="s">
        <v>484</v>
      </c>
      <c r="O347" s="40" t="s">
        <v>1011</v>
      </c>
      <c r="P347" s="490" t="s">
        <v>213</v>
      </c>
      <c r="Q347" s="500"/>
      <c r="R347" s="501"/>
      <c r="S347" s="256" t="s">
        <v>181</v>
      </c>
      <c r="T347" s="526">
        <v>0</v>
      </c>
      <c r="U347" s="25" t="s">
        <v>1001</v>
      </c>
      <c r="V347" s="25" t="s">
        <v>1001</v>
      </c>
      <c r="W347" s="206"/>
    </row>
    <row r="348" spans="1:23" customFormat="1" ht="33.75" hidden="1" customHeight="1" x14ac:dyDescent="0.25">
      <c r="A348" s="281"/>
      <c r="B348" s="295"/>
      <c r="C348" s="761"/>
      <c r="D348" s="698"/>
      <c r="E348" s="283">
        <v>2</v>
      </c>
      <c r="F348" s="283" t="s">
        <v>214</v>
      </c>
      <c r="G348" s="284">
        <v>0</v>
      </c>
      <c r="H348" s="356">
        <v>0</v>
      </c>
      <c r="I348" s="527"/>
      <c r="J348" s="288"/>
      <c r="K348" s="285">
        <v>0</v>
      </c>
      <c r="L348" s="251" t="s">
        <v>181</v>
      </c>
      <c r="M348" s="286">
        <v>0</v>
      </c>
      <c r="N348" s="40" t="s">
        <v>484</v>
      </c>
      <c r="O348" s="40" t="s">
        <v>1011</v>
      </c>
      <c r="P348" s="287" t="s">
        <v>213</v>
      </c>
      <c r="Q348" s="411"/>
      <c r="R348" s="412"/>
      <c r="S348" s="392"/>
      <c r="T348" s="504"/>
      <c r="U348" s="25" t="s">
        <v>1001</v>
      </c>
      <c r="V348" s="25"/>
      <c r="W348" s="206"/>
    </row>
    <row r="349" spans="1:23" customFormat="1" ht="34.5" hidden="1" customHeight="1" thickBot="1" x14ac:dyDescent="0.3">
      <c r="A349" s="281"/>
      <c r="B349" s="295"/>
      <c r="C349" s="762"/>
      <c r="D349" s="699"/>
      <c r="E349" s="301">
        <v>3</v>
      </c>
      <c r="F349" s="301" t="s">
        <v>215</v>
      </c>
      <c r="G349" s="305">
        <v>0</v>
      </c>
      <c r="H349" s="357">
        <v>0</v>
      </c>
      <c r="I349" s="528"/>
      <c r="J349" s="520"/>
      <c r="K349" s="506">
        <v>0</v>
      </c>
      <c r="L349" s="263" t="s">
        <v>181</v>
      </c>
      <c r="M349" s="507">
        <v>0</v>
      </c>
      <c r="N349" s="266" t="s">
        <v>484</v>
      </c>
      <c r="O349" s="40" t="s">
        <v>1011</v>
      </c>
      <c r="P349" s="491" t="s">
        <v>213</v>
      </c>
      <c r="Q349" s="508"/>
      <c r="R349" s="509"/>
      <c r="S349" s="510"/>
      <c r="T349" s="511"/>
      <c r="U349" s="25" t="s">
        <v>1001</v>
      </c>
      <c r="V349" s="25"/>
      <c r="W349" s="206"/>
    </row>
    <row r="350" spans="1:23" customFormat="1" ht="26.45" hidden="1" customHeight="1" x14ac:dyDescent="0.25">
      <c r="A350" s="290"/>
      <c r="B350" s="296">
        <v>2300</v>
      </c>
      <c r="C350" s="775">
        <v>2300</v>
      </c>
      <c r="D350" s="778" t="s">
        <v>983</v>
      </c>
      <c r="E350" s="300">
        <v>1</v>
      </c>
      <c r="F350" s="300" t="s">
        <v>212</v>
      </c>
      <c r="G350" s="304">
        <v>350.24</v>
      </c>
      <c r="H350" s="355">
        <v>4045972</v>
      </c>
      <c r="I350" s="496"/>
      <c r="J350" s="516"/>
      <c r="K350" s="498">
        <v>0</v>
      </c>
      <c r="L350" s="256" t="s">
        <v>181</v>
      </c>
      <c r="M350" s="499">
        <v>100</v>
      </c>
      <c r="N350" s="258" t="s">
        <v>484</v>
      </c>
      <c r="O350" s="40" t="s">
        <v>1011</v>
      </c>
      <c r="P350" s="490" t="s">
        <v>213</v>
      </c>
      <c r="Q350" s="500"/>
      <c r="R350" s="50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Vigente'!C386,'[1]Certificaciones y Autorizacione'!B:E,1,0))),"Auditorías y Certificaciones",IF(NOT(ISERROR(VLOOKUP('[1]Manual Tarifario Vigente'!C386,'[1]Plantas de Beneficio'!B:E,1,0))),"Inspección","Registro Sanitario y Trámites Asociados")))))</f>
        <v>Registro Sanitario y Trámites Asociados</v>
      </c>
      <c r="S350" s="502" t="s">
        <v>181</v>
      </c>
      <c r="T350" s="503">
        <v>100</v>
      </c>
      <c r="U350" s="25" t="s">
        <v>1001</v>
      </c>
      <c r="V350" s="25" t="s">
        <v>1001</v>
      </c>
      <c r="W350" s="206"/>
    </row>
    <row r="351" spans="1:23" customFormat="1" ht="26.45" hidden="1" customHeight="1" x14ac:dyDescent="0.25">
      <c r="A351" s="292">
        <v>2301</v>
      </c>
      <c r="B351" s="296"/>
      <c r="C351" s="776"/>
      <c r="D351" s="779"/>
      <c r="E351" s="283">
        <v>2</v>
      </c>
      <c r="F351" s="283" t="s">
        <v>214</v>
      </c>
      <c r="G351" s="284">
        <v>385.61</v>
      </c>
      <c r="H351" s="356">
        <v>4454567</v>
      </c>
      <c r="I351" s="294">
        <f>+G351-G350</f>
        <v>35.370000000000005</v>
      </c>
      <c r="J351" s="288"/>
      <c r="K351" s="285">
        <v>0</v>
      </c>
      <c r="L351" s="251" t="s">
        <v>181</v>
      </c>
      <c r="M351" s="286">
        <v>100</v>
      </c>
      <c r="N351" s="40" t="s">
        <v>484</v>
      </c>
      <c r="O351" s="40" t="s">
        <v>1011</v>
      </c>
      <c r="P351" s="287" t="s">
        <v>213</v>
      </c>
      <c r="Q351" s="411"/>
      <c r="R351" s="412"/>
      <c r="S351" s="392"/>
      <c r="T351" s="504"/>
      <c r="U351" s="25" t="s">
        <v>1001</v>
      </c>
      <c r="V351" s="25"/>
      <c r="W351" s="206"/>
    </row>
    <row r="352" spans="1:23" customFormat="1" ht="26.45" hidden="1" customHeight="1" thickBot="1" x14ac:dyDescent="0.3">
      <c r="A352" s="293">
        <v>2302</v>
      </c>
      <c r="B352" s="296"/>
      <c r="C352" s="777"/>
      <c r="D352" s="780"/>
      <c r="E352" s="301">
        <v>3</v>
      </c>
      <c r="F352" s="301" t="s">
        <v>215</v>
      </c>
      <c r="G352" s="305">
        <v>459.87</v>
      </c>
      <c r="H352" s="357">
        <v>5312418</v>
      </c>
      <c r="I352" s="519">
        <f>+G352-G350</f>
        <v>109.63</v>
      </c>
      <c r="J352" s="520"/>
      <c r="K352" s="506">
        <v>0</v>
      </c>
      <c r="L352" s="263" t="s">
        <v>181</v>
      </c>
      <c r="M352" s="507">
        <v>100</v>
      </c>
      <c r="N352" s="266" t="s">
        <v>484</v>
      </c>
      <c r="O352" s="40" t="s">
        <v>1011</v>
      </c>
      <c r="P352" s="491" t="s">
        <v>213</v>
      </c>
      <c r="Q352" s="508"/>
      <c r="R352" s="509"/>
      <c r="S352" s="510"/>
      <c r="T352" s="511"/>
      <c r="U352" s="25" t="s">
        <v>1001</v>
      </c>
      <c r="V352" s="25"/>
      <c r="W352" s="206"/>
    </row>
    <row r="353" spans="1:23" customFormat="1" ht="33.75" hidden="1" customHeight="1" x14ac:dyDescent="0.25">
      <c r="A353" s="281"/>
      <c r="B353" s="295"/>
      <c r="C353" s="760" t="s">
        <v>222</v>
      </c>
      <c r="D353" s="697" t="s">
        <v>984</v>
      </c>
      <c r="E353" s="300">
        <v>1</v>
      </c>
      <c r="F353" s="300" t="s">
        <v>212</v>
      </c>
      <c r="G353" s="304">
        <v>0</v>
      </c>
      <c r="H353" s="355">
        <v>0</v>
      </c>
      <c r="I353" s="525"/>
      <c r="J353" s="516"/>
      <c r="K353" s="498">
        <v>0</v>
      </c>
      <c r="L353" s="256" t="s">
        <v>181</v>
      </c>
      <c r="M353" s="499">
        <v>0</v>
      </c>
      <c r="N353" s="258" t="s">
        <v>484</v>
      </c>
      <c r="O353" s="40" t="s">
        <v>1011</v>
      </c>
      <c r="P353" s="490" t="s">
        <v>213</v>
      </c>
      <c r="Q353" s="500"/>
      <c r="R353" s="501"/>
      <c r="S353" s="502" t="s">
        <v>181</v>
      </c>
      <c r="T353" s="526">
        <v>0</v>
      </c>
      <c r="U353" s="25" t="s">
        <v>1001</v>
      </c>
      <c r="V353" s="25" t="s">
        <v>1001</v>
      </c>
      <c r="W353" s="206"/>
    </row>
    <row r="354" spans="1:23" customFormat="1" ht="36" hidden="1" customHeight="1" x14ac:dyDescent="0.25">
      <c r="A354" s="281"/>
      <c r="B354" s="295"/>
      <c r="C354" s="761"/>
      <c r="D354" s="698"/>
      <c r="E354" s="283">
        <v>2</v>
      </c>
      <c r="F354" s="283" t="s">
        <v>214</v>
      </c>
      <c r="G354" s="284">
        <v>0</v>
      </c>
      <c r="H354" s="356">
        <v>0</v>
      </c>
      <c r="I354" s="527"/>
      <c r="J354" s="288"/>
      <c r="K354" s="285">
        <v>0</v>
      </c>
      <c r="L354" s="251" t="s">
        <v>181</v>
      </c>
      <c r="M354" s="286">
        <v>0</v>
      </c>
      <c r="N354" s="40" t="s">
        <v>484</v>
      </c>
      <c r="O354" s="40" t="s">
        <v>1011</v>
      </c>
      <c r="P354" s="287" t="s">
        <v>213</v>
      </c>
      <c r="Q354" s="411"/>
      <c r="R354" s="412"/>
      <c r="S354" s="392"/>
      <c r="T354" s="504"/>
      <c r="U354" s="25" t="s">
        <v>1001</v>
      </c>
      <c r="V354" s="25"/>
      <c r="W354" s="206"/>
    </row>
    <row r="355" spans="1:23" customFormat="1" ht="36.75" hidden="1" customHeight="1" thickBot="1" x14ac:dyDescent="0.3">
      <c r="A355" s="281"/>
      <c r="B355" s="295"/>
      <c r="C355" s="762"/>
      <c r="D355" s="699"/>
      <c r="E355" s="301">
        <v>3</v>
      </c>
      <c r="F355" s="301" t="s">
        <v>215</v>
      </c>
      <c r="G355" s="305">
        <v>0</v>
      </c>
      <c r="H355" s="357">
        <v>0</v>
      </c>
      <c r="I355" s="528"/>
      <c r="J355" s="520"/>
      <c r="K355" s="506">
        <v>0</v>
      </c>
      <c r="L355" s="263" t="s">
        <v>181</v>
      </c>
      <c r="M355" s="507">
        <v>0</v>
      </c>
      <c r="N355" s="266" t="s">
        <v>484</v>
      </c>
      <c r="O355" s="40" t="s">
        <v>1011</v>
      </c>
      <c r="P355" s="491" t="s">
        <v>213</v>
      </c>
      <c r="Q355" s="508"/>
      <c r="R355" s="509"/>
      <c r="S355" s="510"/>
      <c r="T355" s="511"/>
      <c r="U355" s="25" t="s">
        <v>1001</v>
      </c>
      <c r="V355" s="25"/>
      <c r="W355" s="206"/>
    </row>
    <row r="356" spans="1:23" customFormat="1" ht="15" hidden="1" customHeight="1" x14ac:dyDescent="0.25">
      <c r="A356" s="1"/>
      <c r="B356" s="5"/>
      <c r="C356" s="817" t="s">
        <v>223</v>
      </c>
      <c r="D356" s="818"/>
      <c r="E356" s="818"/>
      <c r="F356" s="818"/>
      <c r="G356" s="818"/>
      <c r="H356" s="818"/>
      <c r="I356" s="140"/>
      <c r="J356" s="448"/>
      <c r="K356" s="343">
        <v>0</v>
      </c>
      <c r="L356" s="449" t="s">
        <v>42</v>
      </c>
      <c r="M356" s="344" t="s">
        <v>42</v>
      </c>
      <c r="N356" s="344" t="s">
        <v>42</v>
      </c>
      <c r="O356" s="344" t="s">
        <v>42</v>
      </c>
      <c r="P356" s="344" t="s">
        <v>42</v>
      </c>
      <c r="Q356" s="427"/>
      <c r="R356" s="428"/>
      <c r="S356" s="449" t="s">
        <v>42</v>
      </c>
      <c r="T356" s="449" t="s">
        <v>42</v>
      </c>
      <c r="U356" s="449" t="s">
        <v>42</v>
      </c>
      <c r="V356" s="378" t="s">
        <v>41</v>
      </c>
      <c r="W356" s="206"/>
    </row>
    <row r="357" spans="1:23" customFormat="1" ht="15.75" hidden="1" thickBot="1" x14ac:dyDescent="0.3">
      <c r="A357" s="1"/>
      <c r="B357" s="47" t="s">
        <v>1</v>
      </c>
      <c r="C357" s="152" t="s">
        <v>1</v>
      </c>
      <c r="D357" s="152" t="s">
        <v>2</v>
      </c>
      <c r="E357" s="152" t="s">
        <v>3</v>
      </c>
      <c r="F357" s="152" t="s">
        <v>4</v>
      </c>
      <c r="G357" s="123" t="s">
        <v>5</v>
      </c>
      <c r="H357" s="311"/>
      <c r="I357" s="138"/>
      <c r="J357" s="29"/>
      <c r="K357" s="249">
        <v>0</v>
      </c>
      <c r="L357" s="451" t="s">
        <v>42</v>
      </c>
      <c r="M357" s="378" t="s">
        <v>42</v>
      </c>
      <c r="N357" s="378" t="s">
        <v>42</v>
      </c>
      <c r="O357" s="378" t="s">
        <v>42</v>
      </c>
      <c r="P357" s="378" t="s">
        <v>42</v>
      </c>
      <c r="Q357" s="424"/>
      <c r="R357" s="425"/>
      <c r="S357" s="451" t="s">
        <v>42</v>
      </c>
      <c r="T357" s="451" t="s">
        <v>42</v>
      </c>
      <c r="U357" s="451" t="s">
        <v>42</v>
      </c>
      <c r="V357" s="378" t="s">
        <v>41</v>
      </c>
      <c r="W357" s="206"/>
    </row>
    <row r="358" spans="1:23" customFormat="1" ht="30.75" hidden="1" customHeight="1" thickBot="1" x14ac:dyDescent="0.3">
      <c r="A358" s="52"/>
      <c r="B358" s="64">
        <v>2025</v>
      </c>
      <c r="C358" s="712">
        <v>2025</v>
      </c>
      <c r="D358" s="706" t="s">
        <v>224</v>
      </c>
      <c r="E358" s="127">
        <v>1</v>
      </c>
      <c r="F358" s="127" t="s">
        <v>78</v>
      </c>
      <c r="G358" s="128">
        <v>555.39</v>
      </c>
      <c r="H358" s="317">
        <v>6415865</v>
      </c>
      <c r="I358" s="189"/>
      <c r="J358" s="382"/>
      <c r="K358" s="383">
        <v>0</v>
      </c>
      <c r="L358" s="433" t="s">
        <v>20</v>
      </c>
      <c r="M358" s="529">
        <v>100</v>
      </c>
      <c r="N358" s="258" t="s">
        <v>484</v>
      </c>
      <c r="O358" s="258" t="s">
        <v>1010</v>
      </c>
      <c r="P358" s="338" t="s">
        <v>225</v>
      </c>
      <c r="Q358" s="530"/>
      <c r="R358" s="53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Vigente'!C374,'[1]Certificaciones y Autorizacione'!B:E,1,0))),"Auditorías y Certificaciones",IF(NOT(ISERROR(VLOOKUP('[1]Manual Tarifario Vigente'!C374,'[1]Plantas de Beneficio'!B:E,1,0))),"Inspección","Registro Sanitario y Trámites Asociados")))))</f>
        <v>Registro Sanitario y Trámites Asociados</v>
      </c>
      <c r="S358" s="532" t="s">
        <v>20</v>
      </c>
      <c r="T358" s="533">
        <v>100</v>
      </c>
      <c r="U358" s="25" t="s">
        <v>1001</v>
      </c>
      <c r="V358" s="25" t="s">
        <v>1001</v>
      </c>
      <c r="W358" s="206"/>
    </row>
    <row r="359" spans="1:23" customFormat="1" ht="30.75" hidden="1" customHeight="1" thickBot="1" x14ac:dyDescent="0.3">
      <c r="A359" s="41">
        <v>2026</v>
      </c>
      <c r="B359" s="64"/>
      <c r="C359" s="713"/>
      <c r="D359" s="707"/>
      <c r="E359" s="107">
        <v>2</v>
      </c>
      <c r="F359" s="107" t="s">
        <v>226</v>
      </c>
      <c r="G359" s="108">
        <v>558.95000000000005</v>
      </c>
      <c r="H359" s="318">
        <v>6456990</v>
      </c>
      <c r="I359" s="142">
        <f>+G359-G358</f>
        <v>3.5600000000000591</v>
      </c>
      <c r="J359" s="77"/>
      <c r="K359" s="16">
        <v>0</v>
      </c>
      <c r="L359" s="17" t="s">
        <v>20</v>
      </c>
      <c r="M359" s="76" t="s">
        <v>227</v>
      </c>
      <c r="N359" s="40" t="s">
        <v>484</v>
      </c>
      <c r="O359" s="258" t="s">
        <v>1010</v>
      </c>
      <c r="P359" s="339" t="s">
        <v>225</v>
      </c>
      <c r="Q359" s="413"/>
      <c r="R359" s="414"/>
      <c r="S359" s="415"/>
      <c r="T359" s="534"/>
      <c r="U359" s="25" t="s">
        <v>1001</v>
      </c>
      <c r="V359" s="25"/>
      <c r="W359" s="206"/>
    </row>
    <row r="360" spans="1:23" customFormat="1" ht="30.75" hidden="1" customHeight="1" thickBot="1" x14ac:dyDescent="0.3">
      <c r="A360" s="43">
        <v>2024</v>
      </c>
      <c r="B360" s="64"/>
      <c r="C360" s="714"/>
      <c r="D360" s="708"/>
      <c r="E360" s="129">
        <v>3</v>
      </c>
      <c r="F360" s="129" t="s">
        <v>228</v>
      </c>
      <c r="G360" s="130">
        <v>583.72</v>
      </c>
      <c r="H360" s="319">
        <v>6743133</v>
      </c>
      <c r="I360" s="480">
        <f>+G360-G358</f>
        <v>28.330000000000041</v>
      </c>
      <c r="J360" s="535"/>
      <c r="K360" s="389">
        <v>0</v>
      </c>
      <c r="L360" s="436" t="s">
        <v>20</v>
      </c>
      <c r="M360" s="536" t="s">
        <v>227</v>
      </c>
      <c r="N360" s="266" t="s">
        <v>484</v>
      </c>
      <c r="O360" s="258" t="s">
        <v>1010</v>
      </c>
      <c r="P360" s="340" t="s">
        <v>225</v>
      </c>
      <c r="Q360" s="537"/>
      <c r="R360" s="538"/>
      <c r="S360" s="539"/>
      <c r="T360" s="540"/>
      <c r="U360" s="25" t="s">
        <v>1001</v>
      </c>
      <c r="V360" s="25"/>
      <c r="W360" s="206"/>
    </row>
    <row r="361" spans="1:23" customFormat="1" ht="42.75" hidden="1" customHeight="1" thickBot="1" x14ac:dyDescent="0.3">
      <c r="A361" s="78"/>
      <c r="B361" s="64"/>
      <c r="C361" s="703">
        <v>90014</v>
      </c>
      <c r="D361" s="706" t="s">
        <v>229</v>
      </c>
      <c r="E361" s="127">
        <v>1</v>
      </c>
      <c r="F361" s="127" t="s">
        <v>78</v>
      </c>
      <c r="G361" s="128">
        <v>0</v>
      </c>
      <c r="H361" s="317">
        <v>0</v>
      </c>
      <c r="I361" s="189"/>
      <c r="J361" s="382"/>
      <c r="K361" s="383">
        <v>0</v>
      </c>
      <c r="L361" s="433" t="s">
        <v>20</v>
      </c>
      <c r="M361" s="258">
        <v>0</v>
      </c>
      <c r="N361" s="258" t="s">
        <v>484</v>
      </c>
      <c r="O361" s="258" t="s">
        <v>1010</v>
      </c>
      <c r="P361" s="338" t="s">
        <v>225</v>
      </c>
      <c r="Q361" s="259"/>
      <c r="R3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Vigente'!C375,'[1]Certificaciones y Autorizacione'!B:E,1,0))),"Auditorías y Certificaciones",IF(NOT(ISERROR(VLOOKUP('[1]Manual Tarifario Vigente'!C375,'[1]Plantas de Beneficio'!B:E,1,0))),"Inspección","Registro Sanitario y Trámites Asociados")))))</f>
        <v>Registro Sanitario y Trámites Asociados</v>
      </c>
      <c r="S361" s="454" t="s">
        <v>20</v>
      </c>
      <c r="T361" s="455">
        <v>0</v>
      </c>
      <c r="U361" s="25" t="s">
        <v>1001</v>
      </c>
      <c r="V361" s="25" t="s">
        <v>1001</v>
      </c>
      <c r="W361" s="206"/>
    </row>
    <row r="362" spans="1:23" customFormat="1" ht="42.75" hidden="1" customHeight="1" thickBot="1" x14ac:dyDescent="0.3">
      <c r="A362" s="21">
        <v>90013</v>
      </c>
      <c r="B362" s="64"/>
      <c r="C362" s="704"/>
      <c r="D362" s="707"/>
      <c r="E362" s="107">
        <v>2</v>
      </c>
      <c r="F362" s="107" t="s">
        <v>226</v>
      </c>
      <c r="G362" s="108">
        <v>0</v>
      </c>
      <c r="H362" s="318">
        <v>0</v>
      </c>
      <c r="I362" s="142"/>
      <c r="J362" s="12"/>
      <c r="K362" s="16">
        <v>0</v>
      </c>
      <c r="L362" s="17" t="s">
        <v>20</v>
      </c>
      <c r="M362" s="40">
        <v>0</v>
      </c>
      <c r="N362" s="40" t="s">
        <v>484</v>
      </c>
      <c r="O362" s="258" t="s">
        <v>1010</v>
      </c>
      <c r="P362" s="339" t="s">
        <v>225</v>
      </c>
      <c r="Q362" s="252"/>
      <c r="R3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2" s="370"/>
      <c r="T362" s="386"/>
      <c r="U362" s="25" t="s">
        <v>1001</v>
      </c>
      <c r="V362" s="25"/>
      <c r="W362" s="206"/>
    </row>
    <row r="363" spans="1:23" customFormat="1" ht="42.75" hidden="1" customHeight="1" thickBot="1" x14ac:dyDescent="0.3">
      <c r="A363" s="21">
        <v>90015</v>
      </c>
      <c r="B363" s="64"/>
      <c r="C363" s="705"/>
      <c r="D363" s="708"/>
      <c r="E363" s="129">
        <v>3</v>
      </c>
      <c r="F363" s="129" t="s">
        <v>228</v>
      </c>
      <c r="G363" s="130">
        <v>0</v>
      </c>
      <c r="H363" s="319">
        <v>0</v>
      </c>
      <c r="I363" s="480"/>
      <c r="J363" s="388"/>
      <c r="K363" s="389">
        <v>0</v>
      </c>
      <c r="L363" s="436" t="s">
        <v>20</v>
      </c>
      <c r="M363" s="266">
        <v>0</v>
      </c>
      <c r="N363" s="266" t="s">
        <v>484</v>
      </c>
      <c r="O363" s="258" t="s">
        <v>1010</v>
      </c>
      <c r="P363" s="340" t="s">
        <v>225</v>
      </c>
      <c r="Q363" s="267"/>
      <c r="R363"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3" s="371"/>
      <c r="T363" s="391"/>
      <c r="U363" s="25" t="s">
        <v>1001</v>
      </c>
      <c r="V363" s="25"/>
      <c r="W363" s="206"/>
    </row>
    <row r="364" spans="1:23" customFormat="1" ht="74.25" hidden="1" customHeight="1" thickBot="1" x14ac:dyDescent="0.3">
      <c r="A364" s="21"/>
      <c r="B364" s="64"/>
      <c r="C364" s="703">
        <v>91106</v>
      </c>
      <c r="D364" s="706" t="s">
        <v>230</v>
      </c>
      <c r="E364" s="127">
        <v>1</v>
      </c>
      <c r="F364" s="127" t="s">
        <v>78</v>
      </c>
      <c r="G364" s="128">
        <v>222.15</v>
      </c>
      <c r="H364" s="317">
        <v>2566277</v>
      </c>
      <c r="I364" s="189"/>
      <c r="J364" s="382"/>
      <c r="K364" s="383">
        <v>0</v>
      </c>
      <c r="L364" s="433" t="s">
        <v>20</v>
      </c>
      <c r="M364" s="258">
        <v>40</v>
      </c>
      <c r="N364" s="258" t="s">
        <v>484</v>
      </c>
      <c r="O364" s="258" t="s">
        <v>1010</v>
      </c>
      <c r="P364" s="338" t="s">
        <v>225</v>
      </c>
      <c r="Q364" s="259"/>
      <c r="R36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Vigente'!C376,'[1]Certificaciones y Autorizacione'!B:E,1,0))),"Auditorías y Certificaciones",IF(NOT(ISERROR(VLOOKUP('[1]Manual Tarifario Vigente'!C376,'[1]Plantas de Beneficio'!B:E,1,0))),"Inspección","Registro Sanitario y Trámites Asociados")))))</f>
        <v>Registro Sanitario y Trámites Asociados</v>
      </c>
      <c r="S364" s="454" t="s">
        <v>20</v>
      </c>
      <c r="T364" s="455">
        <v>40</v>
      </c>
      <c r="U364" s="25" t="s">
        <v>1001</v>
      </c>
      <c r="V364" s="25" t="s">
        <v>1001</v>
      </c>
      <c r="W364" s="206"/>
    </row>
    <row r="365" spans="1:23" customFormat="1" ht="74.25" hidden="1" customHeight="1" thickBot="1" x14ac:dyDescent="0.3">
      <c r="A365" s="21">
        <v>91109</v>
      </c>
      <c r="B365" s="64"/>
      <c r="C365" s="704"/>
      <c r="D365" s="707"/>
      <c r="E365" s="107">
        <v>2</v>
      </c>
      <c r="F365" s="107" t="s">
        <v>226</v>
      </c>
      <c r="G365" s="108">
        <v>223.6</v>
      </c>
      <c r="H365" s="318">
        <v>2583027</v>
      </c>
      <c r="I365" s="142">
        <f>+G365-G364</f>
        <v>1.4499999999999886</v>
      </c>
      <c r="J365" s="74"/>
      <c r="K365" s="16">
        <v>0</v>
      </c>
      <c r="L365" s="17" t="s">
        <v>20</v>
      </c>
      <c r="M365" s="40">
        <v>40</v>
      </c>
      <c r="N365" s="40" t="s">
        <v>484</v>
      </c>
      <c r="O365" s="258" t="s">
        <v>1010</v>
      </c>
      <c r="P365" s="339" t="s">
        <v>225</v>
      </c>
      <c r="Q365" s="252"/>
      <c r="R365" s="32"/>
      <c r="S365" s="370"/>
      <c r="T365" s="386"/>
      <c r="U365" s="25" t="s">
        <v>1001</v>
      </c>
      <c r="V365" s="25"/>
      <c r="W365" s="206"/>
    </row>
    <row r="366" spans="1:23" customFormat="1" ht="74.25" hidden="1" customHeight="1" thickBot="1" x14ac:dyDescent="0.3">
      <c r="A366" s="21">
        <v>91103</v>
      </c>
      <c r="B366" s="64"/>
      <c r="C366" s="705"/>
      <c r="D366" s="708"/>
      <c r="E366" s="129">
        <v>3</v>
      </c>
      <c r="F366" s="129" t="s">
        <v>228</v>
      </c>
      <c r="G366" s="130">
        <v>233.52</v>
      </c>
      <c r="H366" s="319">
        <v>2697623</v>
      </c>
      <c r="I366" s="480">
        <f>+G366-G364</f>
        <v>11.370000000000005</v>
      </c>
      <c r="J366" s="481"/>
      <c r="K366" s="389">
        <v>0</v>
      </c>
      <c r="L366" s="436" t="s">
        <v>20</v>
      </c>
      <c r="M366" s="266">
        <v>40</v>
      </c>
      <c r="N366" s="266" t="s">
        <v>484</v>
      </c>
      <c r="O366" s="258" t="s">
        <v>1010</v>
      </c>
      <c r="P366" s="340" t="s">
        <v>225</v>
      </c>
      <c r="Q366" s="267"/>
      <c r="R366" s="268"/>
      <c r="S366" s="371"/>
      <c r="T366" s="391"/>
      <c r="U366" s="25" t="s">
        <v>1001</v>
      </c>
      <c r="V366" s="25"/>
      <c r="W366" s="206"/>
    </row>
    <row r="367" spans="1:23" customFormat="1" ht="72.75" hidden="1" customHeight="1" thickBot="1" x14ac:dyDescent="0.3">
      <c r="A367" s="21"/>
      <c r="B367" s="64"/>
      <c r="C367" s="703">
        <v>91107</v>
      </c>
      <c r="D367" s="706" t="s">
        <v>231</v>
      </c>
      <c r="E367" s="127">
        <v>1</v>
      </c>
      <c r="F367" s="127" t="s">
        <v>78</v>
      </c>
      <c r="G367" s="128">
        <v>277.70999999999998</v>
      </c>
      <c r="H367" s="317">
        <v>3208106</v>
      </c>
      <c r="I367" s="189"/>
      <c r="J367" s="382"/>
      <c r="K367" s="383">
        <v>0</v>
      </c>
      <c r="L367" s="433" t="s">
        <v>20</v>
      </c>
      <c r="M367" s="258">
        <v>50</v>
      </c>
      <c r="N367" s="258" t="s">
        <v>484</v>
      </c>
      <c r="O367" s="258" t="s">
        <v>1010</v>
      </c>
      <c r="P367" s="338" t="s">
        <v>225</v>
      </c>
      <c r="Q367" s="259"/>
      <c r="R36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Vigente'!C377,'[1]Certificaciones y Autorizacione'!B:E,1,0))),"Auditorías y Certificaciones",IF(NOT(ISERROR(VLOOKUP('[1]Manual Tarifario Vigente'!C377,'[1]Plantas de Beneficio'!B:E,1,0))),"Inspección","Registro Sanitario y Trámites Asociados")))))</f>
        <v>Registro Sanitario y Trámites Asociados</v>
      </c>
      <c r="S367" s="454" t="s">
        <v>20</v>
      </c>
      <c r="T367" s="455">
        <v>50</v>
      </c>
      <c r="U367" s="25" t="s">
        <v>1001</v>
      </c>
      <c r="V367" s="25" t="s">
        <v>1001</v>
      </c>
      <c r="W367" s="206"/>
    </row>
    <row r="368" spans="1:23" customFormat="1" ht="72.75" hidden="1" customHeight="1" thickBot="1" x14ac:dyDescent="0.3">
      <c r="A368" s="21">
        <v>91110</v>
      </c>
      <c r="B368" s="64"/>
      <c r="C368" s="704"/>
      <c r="D368" s="707"/>
      <c r="E368" s="107">
        <v>2</v>
      </c>
      <c r="F368" s="107" t="s">
        <v>226</v>
      </c>
      <c r="G368" s="108">
        <v>279.5</v>
      </c>
      <c r="H368" s="318">
        <v>3228784</v>
      </c>
      <c r="I368" s="142">
        <f>+G368-G367</f>
        <v>1.7900000000000205</v>
      </c>
      <c r="J368" s="74"/>
      <c r="K368" s="16">
        <v>0</v>
      </c>
      <c r="L368" s="17" t="s">
        <v>20</v>
      </c>
      <c r="M368" s="40">
        <v>50</v>
      </c>
      <c r="N368" s="40" t="s">
        <v>484</v>
      </c>
      <c r="O368" s="258" t="s">
        <v>1010</v>
      </c>
      <c r="P368" s="339" t="s">
        <v>225</v>
      </c>
      <c r="Q368" s="252"/>
      <c r="R3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68" s="370"/>
      <c r="T368" s="386"/>
      <c r="U368" s="25" t="s">
        <v>1001</v>
      </c>
      <c r="V368" s="25"/>
      <c r="W368" s="206"/>
    </row>
    <row r="369" spans="1:23" customFormat="1" ht="72.75" hidden="1" customHeight="1" thickBot="1" x14ac:dyDescent="0.3">
      <c r="A369" s="21">
        <v>91104</v>
      </c>
      <c r="B369" s="64"/>
      <c r="C369" s="705"/>
      <c r="D369" s="708"/>
      <c r="E369" s="129">
        <v>3</v>
      </c>
      <c r="F369" s="129" t="s">
        <v>228</v>
      </c>
      <c r="G369" s="130">
        <v>291.88</v>
      </c>
      <c r="H369" s="319">
        <v>3371798</v>
      </c>
      <c r="I369" s="480">
        <f>+G369-G367</f>
        <v>14.170000000000016</v>
      </c>
      <c r="J369" s="481"/>
      <c r="K369" s="389">
        <v>0</v>
      </c>
      <c r="L369" s="436" t="s">
        <v>20</v>
      </c>
      <c r="M369" s="266">
        <v>50</v>
      </c>
      <c r="N369" s="266" t="s">
        <v>484</v>
      </c>
      <c r="O369" s="258" t="s">
        <v>1010</v>
      </c>
      <c r="P369" s="340" t="s">
        <v>225</v>
      </c>
      <c r="Q369" s="267"/>
      <c r="R369"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69" s="371"/>
      <c r="T369" s="391"/>
      <c r="U369" s="25" t="s">
        <v>1001</v>
      </c>
      <c r="V369" s="25"/>
      <c r="W369" s="206"/>
    </row>
    <row r="370" spans="1:23" customFormat="1" ht="66" hidden="1" customHeight="1" thickBot="1" x14ac:dyDescent="0.3">
      <c r="A370" s="21"/>
      <c r="B370" s="64"/>
      <c r="C370" s="703">
        <v>91108</v>
      </c>
      <c r="D370" s="706" t="s">
        <v>232</v>
      </c>
      <c r="E370" s="127">
        <v>1</v>
      </c>
      <c r="F370" s="127" t="s">
        <v>78</v>
      </c>
      <c r="G370" s="128">
        <v>333.23</v>
      </c>
      <c r="H370" s="317">
        <v>3849473</v>
      </c>
      <c r="I370" s="189"/>
      <c r="J370" s="382"/>
      <c r="K370" s="383">
        <v>0</v>
      </c>
      <c r="L370" s="433" t="s">
        <v>20</v>
      </c>
      <c r="M370" s="258">
        <v>60</v>
      </c>
      <c r="N370" s="258" t="s">
        <v>484</v>
      </c>
      <c r="O370" s="258" t="s">
        <v>1010</v>
      </c>
      <c r="P370" s="338" t="s">
        <v>225</v>
      </c>
      <c r="Q370" s="259"/>
      <c r="R370"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Vigente'!C378,'[1]Certificaciones y Autorizacione'!B:E,1,0))),"Auditorías y Certificaciones",IF(NOT(ISERROR(VLOOKUP('[1]Manual Tarifario Vigente'!C378,'[1]Plantas de Beneficio'!B:E,1,0))),"Inspección","Registro Sanitario y Trámites Asociados")))))</f>
        <v>Registro Sanitario y Trámites Asociados</v>
      </c>
      <c r="S370" s="454" t="s">
        <v>20</v>
      </c>
      <c r="T370" s="455">
        <v>60</v>
      </c>
      <c r="U370" s="25" t="s">
        <v>1001</v>
      </c>
      <c r="V370" s="25" t="s">
        <v>1001</v>
      </c>
      <c r="W370" s="206"/>
    </row>
    <row r="371" spans="1:23" customFormat="1" ht="66" hidden="1" customHeight="1" thickBot="1" x14ac:dyDescent="0.3">
      <c r="A371" s="21">
        <v>91111</v>
      </c>
      <c r="B371" s="64"/>
      <c r="C371" s="704"/>
      <c r="D371" s="707"/>
      <c r="E371" s="107">
        <v>2</v>
      </c>
      <c r="F371" s="107" t="s">
        <v>226</v>
      </c>
      <c r="G371" s="108">
        <v>335.39</v>
      </c>
      <c r="H371" s="318">
        <v>3874425</v>
      </c>
      <c r="I371" s="142">
        <f>+G371-G370</f>
        <v>2.1599999999999682</v>
      </c>
      <c r="J371" s="74"/>
      <c r="K371" s="16">
        <v>0</v>
      </c>
      <c r="L371" s="17" t="s">
        <v>20</v>
      </c>
      <c r="M371" s="40">
        <v>60</v>
      </c>
      <c r="N371" s="40" t="s">
        <v>484</v>
      </c>
      <c r="O371" s="258" t="s">
        <v>1010</v>
      </c>
      <c r="P371" s="339" t="s">
        <v>225</v>
      </c>
      <c r="Q371" s="252"/>
      <c r="R37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Vigente'!C379,'[1]Certificaciones y Autorizacione'!B:E,1,0))),"Auditorías y Certificaciones",IF(NOT(ISERROR(VLOOKUP('[1]Manual Tarifario Vigente'!C379,'[1]Plantas de Beneficio'!B:E,1,0))),"Inspección","Registro Sanitario y Trámites Asociados")))))</f>
        <v>Auditorías y Certificaciones</v>
      </c>
      <c r="S371" s="370"/>
      <c r="T371" s="386"/>
      <c r="U371" s="25" t="s">
        <v>1001</v>
      </c>
      <c r="V371" s="25"/>
      <c r="W371" s="206"/>
    </row>
    <row r="372" spans="1:23" customFormat="1" ht="87" hidden="1" customHeight="1" thickBot="1" x14ac:dyDescent="0.3">
      <c r="A372" s="21">
        <v>91105</v>
      </c>
      <c r="B372" s="64"/>
      <c r="C372" s="705"/>
      <c r="D372" s="708"/>
      <c r="E372" s="129">
        <v>3</v>
      </c>
      <c r="F372" s="129" t="s">
        <v>228</v>
      </c>
      <c r="G372" s="130">
        <v>350.24</v>
      </c>
      <c r="H372" s="319">
        <v>4045972</v>
      </c>
      <c r="I372" s="480">
        <f>+G372-G370</f>
        <v>17.009999999999991</v>
      </c>
      <c r="J372" s="481"/>
      <c r="K372" s="389">
        <v>0</v>
      </c>
      <c r="L372" s="436" t="s">
        <v>20</v>
      </c>
      <c r="M372" s="266">
        <v>60</v>
      </c>
      <c r="N372" s="266" t="s">
        <v>484</v>
      </c>
      <c r="O372" s="258" t="s">
        <v>1010</v>
      </c>
      <c r="P372" s="340" t="s">
        <v>225</v>
      </c>
      <c r="Q372" s="267"/>
      <c r="R372"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2" s="371"/>
      <c r="T372" s="391"/>
      <c r="U372" s="25" t="s">
        <v>1001</v>
      </c>
      <c r="V372" s="25"/>
      <c r="W372" s="206"/>
    </row>
    <row r="373" spans="1:23" customFormat="1" ht="66" hidden="1" customHeight="1" thickBot="1" x14ac:dyDescent="0.3">
      <c r="A373" s="21"/>
      <c r="B373" s="64"/>
      <c r="C373" s="700">
        <v>92106</v>
      </c>
      <c r="D373" s="706" t="s">
        <v>233</v>
      </c>
      <c r="E373" s="127">
        <v>1</v>
      </c>
      <c r="F373" s="127" t="s">
        <v>78</v>
      </c>
      <c r="G373" s="128">
        <v>388.79</v>
      </c>
      <c r="H373" s="317">
        <v>4491302</v>
      </c>
      <c r="I373" s="189"/>
      <c r="J373" s="382"/>
      <c r="K373" s="383">
        <v>0</v>
      </c>
      <c r="L373" s="433" t="s">
        <v>20</v>
      </c>
      <c r="M373" s="258">
        <v>70</v>
      </c>
      <c r="N373" s="258" t="s">
        <v>484</v>
      </c>
      <c r="O373" s="258" t="s">
        <v>1010</v>
      </c>
      <c r="P373" s="338" t="s">
        <v>225</v>
      </c>
      <c r="Q373" s="259"/>
      <c r="R37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3" s="454" t="s">
        <v>20</v>
      </c>
      <c r="T373" s="455">
        <v>70</v>
      </c>
      <c r="U373" s="25" t="s">
        <v>1001</v>
      </c>
      <c r="V373" s="25" t="s">
        <v>1001</v>
      </c>
      <c r="W373" s="206"/>
    </row>
    <row r="374" spans="1:23" customFormat="1" ht="66" hidden="1" customHeight="1" thickBot="1" x14ac:dyDescent="0.3">
      <c r="A374" s="21">
        <v>92109</v>
      </c>
      <c r="B374" s="64"/>
      <c r="C374" s="701"/>
      <c r="D374" s="707"/>
      <c r="E374" s="107">
        <v>2</v>
      </c>
      <c r="F374" s="107" t="s">
        <v>226</v>
      </c>
      <c r="G374" s="108">
        <v>391.29</v>
      </c>
      <c r="H374" s="318">
        <v>4520182</v>
      </c>
      <c r="I374" s="142">
        <f>+G374-G373</f>
        <v>2.5</v>
      </c>
      <c r="J374" s="74"/>
      <c r="K374" s="16">
        <v>0</v>
      </c>
      <c r="L374" s="17" t="s">
        <v>20</v>
      </c>
      <c r="M374" s="40">
        <v>70</v>
      </c>
      <c r="N374" s="40" t="s">
        <v>484</v>
      </c>
      <c r="O374" s="258" t="s">
        <v>1010</v>
      </c>
      <c r="P374" s="339" t="s">
        <v>225</v>
      </c>
      <c r="Q374" s="252"/>
      <c r="R3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4" s="370"/>
      <c r="T374" s="386"/>
      <c r="U374" s="25" t="s">
        <v>1001</v>
      </c>
      <c r="V374" s="25"/>
      <c r="W374" s="206"/>
    </row>
    <row r="375" spans="1:23" customFormat="1" ht="66" hidden="1" customHeight="1" thickBot="1" x14ac:dyDescent="0.3">
      <c r="A375" s="21">
        <v>92103</v>
      </c>
      <c r="B375" s="64"/>
      <c r="C375" s="702"/>
      <c r="D375" s="708"/>
      <c r="E375" s="129">
        <v>3</v>
      </c>
      <c r="F375" s="129" t="s">
        <v>228</v>
      </c>
      <c r="G375" s="130">
        <v>408.64</v>
      </c>
      <c r="H375" s="319">
        <v>4720609</v>
      </c>
      <c r="I375" s="480">
        <f>+G375-G373</f>
        <v>19.849999999999966</v>
      </c>
      <c r="J375" s="481"/>
      <c r="K375" s="389">
        <v>0</v>
      </c>
      <c r="L375" s="436" t="s">
        <v>20</v>
      </c>
      <c r="M375" s="266">
        <v>70</v>
      </c>
      <c r="N375" s="266" t="s">
        <v>484</v>
      </c>
      <c r="O375" s="258" t="s">
        <v>1010</v>
      </c>
      <c r="P375" s="340" t="s">
        <v>225</v>
      </c>
      <c r="Q375" s="267"/>
      <c r="R375" s="47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Vigente'!C383,'[1]Certificaciones y Autorizacione'!B:E,1,0))),"Auditorías y Certificaciones",IF(NOT(ISERROR(VLOOKUP('[1]Manual Tarifario Vigente'!C383,'[1]Plantas de Beneficio'!B:E,1,0))),"Inspección","Registro Sanitario y Trámites Asociados")))))</f>
        <v>Registro Sanitario y Trámites Asociados</v>
      </c>
      <c r="S375" s="371"/>
      <c r="T375" s="391"/>
      <c r="U375" s="25" t="s">
        <v>1001</v>
      </c>
      <c r="V375" s="25"/>
      <c r="W375" s="206"/>
    </row>
    <row r="376" spans="1:23" customFormat="1" ht="69" hidden="1" customHeight="1" thickBot="1" x14ac:dyDescent="0.3">
      <c r="A376" s="21"/>
      <c r="B376" s="64"/>
      <c r="C376" s="701">
        <v>92107</v>
      </c>
      <c r="D376" s="759" t="s">
        <v>234</v>
      </c>
      <c r="E376" s="118">
        <v>1</v>
      </c>
      <c r="F376" s="118" t="s">
        <v>78</v>
      </c>
      <c r="G376" s="153">
        <v>444.31</v>
      </c>
      <c r="H376" s="245">
        <v>5132669</v>
      </c>
      <c r="I376" s="141"/>
      <c r="J376" s="342"/>
      <c r="K376" s="343">
        <v>0</v>
      </c>
      <c r="L376" s="426" t="s">
        <v>20</v>
      </c>
      <c r="M376" s="363">
        <v>80</v>
      </c>
      <c r="N376" s="363" t="s">
        <v>484</v>
      </c>
      <c r="O376" s="258" t="s">
        <v>1010</v>
      </c>
      <c r="P376" s="354" t="s">
        <v>225</v>
      </c>
      <c r="Q376" s="427"/>
      <c r="R37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Vigente'!C380,'[1]Certificaciones y Autorizacione'!B:E,1,0))),"Auditorías y Certificaciones",IF(NOT(ISERROR(VLOOKUP('[1]Manual Tarifario Vigente'!C380,'[1]Plantas de Beneficio'!B:E,1,0))),"Inspección","Registro Sanitario y Trámites Asociados")))))</f>
        <v>Registro Sanitario y Trámites Asociados</v>
      </c>
      <c r="S376" s="452" t="s">
        <v>20</v>
      </c>
      <c r="T376" s="363">
        <v>80</v>
      </c>
      <c r="U376" s="25" t="s">
        <v>1001</v>
      </c>
      <c r="V376" s="25" t="s">
        <v>1001</v>
      </c>
      <c r="W376" s="206"/>
    </row>
    <row r="377" spans="1:23" customFormat="1" ht="69" hidden="1" customHeight="1" thickBot="1" x14ac:dyDescent="0.3">
      <c r="A377" s="21">
        <v>92110</v>
      </c>
      <c r="B377" s="64"/>
      <c r="C377" s="701"/>
      <c r="D377" s="759"/>
      <c r="E377" s="107">
        <v>2</v>
      </c>
      <c r="F377" s="107" t="s">
        <v>226</v>
      </c>
      <c r="G377" s="108">
        <v>447.19</v>
      </c>
      <c r="H377" s="208">
        <v>5165939</v>
      </c>
      <c r="I377" s="142">
        <f>+G377-G376</f>
        <v>2.8799999999999955</v>
      </c>
      <c r="J377" s="77"/>
      <c r="K377" s="16">
        <v>0</v>
      </c>
      <c r="L377" s="17" t="s">
        <v>20</v>
      </c>
      <c r="M377" s="40">
        <v>80</v>
      </c>
      <c r="N377" s="40" t="s">
        <v>484</v>
      </c>
      <c r="O377" s="258" t="s">
        <v>1010</v>
      </c>
      <c r="P377" s="339" t="s">
        <v>225</v>
      </c>
      <c r="Q377" s="252"/>
      <c r="R37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7" s="370"/>
      <c r="T377" s="26"/>
      <c r="U377" s="25" t="s">
        <v>1001</v>
      </c>
      <c r="V377" s="25"/>
      <c r="W377" s="206"/>
    </row>
    <row r="378" spans="1:23" customFormat="1" ht="69" hidden="1" customHeight="1" thickBot="1" x14ac:dyDescent="0.3">
      <c r="A378" s="21">
        <v>92104</v>
      </c>
      <c r="B378" s="64"/>
      <c r="C378" s="701"/>
      <c r="D378" s="759"/>
      <c r="E378" s="117">
        <v>3</v>
      </c>
      <c r="F378" s="117" t="s">
        <v>228</v>
      </c>
      <c r="G378" s="125">
        <v>467</v>
      </c>
      <c r="H378" s="311">
        <v>5394784</v>
      </c>
      <c r="I378" s="143">
        <f>+G378-G376</f>
        <v>22.689999999999998</v>
      </c>
      <c r="J378" s="541"/>
      <c r="K378" s="249">
        <v>0</v>
      </c>
      <c r="L378" s="542" t="s">
        <v>20</v>
      </c>
      <c r="M378" s="250">
        <v>80</v>
      </c>
      <c r="N378" s="250" t="s">
        <v>484</v>
      </c>
      <c r="O378" s="258" t="s">
        <v>1010</v>
      </c>
      <c r="P378" s="543" t="s">
        <v>225</v>
      </c>
      <c r="Q378" s="424"/>
      <c r="R378"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Vigente'!C382,'[1]Certificaciones y Autorizacione'!B:E,1,0))),"Auditorías y Certificaciones",IF(NOT(ISERROR(VLOOKUP('[1]Manual Tarifario Vigente'!C382,'[1]Plantas de Beneficio'!B:E,1,0))),"Inspección","Registro Sanitario y Trámites Asociados")))))</f>
        <v>Registro Sanitario y Trámites Asociados</v>
      </c>
      <c r="S378" s="443"/>
      <c r="T378" s="544"/>
      <c r="U378" s="25" t="s">
        <v>1001</v>
      </c>
      <c r="V378" s="25"/>
      <c r="W378" s="206"/>
    </row>
    <row r="379" spans="1:23" customFormat="1" ht="68.25" hidden="1" customHeight="1" thickBot="1" x14ac:dyDescent="0.3">
      <c r="A379" s="21"/>
      <c r="B379" s="64"/>
      <c r="C379" s="700">
        <v>92108</v>
      </c>
      <c r="D379" s="804" t="s">
        <v>235</v>
      </c>
      <c r="E379" s="127">
        <v>1</v>
      </c>
      <c r="F379" s="127" t="s">
        <v>78</v>
      </c>
      <c r="G379" s="128">
        <v>499.87</v>
      </c>
      <c r="H379" s="430">
        <v>5774498</v>
      </c>
      <c r="I379" s="189"/>
      <c r="J379" s="382"/>
      <c r="K379" s="383">
        <v>0</v>
      </c>
      <c r="L379" s="433" t="s">
        <v>20</v>
      </c>
      <c r="M379" s="258">
        <v>90</v>
      </c>
      <c r="N379" s="258" t="s">
        <v>484</v>
      </c>
      <c r="O379" s="258" t="s">
        <v>1010</v>
      </c>
      <c r="P379" s="338" t="s">
        <v>225</v>
      </c>
      <c r="Q379" s="259"/>
      <c r="R37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Vigente'!C381,'[1]Certificaciones y Autorizacione'!B:E,1,0))),"Auditorías y Certificaciones",IF(NOT(ISERROR(VLOOKUP('[1]Manual Tarifario Vigente'!C381,'[1]Plantas de Beneficio'!B:E,1,0))),"Inspección","Registro Sanitario y Trámites Asociados")))))</f>
        <v>Registro Sanitario y Trámites Asociados</v>
      </c>
      <c r="S379" s="454" t="s">
        <v>20</v>
      </c>
      <c r="T379" s="455">
        <v>90</v>
      </c>
      <c r="U379" s="25" t="s">
        <v>1001</v>
      </c>
      <c r="V379" s="25" t="s">
        <v>1001</v>
      </c>
      <c r="W379" s="206"/>
    </row>
    <row r="380" spans="1:23" customFormat="1" ht="68.25" hidden="1" customHeight="1" thickBot="1" x14ac:dyDescent="0.3">
      <c r="A380" s="21">
        <v>92111</v>
      </c>
      <c r="B380" s="64"/>
      <c r="C380" s="701"/>
      <c r="D380" s="759"/>
      <c r="E380" s="107">
        <v>2</v>
      </c>
      <c r="F380" s="107" t="s">
        <v>226</v>
      </c>
      <c r="G380" s="108">
        <v>503.09</v>
      </c>
      <c r="H380" s="208">
        <v>5811696</v>
      </c>
      <c r="I380" s="142">
        <f>+G380-G379</f>
        <v>3.2199999999999704</v>
      </c>
      <c r="J380" s="74"/>
      <c r="K380" s="16">
        <v>0</v>
      </c>
      <c r="L380" s="17" t="s">
        <v>20</v>
      </c>
      <c r="M380" s="40">
        <v>90</v>
      </c>
      <c r="N380" s="40" t="s">
        <v>484</v>
      </c>
      <c r="O380" s="258" t="s">
        <v>1010</v>
      </c>
      <c r="P380" s="339" t="s">
        <v>225</v>
      </c>
      <c r="Q380" s="252"/>
      <c r="R380" s="32"/>
      <c r="S380" s="370"/>
      <c r="T380" s="386"/>
      <c r="U380" s="25" t="s">
        <v>1001</v>
      </c>
      <c r="V380" s="25"/>
      <c r="W380" s="206"/>
    </row>
    <row r="381" spans="1:23" customFormat="1" ht="68.25" hidden="1" customHeight="1" thickBot="1" x14ac:dyDescent="0.3">
      <c r="A381" s="21">
        <v>92105</v>
      </c>
      <c r="B381" s="64"/>
      <c r="C381" s="702"/>
      <c r="D381" s="805"/>
      <c r="E381" s="129">
        <v>3</v>
      </c>
      <c r="F381" s="129" t="s">
        <v>228</v>
      </c>
      <c r="G381" s="130">
        <v>525.36</v>
      </c>
      <c r="H381" s="435">
        <v>6068959</v>
      </c>
      <c r="I381" s="480">
        <f>+G381-G379</f>
        <v>25.490000000000009</v>
      </c>
      <c r="J381" s="481"/>
      <c r="K381" s="389">
        <v>0</v>
      </c>
      <c r="L381" s="436" t="s">
        <v>20</v>
      </c>
      <c r="M381" s="266">
        <v>90</v>
      </c>
      <c r="N381" s="266" t="s">
        <v>484</v>
      </c>
      <c r="O381" s="258" t="s">
        <v>1010</v>
      </c>
      <c r="P381" s="340" t="s">
        <v>225</v>
      </c>
      <c r="Q381" s="267"/>
      <c r="R381" s="268"/>
      <c r="S381" s="371"/>
      <c r="T381" s="391"/>
      <c r="U381" s="25" t="s">
        <v>1001</v>
      </c>
      <c r="V381" s="25"/>
      <c r="W381" s="206"/>
    </row>
    <row r="382" spans="1:23" customFormat="1" ht="35.25" hidden="1" customHeight="1" x14ac:dyDescent="0.25">
      <c r="A382" s="1"/>
      <c r="B382" s="5"/>
      <c r="C382" s="831" t="s">
        <v>236</v>
      </c>
      <c r="D382" s="832"/>
      <c r="E382" s="832"/>
      <c r="F382" s="832"/>
      <c r="G382" s="690"/>
      <c r="H382" s="690"/>
      <c r="I382" s="140"/>
      <c r="J382" s="448"/>
      <c r="K382" s="343">
        <v>0</v>
      </c>
      <c r="L382" s="449" t="s">
        <v>42</v>
      </c>
      <c r="M382" s="344" t="s">
        <v>42</v>
      </c>
      <c r="N382" s="344" t="s">
        <v>42</v>
      </c>
      <c r="O382" s="344" t="s">
        <v>42</v>
      </c>
      <c r="P382" s="344" t="s">
        <v>42</v>
      </c>
      <c r="Q382" s="427"/>
      <c r="R382" s="428"/>
      <c r="S382" s="449" t="s">
        <v>42</v>
      </c>
      <c r="T382" s="449" t="s">
        <v>42</v>
      </c>
      <c r="U382" s="449" t="s">
        <v>42</v>
      </c>
      <c r="V382" s="378" t="s">
        <v>41</v>
      </c>
      <c r="W382" s="206"/>
    </row>
    <row r="383" spans="1:23" customFormat="1" hidden="1" x14ac:dyDescent="0.25">
      <c r="A383" s="1"/>
      <c r="B383" s="47" t="s">
        <v>1</v>
      </c>
      <c r="C383" s="152" t="s">
        <v>1</v>
      </c>
      <c r="D383" s="152" t="s">
        <v>2</v>
      </c>
      <c r="E383" s="152" t="s">
        <v>3</v>
      </c>
      <c r="F383" s="152" t="s">
        <v>4</v>
      </c>
      <c r="G383" s="123" t="s">
        <v>5</v>
      </c>
      <c r="H383" s="311"/>
      <c r="I383" s="138"/>
      <c r="J383" s="29"/>
      <c r="K383" s="249">
        <v>0</v>
      </c>
      <c r="L383" s="451" t="s">
        <v>42</v>
      </c>
      <c r="M383" s="378" t="s">
        <v>42</v>
      </c>
      <c r="N383" s="378" t="s">
        <v>42</v>
      </c>
      <c r="O383" s="378" t="s">
        <v>42</v>
      </c>
      <c r="P383" s="378" t="s">
        <v>42</v>
      </c>
      <c r="Q383" s="424"/>
      <c r="R383" s="425"/>
      <c r="S383" s="451" t="s">
        <v>42</v>
      </c>
      <c r="T383" s="451" t="s">
        <v>42</v>
      </c>
      <c r="U383" s="451" t="s">
        <v>42</v>
      </c>
      <c r="V383" s="378" t="s">
        <v>41</v>
      </c>
      <c r="W383" s="206"/>
    </row>
    <row r="384" spans="1:23" customFormat="1" ht="42.75" hidden="1" customHeight="1" thickBot="1" x14ac:dyDescent="0.25">
      <c r="A384" s="52"/>
      <c r="B384" s="75">
        <v>2031</v>
      </c>
      <c r="C384" s="712">
        <v>2031</v>
      </c>
      <c r="D384" s="706" t="s">
        <v>237</v>
      </c>
      <c r="E384" s="127">
        <v>1</v>
      </c>
      <c r="F384" s="127" t="s">
        <v>238</v>
      </c>
      <c r="G384" s="128">
        <v>297.14</v>
      </c>
      <c r="H384" s="317">
        <v>3432561</v>
      </c>
      <c r="I384" s="189"/>
      <c r="J384" s="382"/>
      <c r="K384" s="383">
        <v>0</v>
      </c>
      <c r="L384" s="384" t="s">
        <v>239</v>
      </c>
      <c r="M384" s="257">
        <v>100</v>
      </c>
      <c r="N384" s="546" t="s">
        <v>992</v>
      </c>
      <c r="O384" s="546" t="s">
        <v>1015</v>
      </c>
      <c r="P384" s="257">
        <v>975</v>
      </c>
      <c r="Q384" s="259"/>
      <c r="R38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Vigente'!C393,'[1]Certificaciones y Autorizacione'!B:E,1,0))),"Auditorías y Certificaciones",IF(NOT(ISERROR(VLOOKUP('[1]Manual Tarifario Vigente'!C393,'[1]Plantas de Beneficio'!B:E,1,0))),"Inspección","Registro Sanitario y Trámites Asociados")))))</f>
        <v>Registro Sanitario y Trámites Asociados</v>
      </c>
      <c r="S384" s="261" t="s">
        <v>239</v>
      </c>
      <c r="T384" s="385">
        <v>100</v>
      </c>
      <c r="U384" s="25" t="s">
        <v>1001</v>
      </c>
      <c r="V384" s="25" t="s">
        <v>1001</v>
      </c>
      <c r="W384" s="206"/>
    </row>
    <row r="385" spans="1:23" customFormat="1" ht="57" hidden="1" customHeight="1" thickBot="1" x14ac:dyDescent="0.25">
      <c r="A385" s="41">
        <v>2059</v>
      </c>
      <c r="B385" s="75"/>
      <c r="C385" s="713"/>
      <c r="D385" s="707"/>
      <c r="E385" s="107">
        <v>2</v>
      </c>
      <c r="F385" s="107" t="s">
        <v>240</v>
      </c>
      <c r="G385" s="108">
        <v>300.7</v>
      </c>
      <c r="H385" s="318">
        <v>3473686</v>
      </c>
      <c r="I385" s="142">
        <f>+G385-G384</f>
        <v>3.5600000000000023</v>
      </c>
      <c r="J385" s="77"/>
      <c r="K385" s="16">
        <v>0</v>
      </c>
      <c r="L385" s="26" t="s">
        <v>239</v>
      </c>
      <c r="M385" s="24">
        <v>100</v>
      </c>
      <c r="N385" s="360" t="s">
        <v>992</v>
      </c>
      <c r="O385" s="546" t="s">
        <v>1015</v>
      </c>
      <c r="P385" s="24">
        <v>975</v>
      </c>
      <c r="Q385" s="252"/>
      <c r="R385" s="32"/>
      <c r="S385" s="370"/>
      <c r="T385" s="386"/>
      <c r="U385" s="25" t="s">
        <v>1001</v>
      </c>
      <c r="V385" s="25"/>
      <c r="W385" s="206"/>
    </row>
    <row r="386" spans="1:23" customFormat="1" ht="30.75" hidden="1" customHeight="1" thickBot="1" x14ac:dyDescent="0.3">
      <c r="A386" s="43">
        <v>2034</v>
      </c>
      <c r="B386" s="75"/>
      <c r="C386" s="714"/>
      <c r="D386" s="708"/>
      <c r="E386" s="129">
        <v>3</v>
      </c>
      <c r="F386" s="129" t="s">
        <v>241</v>
      </c>
      <c r="G386" s="130">
        <v>392.65</v>
      </c>
      <c r="H386" s="319">
        <v>4535893</v>
      </c>
      <c r="I386" s="480">
        <f>+G386-G384</f>
        <v>95.509999999999991</v>
      </c>
      <c r="J386" s="535"/>
      <c r="K386" s="389">
        <v>0</v>
      </c>
      <c r="L386" s="264" t="s">
        <v>239</v>
      </c>
      <c r="M386" s="265">
        <v>100</v>
      </c>
      <c r="N386" s="547" t="s">
        <v>992</v>
      </c>
      <c r="O386" s="546" t="s">
        <v>1015</v>
      </c>
      <c r="P386" s="265">
        <v>975</v>
      </c>
      <c r="Q386" s="267"/>
      <c r="R386" s="268"/>
      <c r="S386" s="371"/>
      <c r="T386" s="391"/>
      <c r="U386" s="25" t="s">
        <v>1001</v>
      </c>
      <c r="V386" s="25"/>
      <c r="W386" s="206"/>
    </row>
    <row r="387" spans="1:23" customFormat="1" ht="31.5" hidden="1" x14ac:dyDescent="0.25">
      <c r="A387" s="1"/>
      <c r="B387" s="64">
        <v>2032</v>
      </c>
      <c r="C387" s="156">
        <v>2032</v>
      </c>
      <c r="D387" s="191" t="s">
        <v>242</v>
      </c>
      <c r="E387" s="157"/>
      <c r="F387" s="157" t="s">
        <v>19</v>
      </c>
      <c r="G387" s="158">
        <v>325.47000000000003</v>
      </c>
      <c r="H387" s="461">
        <v>3759829</v>
      </c>
      <c r="I387" s="144"/>
      <c r="J387" s="359"/>
      <c r="K387" s="359">
        <v>0</v>
      </c>
      <c r="L387" s="548" t="s">
        <v>239</v>
      </c>
      <c r="M387" s="463">
        <v>100</v>
      </c>
      <c r="N387" s="549" t="s">
        <v>992</v>
      </c>
      <c r="O387" s="546" t="s">
        <v>1015</v>
      </c>
      <c r="P387" s="463">
        <v>975</v>
      </c>
      <c r="Q387" s="465"/>
      <c r="R387"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Vigente'!C394,'[1]Certificaciones y Autorizacione'!B:E,1,0))),"Auditorías y Certificaciones",IF(NOT(ISERROR(VLOOKUP('[1]Manual Tarifario Vigente'!C394,'[1]Plantas de Beneficio'!B:E,1,0))),"Inspección","Registro Sanitario y Trámites Asociados")))))</f>
        <v>Registro Sanitario y Trámites Asociados</v>
      </c>
      <c r="S387" s="467" t="s">
        <v>239</v>
      </c>
      <c r="T387" s="463">
        <v>100</v>
      </c>
      <c r="U387" s="25" t="s">
        <v>1001</v>
      </c>
      <c r="V387" s="25" t="s">
        <v>1001</v>
      </c>
      <c r="W387" s="206"/>
    </row>
    <row r="388" spans="1:23" customFormat="1" ht="78" hidden="1" customHeight="1" thickBot="1" x14ac:dyDescent="0.25">
      <c r="A388" s="52"/>
      <c r="B388" s="64">
        <v>2033</v>
      </c>
      <c r="C388" s="712">
        <v>2033</v>
      </c>
      <c r="D388" s="709" t="s">
        <v>243</v>
      </c>
      <c r="E388" s="127">
        <v>1</v>
      </c>
      <c r="F388" s="159" t="s">
        <v>244</v>
      </c>
      <c r="G388" s="128">
        <v>247.64</v>
      </c>
      <c r="H388" s="317">
        <v>2860737</v>
      </c>
      <c r="I388" s="189"/>
      <c r="J388" s="382"/>
      <c r="K388" s="383">
        <v>0</v>
      </c>
      <c r="L388" s="384" t="s">
        <v>239</v>
      </c>
      <c r="M388" s="257">
        <v>100</v>
      </c>
      <c r="N388" s="546" t="s">
        <v>992</v>
      </c>
      <c r="O388" s="546" t="s">
        <v>1015</v>
      </c>
      <c r="P388" s="257">
        <v>975</v>
      </c>
      <c r="Q388" s="259"/>
      <c r="R38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Vigente'!C395,'[1]Certificaciones y Autorizacione'!B:E,1,0))),"Auditorías y Certificaciones",IF(NOT(ISERROR(VLOOKUP('[1]Manual Tarifario Vigente'!C395,'[1]Plantas de Beneficio'!B:E,1,0))),"Inspección","Registro Sanitario y Trámites Asociados")))))</f>
        <v>Registro Sanitario y Trámites Asociados</v>
      </c>
      <c r="S388" s="261" t="s">
        <v>239</v>
      </c>
      <c r="T388" s="385">
        <v>100</v>
      </c>
      <c r="U388" s="25" t="s">
        <v>1001</v>
      </c>
      <c r="V388" s="25" t="s">
        <v>1001</v>
      </c>
      <c r="W388" s="206"/>
    </row>
    <row r="389" spans="1:23" customFormat="1" ht="42.75" hidden="1" customHeight="1" thickBot="1" x14ac:dyDescent="0.25">
      <c r="A389" s="41">
        <v>2040</v>
      </c>
      <c r="B389" s="64"/>
      <c r="C389" s="713"/>
      <c r="D389" s="710"/>
      <c r="E389" s="107">
        <v>2</v>
      </c>
      <c r="F389" s="160" t="s">
        <v>245</v>
      </c>
      <c r="G389" s="108">
        <v>254.68</v>
      </c>
      <c r="H389" s="318">
        <v>2942063</v>
      </c>
      <c r="I389" s="142">
        <f>+G389-G388</f>
        <v>7.0400000000000205</v>
      </c>
      <c r="J389" s="77"/>
      <c r="K389" s="16">
        <v>0</v>
      </c>
      <c r="L389" s="26" t="s">
        <v>239</v>
      </c>
      <c r="M389" s="24">
        <v>100</v>
      </c>
      <c r="N389" s="360" t="s">
        <v>992</v>
      </c>
      <c r="O389" s="546" t="s">
        <v>1015</v>
      </c>
      <c r="P389" s="24">
        <v>975</v>
      </c>
      <c r="Q389" s="252"/>
      <c r="R389" s="32"/>
      <c r="S389" s="370"/>
      <c r="T389" s="386"/>
      <c r="U389" s="25" t="s">
        <v>1001</v>
      </c>
      <c r="V389" s="25"/>
      <c r="W389" s="206">
        <f>G388+10.61</f>
        <v>258.25</v>
      </c>
    </row>
    <row r="390" spans="1:23" customFormat="1" ht="57.75" hidden="1" customHeight="1" thickBot="1" x14ac:dyDescent="0.3">
      <c r="A390" s="43">
        <v>2036</v>
      </c>
      <c r="B390" s="64"/>
      <c r="C390" s="714"/>
      <c r="D390" s="711"/>
      <c r="E390" s="129">
        <v>3</v>
      </c>
      <c r="F390" s="161" t="s">
        <v>246</v>
      </c>
      <c r="G390" s="130">
        <v>258.25</v>
      </c>
      <c r="H390" s="319">
        <v>2983304</v>
      </c>
      <c r="I390" s="480">
        <f>+G390-G388</f>
        <v>10.610000000000014</v>
      </c>
      <c r="J390" s="535"/>
      <c r="K390" s="389">
        <v>0</v>
      </c>
      <c r="L390" s="264" t="s">
        <v>239</v>
      </c>
      <c r="M390" s="265">
        <v>100</v>
      </c>
      <c r="N390" s="547" t="s">
        <v>992</v>
      </c>
      <c r="O390" s="546" t="s">
        <v>1015</v>
      </c>
      <c r="P390" s="265">
        <v>975</v>
      </c>
      <c r="Q390" s="267"/>
      <c r="R390" s="268"/>
      <c r="S390" s="371"/>
      <c r="T390" s="391"/>
      <c r="U390" s="25" t="s">
        <v>1001</v>
      </c>
      <c r="V390" s="25"/>
      <c r="W390" s="206"/>
    </row>
    <row r="391" spans="1:23" customFormat="1" ht="20.25" hidden="1" customHeight="1" thickBot="1" x14ac:dyDescent="0.25">
      <c r="A391" s="1"/>
      <c r="B391" s="64">
        <v>2035</v>
      </c>
      <c r="C391" s="162">
        <v>2035</v>
      </c>
      <c r="D391" s="163" t="s">
        <v>247</v>
      </c>
      <c r="E391" s="118"/>
      <c r="F391" s="118" t="s">
        <v>19</v>
      </c>
      <c r="G391" s="153">
        <v>166.26</v>
      </c>
      <c r="H391" s="245">
        <v>1920636</v>
      </c>
      <c r="I391" s="140"/>
      <c r="J391" s="343"/>
      <c r="K391" s="343">
        <v>0</v>
      </c>
      <c r="L391" s="380" t="s">
        <v>239</v>
      </c>
      <c r="M391" s="344">
        <v>100</v>
      </c>
      <c r="N391" s="545" t="s">
        <v>992</v>
      </c>
      <c r="O391" s="546" t="s">
        <v>1015</v>
      </c>
      <c r="P391" s="344">
        <v>975</v>
      </c>
      <c r="Q391" s="427"/>
      <c r="R391"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Vigente'!C397,'[1]Certificaciones y Autorizacione'!B:E,1,0))),"Auditorías y Certificaciones",IF(NOT(ISERROR(VLOOKUP('[1]Manual Tarifario Vigente'!C397,'[1]Plantas de Beneficio'!B:E,1,0))),"Inspección","Registro Sanitario y Trámites Asociados")))))</f>
        <v>Registro Sanitario y Trámites Asociados</v>
      </c>
      <c r="S391" s="429" t="s">
        <v>239</v>
      </c>
      <c r="T391" s="344">
        <v>100</v>
      </c>
      <c r="U391" s="25" t="s">
        <v>1001</v>
      </c>
      <c r="V391" s="25" t="s">
        <v>1001</v>
      </c>
      <c r="W391" s="206"/>
    </row>
    <row r="392" spans="1:23" customFormat="1" ht="31.5" hidden="1" x14ac:dyDescent="0.25">
      <c r="A392" s="1"/>
      <c r="B392" s="64">
        <v>2037</v>
      </c>
      <c r="C392" s="119">
        <v>2037</v>
      </c>
      <c r="D392" s="131" t="s">
        <v>248</v>
      </c>
      <c r="E392" s="117"/>
      <c r="F392" s="117" t="s">
        <v>19</v>
      </c>
      <c r="G392" s="125">
        <v>293.62</v>
      </c>
      <c r="H392" s="311">
        <v>3391898</v>
      </c>
      <c r="I392" s="138"/>
      <c r="J392" s="249"/>
      <c r="K392" s="249">
        <v>0</v>
      </c>
      <c r="L392" s="544" t="s">
        <v>239</v>
      </c>
      <c r="M392" s="378">
        <v>100</v>
      </c>
      <c r="N392" s="550" t="s">
        <v>992</v>
      </c>
      <c r="O392" s="546" t="s">
        <v>1015</v>
      </c>
      <c r="P392" s="378">
        <v>975</v>
      </c>
      <c r="Q392" s="424"/>
      <c r="R39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Vigente'!C399,'[1]Certificaciones y Autorizacione'!B:E,1,0))),"Auditorías y Certificaciones",IF(NOT(ISERROR(VLOOKUP('[1]Manual Tarifario Vigente'!C399,'[1]Plantas de Beneficio'!B:E,1,0))),"Inspección","Registro Sanitario y Trámites Asociados")))))</f>
        <v>Registro Sanitario y Trámites Asociados</v>
      </c>
      <c r="S392" s="551" t="s">
        <v>239</v>
      </c>
      <c r="T392" s="378">
        <v>100</v>
      </c>
      <c r="U392" s="25" t="s">
        <v>1001</v>
      </c>
      <c r="V392" s="25" t="s">
        <v>1001</v>
      </c>
      <c r="W392" s="206"/>
    </row>
    <row r="393" spans="1:23" customFormat="1" ht="45" hidden="1" customHeight="1" thickBot="1" x14ac:dyDescent="0.25">
      <c r="A393" s="21"/>
      <c r="B393" s="64">
        <v>2039</v>
      </c>
      <c r="C393" s="712">
        <v>2039</v>
      </c>
      <c r="D393" s="706" t="s">
        <v>249</v>
      </c>
      <c r="E393" s="127">
        <v>1</v>
      </c>
      <c r="F393" s="127" t="s">
        <v>250</v>
      </c>
      <c r="G393" s="128">
        <v>201.63</v>
      </c>
      <c r="H393" s="317">
        <v>2329230</v>
      </c>
      <c r="I393" s="189"/>
      <c r="J393" s="382"/>
      <c r="K393" s="383">
        <v>0</v>
      </c>
      <c r="L393" s="384" t="s">
        <v>239</v>
      </c>
      <c r="M393" s="257">
        <v>100</v>
      </c>
      <c r="N393" s="546" t="s">
        <v>992</v>
      </c>
      <c r="O393" s="546" t="s">
        <v>1015</v>
      </c>
      <c r="P393" s="257">
        <v>975</v>
      </c>
      <c r="Q393" s="259"/>
      <c r="R3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Vigente'!C401,'[1]Certificaciones y Autorizacione'!B:E,1,0))),"Auditorías y Certificaciones",IF(NOT(ISERROR(VLOOKUP('[1]Manual Tarifario Vigente'!C401,'[1]Plantas de Beneficio'!B:E,1,0))),"Inspección","Registro Sanitario y Trámites Asociados")))))</f>
        <v>Registro Sanitario y Trámites Asociados</v>
      </c>
      <c r="S393" s="261" t="s">
        <v>239</v>
      </c>
      <c r="T393" s="385">
        <v>100</v>
      </c>
      <c r="U393" s="25" t="s">
        <v>1001</v>
      </c>
      <c r="V393" s="25" t="s">
        <v>1001</v>
      </c>
      <c r="W393" s="206"/>
    </row>
    <row r="394" spans="1:23" customFormat="1" ht="40.5" hidden="1" customHeight="1" thickBot="1" x14ac:dyDescent="0.3">
      <c r="A394" s="21">
        <v>2038</v>
      </c>
      <c r="B394" s="64"/>
      <c r="C394" s="714"/>
      <c r="D394" s="708"/>
      <c r="E394" s="129">
        <v>2</v>
      </c>
      <c r="F394" s="129" t="s">
        <v>251</v>
      </c>
      <c r="G394" s="130">
        <v>244.08</v>
      </c>
      <c r="H394" s="319">
        <v>2819612</v>
      </c>
      <c r="I394" s="480">
        <f>+G394-G393</f>
        <v>42.450000000000017</v>
      </c>
      <c r="J394" s="481"/>
      <c r="K394" s="389">
        <v>0</v>
      </c>
      <c r="L394" s="264" t="s">
        <v>239</v>
      </c>
      <c r="M394" s="265">
        <v>100</v>
      </c>
      <c r="N394" s="547" t="s">
        <v>992</v>
      </c>
      <c r="O394" s="546" t="s">
        <v>1015</v>
      </c>
      <c r="P394" s="265">
        <v>975</v>
      </c>
      <c r="Q394" s="267"/>
      <c r="R394" s="268"/>
      <c r="S394" s="371"/>
      <c r="T394" s="391"/>
      <c r="U394" s="25" t="s">
        <v>1001</v>
      </c>
      <c r="V394" s="25"/>
      <c r="W394" s="206"/>
    </row>
    <row r="395" spans="1:23" customFormat="1" ht="31.5" hidden="1" x14ac:dyDescent="0.25">
      <c r="A395" s="1"/>
      <c r="B395" s="64">
        <v>2041</v>
      </c>
      <c r="C395" s="162">
        <v>2041</v>
      </c>
      <c r="D395" s="163" t="s">
        <v>252</v>
      </c>
      <c r="E395" s="118"/>
      <c r="F395" s="118" t="s">
        <v>19</v>
      </c>
      <c r="G395" s="153">
        <v>268.85000000000002</v>
      </c>
      <c r="H395" s="245">
        <v>3105755</v>
      </c>
      <c r="I395" s="140"/>
      <c r="J395" s="343"/>
      <c r="K395" s="343">
        <v>0</v>
      </c>
      <c r="L395" s="380" t="s">
        <v>239</v>
      </c>
      <c r="M395" s="344">
        <v>100</v>
      </c>
      <c r="N395" s="545" t="s">
        <v>992</v>
      </c>
      <c r="O395" s="546" t="s">
        <v>1015</v>
      </c>
      <c r="P395" s="344">
        <v>975</v>
      </c>
      <c r="Q395" s="427"/>
      <c r="R395"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Vigente'!C403,'[1]Certificaciones y Autorizacione'!B:E,1,0))),"Auditorías y Certificaciones",IF(NOT(ISERROR(VLOOKUP('[1]Manual Tarifario Vigente'!C403,'[1]Plantas de Beneficio'!B:E,1,0))),"Inspección","Registro Sanitario y Trámites Asociados")))))</f>
        <v>Registro Sanitario y Trámites Asociados</v>
      </c>
      <c r="S395" s="429" t="s">
        <v>239</v>
      </c>
      <c r="T395" s="344">
        <v>100</v>
      </c>
      <c r="U395" s="25" t="s">
        <v>1001</v>
      </c>
      <c r="V395" s="25" t="s">
        <v>1001</v>
      </c>
      <c r="W395" s="206"/>
    </row>
    <row r="396" spans="1:23" customFormat="1" ht="31.5" hidden="1" x14ac:dyDescent="0.25">
      <c r="A396" s="1"/>
      <c r="B396" s="64">
        <v>2042</v>
      </c>
      <c r="C396" s="119">
        <v>2042</v>
      </c>
      <c r="D396" s="131" t="s">
        <v>253</v>
      </c>
      <c r="E396" s="117"/>
      <c r="F396" s="117" t="s">
        <v>19</v>
      </c>
      <c r="G396" s="125">
        <v>336.07</v>
      </c>
      <c r="H396" s="311">
        <v>3882281</v>
      </c>
      <c r="I396" s="138"/>
      <c r="J396" s="249"/>
      <c r="K396" s="249">
        <v>0</v>
      </c>
      <c r="L396" s="544" t="s">
        <v>239</v>
      </c>
      <c r="M396" s="378">
        <v>100</v>
      </c>
      <c r="N396" s="550" t="s">
        <v>992</v>
      </c>
      <c r="O396" s="546" t="s">
        <v>1015</v>
      </c>
      <c r="P396" s="378">
        <v>975</v>
      </c>
      <c r="Q396" s="424"/>
      <c r="R39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Vigente'!C404,'[1]Certificaciones y Autorizacione'!B:E,1,0))),"Auditorías y Certificaciones",IF(NOT(ISERROR(VLOOKUP('[1]Manual Tarifario Vigente'!C404,'[1]Plantas de Beneficio'!B:E,1,0))),"Inspección","Registro Sanitario y Trámites Asociados")))))</f>
        <v>Registro Sanitario y Trámites Asociados</v>
      </c>
      <c r="S396" s="551" t="s">
        <v>239</v>
      </c>
      <c r="T396" s="378">
        <v>100</v>
      </c>
      <c r="U396" s="25" t="s">
        <v>1001</v>
      </c>
      <c r="V396" s="25" t="s">
        <v>1001</v>
      </c>
      <c r="W396" s="206"/>
    </row>
    <row r="397" spans="1:23" customFormat="1" ht="57" hidden="1" customHeight="1" thickBot="1" x14ac:dyDescent="0.25">
      <c r="A397" s="21"/>
      <c r="B397" s="64">
        <v>2043</v>
      </c>
      <c r="C397" s="712">
        <v>2043</v>
      </c>
      <c r="D397" s="706" t="s">
        <v>254</v>
      </c>
      <c r="E397" s="127">
        <v>1</v>
      </c>
      <c r="F397" s="127" t="s">
        <v>255</v>
      </c>
      <c r="G397" s="128">
        <v>212.27</v>
      </c>
      <c r="H397" s="317">
        <v>2452143</v>
      </c>
      <c r="I397" s="189"/>
      <c r="J397" s="382"/>
      <c r="K397" s="383">
        <v>0</v>
      </c>
      <c r="L397" s="384" t="s">
        <v>239</v>
      </c>
      <c r="M397" s="257">
        <v>100</v>
      </c>
      <c r="N397" s="546" t="s">
        <v>992</v>
      </c>
      <c r="O397" s="546" t="s">
        <v>1015</v>
      </c>
      <c r="P397" s="257">
        <v>975</v>
      </c>
      <c r="Q397" s="259"/>
      <c r="R39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Vigente'!C405,'[1]Certificaciones y Autorizacione'!B:E,1,0))),"Auditorías y Certificaciones",IF(NOT(ISERROR(VLOOKUP('[1]Manual Tarifario Vigente'!C405,'[1]Plantas de Beneficio'!B:E,1,0))),"Inspección","Registro Sanitario y Trámites Asociados")))))</f>
        <v>Registro Sanitario y Trámites Asociados</v>
      </c>
      <c r="S397" s="261" t="s">
        <v>239</v>
      </c>
      <c r="T397" s="385">
        <v>100</v>
      </c>
      <c r="U397" s="25" t="s">
        <v>1001</v>
      </c>
      <c r="V397" s="25" t="s">
        <v>1001</v>
      </c>
      <c r="W397" s="206"/>
    </row>
    <row r="398" spans="1:23" customFormat="1" ht="28.5" hidden="1" customHeight="1" thickBot="1" x14ac:dyDescent="0.3">
      <c r="A398" s="21" t="s">
        <v>256</v>
      </c>
      <c r="B398" s="64"/>
      <c r="C398" s="714"/>
      <c r="D398" s="708"/>
      <c r="E398" s="129">
        <v>2</v>
      </c>
      <c r="F398" s="129" t="s">
        <v>257</v>
      </c>
      <c r="G398" s="130">
        <v>229.96</v>
      </c>
      <c r="H398" s="319">
        <v>2656498</v>
      </c>
      <c r="I398" s="480">
        <f>+G398-G397</f>
        <v>17.689999999999998</v>
      </c>
      <c r="J398" s="552"/>
      <c r="K398" s="389">
        <v>0</v>
      </c>
      <c r="L398" s="264" t="s">
        <v>239</v>
      </c>
      <c r="M398" s="265">
        <v>100</v>
      </c>
      <c r="N398" s="547" t="s">
        <v>992</v>
      </c>
      <c r="O398" s="546" t="s">
        <v>1015</v>
      </c>
      <c r="P398" s="265">
        <v>975</v>
      </c>
      <c r="Q398" s="267"/>
      <c r="R398" s="268"/>
      <c r="S398" s="371"/>
      <c r="T398" s="391"/>
      <c r="U398" s="25" t="s">
        <v>1001</v>
      </c>
      <c r="V398" s="25"/>
      <c r="W398" s="206"/>
    </row>
    <row r="399" spans="1:23" customFormat="1" ht="57" hidden="1" customHeight="1" thickBot="1" x14ac:dyDescent="0.25">
      <c r="A399" s="21"/>
      <c r="B399" s="64">
        <v>2045</v>
      </c>
      <c r="C399" s="712">
        <v>2045</v>
      </c>
      <c r="D399" s="715" t="s">
        <v>258</v>
      </c>
      <c r="E399" s="127">
        <v>1</v>
      </c>
      <c r="F399" s="127" t="s">
        <v>259</v>
      </c>
      <c r="G399" s="128">
        <v>152.13</v>
      </c>
      <c r="H399" s="317">
        <v>1757406</v>
      </c>
      <c r="I399" s="189"/>
      <c r="J399" s="382"/>
      <c r="K399" s="383">
        <v>0</v>
      </c>
      <c r="L399" s="384" t="s">
        <v>239</v>
      </c>
      <c r="M399" s="257">
        <v>100</v>
      </c>
      <c r="N399" s="546" t="s">
        <v>992</v>
      </c>
      <c r="O399" s="546" t="s">
        <v>1015</v>
      </c>
      <c r="P399" s="257">
        <v>975</v>
      </c>
      <c r="Q399" s="259"/>
      <c r="R39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Vigente'!C407,'[1]Certificaciones y Autorizacione'!B:E,1,0))),"Auditorías y Certificaciones",IF(NOT(ISERROR(VLOOKUP('[1]Manual Tarifario Vigente'!C407,'[1]Plantas de Beneficio'!B:E,1,0))),"Inspección","Registro Sanitario y Trámites Asociados")))))</f>
        <v>Registro Sanitario y Trámites Asociados</v>
      </c>
      <c r="S399" s="261" t="s">
        <v>239</v>
      </c>
      <c r="T399" s="385">
        <v>100</v>
      </c>
      <c r="U399" s="25" t="s">
        <v>1001</v>
      </c>
      <c r="V399" s="25" t="s">
        <v>1001</v>
      </c>
      <c r="W399" s="206"/>
    </row>
    <row r="400" spans="1:23" customFormat="1" ht="22.5" hidden="1" customHeight="1" thickBot="1" x14ac:dyDescent="0.25">
      <c r="A400" s="21">
        <v>2047</v>
      </c>
      <c r="B400" s="64"/>
      <c r="C400" s="713"/>
      <c r="D400" s="716"/>
      <c r="E400" s="107">
        <v>2</v>
      </c>
      <c r="F400" s="107" t="s">
        <v>198</v>
      </c>
      <c r="G400" s="108">
        <v>169.82</v>
      </c>
      <c r="H400" s="318">
        <v>1961761</v>
      </c>
      <c r="I400" s="142">
        <f>+G400-G399</f>
        <v>17.689999999999998</v>
      </c>
      <c r="J400" s="12"/>
      <c r="K400" s="16">
        <v>0</v>
      </c>
      <c r="L400" s="26" t="s">
        <v>239</v>
      </c>
      <c r="M400" s="24">
        <v>100</v>
      </c>
      <c r="N400" s="360" t="s">
        <v>992</v>
      </c>
      <c r="O400" s="546" t="s">
        <v>1015</v>
      </c>
      <c r="P400" s="24">
        <v>975</v>
      </c>
      <c r="Q400" s="252"/>
      <c r="R400" s="32"/>
      <c r="S400" s="370"/>
      <c r="T400" s="386"/>
      <c r="U400" s="25" t="s">
        <v>1001</v>
      </c>
      <c r="V400" s="25"/>
      <c r="W400" s="206"/>
    </row>
    <row r="401" spans="1:23" customFormat="1" ht="24" hidden="1" customHeight="1" thickBot="1" x14ac:dyDescent="0.3">
      <c r="A401" s="21">
        <v>2046</v>
      </c>
      <c r="B401" s="64"/>
      <c r="C401" s="714"/>
      <c r="D401" s="717"/>
      <c r="E401" s="129">
        <v>3</v>
      </c>
      <c r="F401" s="129" t="s">
        <v>260</v>
      </c>
      <c r="G401" s="130">
        <v>173.34</v>
      </c>
      <c r="H401" s="319">
        <v>2002424</v>
      </c>
      <c r="I401" s="480">
        <f>+G401-G399</f>
        <v>21.210000000000008</v>
      </c>
      <c r="J401" s="388"/>
      <c r="K401" s="389">
        <v>0</v>
      </c>
      <c r="L401" s="264" t="s">
        <v>239</v>
      </c>
      <c r="M401" s="265">
        <v>100</v>
      </c>
      <c r="N401" s="547" t="s">
        <v>992</v>
      </c>
      <c r="O401" s="546" t="s">
        <v>1015</v>
      </c>
      <c r="P401" s="265">
        <v>975</v>
      </c>
      <c r="Q401" s="267"/>
      <c r="R401" s="268"/>
      <c r="S401" s="371"/>
      <c r="T401" s="391"/>
      <c r="U401" s="25" t="s">
        <v>1001</v>
      </c>
      <c r="V401" s="25"/>
      <c r="W401" s="206"/>
    </row>
    <row r="402" spans="1:23" customFormat="1" ht="37.15" hidden="1" customHeight="1" thickBot="1" x14ac:dyDescent="0.25">
      <c r="A402" s="41"/>
      <c r="B402" s="75">
        <v>2053</v>
      </c>
      <c r="C402" s="712">
        <v>2053</v>
      </c>
      <c r="D402" s="706" t="s">
        <v>1005</v>
      </c>
      <c r="E402" s="127">
        <v>1</v>
      </c>
      <c r="F402" s="127" t="s">
        <v>261</v>
      </c>
      <c r="G402" s="128">
        <v>106.11</v>
      </c>
      <c r="H402" s="335">
        <v>1225783</v>
      </c>
      <c r="I402" s="189"/>
      <c r="J402" s="668"/>
      <c r="K402" s="668">
        <v>0</v>
      </c>
      <c r="L402" s="166" t="s">
        <v>239</v>
      </c>
      <c r="M402" s="669">
        <v>100</v>
      </c>
      <c r="N402" s="546" t="s">
        <v>992</v>
      </c>
      <c r="O402" s="546" t="s">
        <v>1015</v>
      </c>
      <c r="P402" s="669">
        <v>975</v>
      </c>
      <c r="Q402" s="259"/>
      <c r="R4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Vigente'!C415,'[1]Certificaciones y Autorizacione'!B:E,1,0))),"Auditorías y Certificaciones",IF(NOT(ISERROR(VLOOKUP('[1]Manual Tarifario Vigente'!C415,'[1]Plantas de Beneficio'!B:E,1,0))),"Inspección","Registro Sanitario y Trámites Asociados")))))</f>
        <v>Registro Sanitario y Trámites Asociados</v>
      </c>
      <c r="S402" s="261" t="s">
        <v>239</v>
      </c>
      <c r="T402" s="385">
        <v>100</v>
      </c>
      <c r="U402" s="25" t="s">
        <v>1001</v>
      </c>
      <c r="V402" s="25" t="s">
        <v>1001</v>
      </c>
      <c r="W402" s="206"/>
    </row>
    <row r="403" spans="1:23" customFormat="1" ht="30" hidden="1" customHeight="1" thickBot="1" x14ac:dyDescent="0.25">
      <c r="A403" s="41" t="s">
        <v>262</v>
      </c>
      <c r="B403" s="75"/>
      <c r="C403" s="713"/>
      <c r="D403" s="707"/>
      <c r="E403" s="107">
        <v>2</v>
      </c>
      <c r="F403" s="107" t="s">
        <v>263</v>
      </c>
      <c r="G403" s="108">
        <v>120.28</v>
      </c>
      <c r="H403" s="336">
        <v>1389475</v>
      </c>
      <c r="I403" s="142">
        <f>+G403-G402</f>
        <v>14.170000000000002</v>
      </c>
      <c r="J403" s="316"/>
      <c r="K403" s="670">
        <v>0</v>
      </c>
      <c r="L403" s="115" t="s">
        <v>239</v>
      </c>
      <c r="M403" s="312">
        <v>100</v>
      </c>
      <c r="N403" s="360" t="s">
        <v>992</v>
      </c>
      <c r="O403" s="546" t="s">
        <v>1015</v>
      </c>
      <c r="P403" s="312">
        <v>975</v>
      </c>
      <c r="Q403" s="252"/>
      <c r="R403" s="32"/>
      <c r="S403" s="370"/>
      <c r="T403" s="386"/>
      <c r="U403" s="25" t="s">
        <v>1001</v>
      </c>
      <c r="V403" s="25"/>
      <c r="W403" s="206"/>
    </row>
    <row r="404" spans="1:23" customFormat="1" ht="30" hidden="1" customHeight="1" thickBot="1" x14ac:dyDescent="0.25">
      <c r="A404" s="41">
        <v>2058</v>
      </c>
      <c r="B404" s="75"/>
      <c r="C404" s="713"/>
      <c r="D404" s="707"/>
      <c r="E404" s="107">
        <v>3</v>
      </c>
      <c r="F404" s="107" t="s">
        <v>264</v>
      </c>
      <c r="G404" s="108">
        <v>127.36</v>
      </c>
      <c r="H404" s="336">
        <v>1471263</v>
      </c>
      <c r="I404" s="142">
        <f>+G404-G402</f>
        <v>21.25</v>
      </c>
      <c r="J404" s="316"/>
      <c r="K404" s="670">
        <v>0</v>
      </c>
      <c r="L404" s="115" t="s">
        <v>239</v>
      </c>
      <c r="M404" s="312">
        <v>100</v>
      </c>
      <c r="N404" s="360" t="s">
        <v>992</v>
      </c>
      <c r="O404" s="546" t="s">
        <v>1015</v>
      </c>
      <c r="P404" s="312">
        <v>975</v>
      </c>
      <c r="Q404" s="252"/>
      <c r="R404" s="32"/>
      <c r="S404" s="370"/>
      <c r="T404" s="386"/>
      <c r="U404" s="25" t="s">
        <v>1001</v>
      </c>
      <c r="V404" s="25"/>
      <c r="W404" s="206"/>
    </row>
    <row r="405" spans="1:23" customFormat="1" ht="33.6" hidden="1" customHeight="1" thickBot="1" x14ac:dyDescent="0.25">
      <c r="A405" s="41">
        <v>2051</v>
      </c>
      <c r="B405" s="75"/>
      <c r="C405" s="713"/>
      <c r="D405" s="707"/>
      <c r="E405" s="107">
        <v>4</v>
      </c>
      <c r="F405" s="107" t="s">
        <v>265</v>
      </c>
      <c r="G405" s="108">
        <v>134.44999999999999</v>
      </c>
      <c r="H405" s="336">
        <v>1553166</v>
      </c>
      <c r="I405" s="142">
        <f>+G405-G402</f>
        <v>28.339999999999989</v>
      </c>
      <c r="J405" s="316"/>
      <c r="K405" s="670">
        <v>0</v>
      </c>
      <c r="L405" s="115" t="s">
        <v>239</v>
      </c>
      <c r="M405" s="312">
        <v>100</v>
      </c>
      <c r="N405" s="360" t="s">
        <v>992</v>
      </c>
      <c r="O405" s="546" t="s">
        <v>1015</v>
      </c>
      <c r="P405" s="312">
        <v>975</v>
      </c>
      <c r="Q405" s="252"/>
      <c r="R405" s="32"/>
      <c r="S405" s="370"/>
      <c r="T405" s="386"/>
      <c r="U405" s="25" t="s">
        <v>1001</v>
      </c>
      <c r="V405" s="25"/>
      <c r="W405" s="206"/>
    </row>
    <row r="406" spans="1:23" customFormat="1" ht="35.450000000000003" hidden="1" customHeight="1" thickBot="1" x14ac:dyDescent="0.25">
      <c r="A406" s="41">
        <v>2052</v>
      </c>
      <c r="B406" s="75"/>
      <c r="C406" s="713"/>
      <c r="D406" s="707"/>
      <c r="E406" s="107">
        <v>5</v>
      </c>
      <c r="F406" s="107" t="s">
        <v>266</v>
      </c>
      <c r="G406" s="108">
        <v>137.97</v>
      </c>
      <c r="H406" s="336">
        <v>1593829</v>
      </c>
      <c r="I406" s="142">
        <f>+G406-G402</f>
        <v>31.86</v>
      </c>
      <c r="J406" s="316"/>
      <c r="K406" s="670">
        <v>0</v>
      </c>
      <c r="L406" s="115" t="s">
        <v>239</v>
      </c>
      <c r="M406" s="312">
        <v>100</v>
      </c>
      <c r="N406" s="360" t="s">
        <v>992</v>
      </c>
      <c r="O406" s="546" t="s">
        <v>1015</v>
      </c>
      <c r="P406" s="312">
        <v>975</v>
      </c>
      <c r="Q406" s="252"/>
      <c r="R406" s="32"/>
      <c r="S406" s="370"/>
      <c r="T406" s="386"/>
      <c r="U406" s="25" t="s">
        <v>1001</v>
      </c>
      <c r="V406" s="25"/>
      <c r="W406" s="206"/>
    </row>
    <row r="407" spans="1:23" customFormat="1" ht="27" hidden="1" customHeight="1" thickBot="1" x14ac:dyDescent="0.25">
      <c r="A407" s="41">
        <v>2049</v>
      </c>
      <c r="B407" s="75"/>
      <c r="C407" s="713"/>
      <c r="D407" s="707"/>
      <c r="E407" s="107">
        <v>6</v>
      </c>
      <c r="F407" s="107" t="s">
        <v>267</v>
      </c>
      <c r="G407" s="108">
        <v>162.72999999999999</v>
      </c>
      <c r="H407" s="336">
        <v>1879857</v>
      </c>
      <c r="I407" s="142">
        <f>+G407-G402</f>
        <v>56.61999999999999</v>
      </c>
      <c r="J407" s="316"/>
      <c r="K407" s="670">
        <v>0</v>
      </c>
      <c r="L407" s="115" t="s">
        <v>239</v>
      </c>
      <c r="M407" s="312">
        <v>100</v>
      </c>
      <c r="N407" s="360" t="s">
        <v>992</v>
      </c>
      <c r="O407" s="546" t="s">
        <v>1015</v>
      </c>
      <c r="P407" s="312">
        <v>975</v>
      </c>
      <c r="Q407" s="252"/>
      <c r="R407" s="32"/>
      <c r="S407" s="370"/>
      <c r="T407" s="386"/>
      <c r="U407" s="25" t="s">
        <v>1001</v>
      </c>
      <c r="V407" s="25"/>
      <c r="W407" s="206"/>
    </row>
    <row r="408" spans="1:23" customFormat="1" ht="28.9" hidden="1" customHeight="1" thickBot="1" x14ac:dyDescent="0.25">
      <c r="A408" s="41">
        <v>2050</v>
      </c>
      <c r="B408" s="75"/>
      <c r="C408" s="713"/>
      <c r="D408" s="707"/>
      <c r="E408" s="107">
        <v>7</v>
      </c>
      <c r="F408" s="107" t="s">
        <v>268</v>
      </c>
      <c r="G408" s="108">
        <v>176.86</v>
      </c>
      <c r="H408" s="336">
        <v>2043087</v>
      </c>
      <c r="I408" s="142">
        <f>+G408-G402</f>
        <v>70.750000000000014</v>
      </c>
      <c r="J408" s="316"/>
      <c r="K408" s="670">
        <v>0</v>
      </c>
      <c r="L408" s="115" t="s">
        <v>239</v>
      </c>
      <c r="M408" s="312">
        <v>100</v>
      </c>
      <c r="N408" s="360" t="s">
        <v>992</v>
      </c>
      <c r="O408" s="546" t="s">
        <v>1015</v>
      </c>
      <c r="P408" s="312">
        <v>975</v>
      </c>
      <c r="Q408" s="252"/>
      <c r="R408" s="32"/>
      <c r="S408" s="370"/>
      <c r="T408" s="386"/>
      <c r="U408" s="25" t="s">
        <v>1001</v>
      </c>
      <c r="V408" s="25"/>
      <c r="W408" s="206"/>
    </row>
    <row r="409" spans="1:23" customFormat="1" ht="58.15" hidden="1" customHeight="1" thickBot="1" x14ac:dyDescent="0.25">
      <c r="A409" s="41">
        <v>2065</v>
      </c>
      <c r="B409" s="75"/>
      <c r="C409" s="713"/>
      <c r="D409" s="707"/>
      <c r="E409" s="107">
        <v>8</v>
      </c>
      <c r="F409" s="107" t="s">
        <v>269</v>
      </c>
      <c r="G409" s="108">
        <v>187.5</v>
      </c>
      <c r="H409" s="336">
        <v>2166000</v>
      </c>
      <c r="I409" s="142">
        <f>+G409-G402</f>
        <v>81.39</v>
      </c>
      <c r="J409" s="316"/>
      <c r="K409" s="670">
        <v>0</v>
      </c>
      <c r="L409" s="115" t="s">
        <v>239</v>
      </c>
      <c r="M409" s="312">
        <v>100</v>
      </c>
      <c r="N409" s="360" t="s">
        <v>992</v>
      </c>
      <c r="O409" s="546" t="s">
        <v>1015</v>
      </c>
      <c r="P409" s="312">
        <v>975</v>
      </c>
      <c r="Q409" s="252"/>
      <c r="R409" s="32"/>
      <c r="S409" s="370"/>
      <c r="T409" s="386"/>
      <c r="U409" s="25" t="s">
        <v>1001</v>
      </c>
      <c r="V409" s="25"/>
      <c r="W409" s="206"/>
    </row>
    <row r="410" spans="1:23" customFormat="1" ht="48" hidden="1" customHeight="1" thickBot="1" x14ac:dyDescent="0.3">
      <c r="A410" s="43">
        <v>2055</v>
      </c>
      <c r="B410" s="75"/>
      <c r="C410" s="714"/>
      <c r="D410" s="708"/>
      <c r="E410" s="129">
        <v>9</v>
      </c>
      <c r="F410" s="129" t="s">
        <v>270</v>
      </c>
      <c r="G410" s="130">
        <v>565.99</v>
      </c>
      <c r="H410" s="337">
        <v>6538316</v>
      </c>
      <c r="I410" s="480">
        <f>+G410-G402</f>
        <v>459.88</v>
      </c>
      <c r="J410" s="671"/>
      <c r="K410" s="672">
        <v>0</v>
      </c>
      <c r="L410" s="167" t="s">
        <v>239</v>
      </c>
      <c r="M410" s="673">
        <v>100</v>
      </c>
      <c r="N410" s="547" t="s">
        <v>992</v>
      </c>
      <c r="O410" s="546" t="s">
        <v>1015</v>
      </c>
      <c r="P410" s="673">
        <v>975</v>
      </c>
      <c r="Q410" s="267"/>
      <c r="R410" s="268"/>
      <c r="S410" s="371"/>
      <c r="T410" s="391"/>
      <c r="U410" s="25" t="s">
        <v>1001</v>
      </c>
      <c r="V410" s="25"/>
      <c r="W410" s="206"/>
    </row>
    <row r="411" spans="1:23" customFormat="1" ht="31.5" hidden="1" x14ac:dyDescent="0.25">
      <c r="A411" s="1"/>
      <c r="B411" s="64">
        <v>2056</v>
      </c>
      <c r="C411" s="190">
        <v>2056</v>
      </c>
      <c r="D411" s="182" t="s">
        <v>271</v>
      </c>
      <c r="E411" s="157"/>
      <c r="F411" s="157" t="s">
        <v>19</v>
      </c>
      <c r="G411" s="158">
        <v>187.5</v>
      </c>
      <c r="H411" s="461">
        <v>2166000</v>
      </c>
      <c r="I411" s="144"/>
      <c r="J411" s="359"/>
      <c r="K411" s="359">
        <v>0</v>
      </c>
      <c r="L411" s="548" t="s">
        <v>239</v>
      </c>
      <c r="M411" s="463">
        <v>100</v>
      </c>
      <c r="N411" s="549" t="s">
        <v>992</v>
      </c>
      <c r="O411" s="546" t="s">
        <v>1015</v>
      </c>
      <c r="P411" s="463">
        <v>975</v>
      </c>
      <c r="Q411" s="465"/>
      <c r="R411" s="466"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Vigente'!C418,'[1]Certificaciones y Autorizacione'!B:E,1,0))),"Auditorías y Certificaciones",IF(NOT(ISERROR(VLOOKUP('[1]Manual Tarifario Vigente'!C418,'[1]Plantas de Beneficio'!B:E,1,0))),"Inspección","Registro Sanitario y Trámites Asociados")))))</f>
        <v>Registro Sanitario y Trámites Asociados</v>
      </c>
      <c r="S411" s="467" t="s">
        <v>239</v>
      </c>
      <c r="T411" s="463">
        <v>100</v>
      </c>
      <c r="U411" s="25" t="s">
        <v>1001</v>
      </c>
      <c r="V411" s="25" t="s">
        <v>1001</v>
      </c>
      <c r="W411" s="206"/>
    </row>
    <row r="412" spans="1:23" customFormat="1" ht="36.6" hidden="1" customHeight="1" thickBot="1" x14ac:dyDescent="0.25">
      <c r="A412" s="21"/>
      <c r="B412" s="64">
        <v>2062</v>
      </c>
      <c r="C412" s="712">
        <v>2062</v>
      </c>
      <c r="D412" s="812" t="s">
        <v>272</v>
      </c>
      <c r="E412" s="127">
        <v>1</v>
      </c>
      <c r="F412" s="159" t="s">
        <v>273</v>
      </c>
      <c r="G412" s="128">
        <v>300.7</v>
      </c>
      <c r="H412" s="317">
        <v>3473686</v>
      </c>
      <c r="I412" s="189"/>
      <c r="J412" s="382"/>
      <c r="K412" s="383">
        <v>0</v>
      </c>
      <c r="L412" s="384" t="s">
        <v>239</v>
      </c>
      <c r="M412" s="257">
        <v>100</v>
      </c>
      <c r="N412" s="546" t="s">
        <v>992</v>
      </c>
      <c r="O412" s="546" t="s">
        <v>1015</v>
      </c>
      <c r="P412" s="257">
        <v>975</v>
      </c>
      <c r="Q412" s="259"/>
      <c r="R41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Vigente'!C424,'[1]Certificaciones y Autorizacione'!B:E,1,0))),"Auditorías y Certificaciones",IF(NOT(ISERROR(VLOOKUP('[1]Manual Tarifario Vigente'!C424,'[1]Plantas de Beneficio'!B:E,1,0))),"Inspección","Registro Sanitario y Trámites Asociados")))))</f>
        <v>Auditorías y Certificaciones</v>
      </c>
      <c r="S412" s="261" t="s">
        <v>239</v>
      </c>
      <c r="T412" s="385">
        <v>100</v>
      </c>
      <c r="U412" s="25" t="s">
        <v>1001</v>
      </c>
      <c r="V412" s="25" t="s">
        <v>1001</v>
      </c>
      <c r="W412" s="206"/>
    </row>
    <row r="413" spans="1:23" customFormat="1" ht="33.6" hidden="1" customHeight="1" thickBot="1" x14ac:dyDescent="0.25">
      <c r="A413" s="21">
        <v>2060</v>
      </c>
      <c r="B413" s="64"/>
      <c r="C413" s="713"/>
      <c r="D413" s="710"/>
      <c r="E413" s="107">
        <v>2</v>
      </c>
      <c r="F413" s="160" t="s">
        <v>274</v>
      </c>
      <c r="G413" s="108">
        <v>307.77999999999997</v>
      </c>
      <c r="H413" s="318">
        <v>3555475</v>
      </c>
      <c r="I413" s="142">
        <f>+G413-G412</f>
        <v>7.0799999999999841</v>
      </c>
      <c r="J413" s="74"/>
      <c r="K413" s="16">
        <v>0</v>
      </c>
      <c r="L413" s="26" t="s">
        <v>239</v>
      </c>
      <c r="M413" s="24">
        <v>100</v>
      </c>
      <c r="N413" s="360" t="s">
        <v>992</v>
      </c>
      <c r="O413" s="546" t="s">
        <v>1015</v>
      </c>
      <c r="P413" s="24">
        <v>975</v>
      </c>
      <c r="Q413" s="252"/>
      <c r="R413" s="32"/>
      <c r="S413" s="370"/>
      <c r="T413" s="386"/>
      <c r="U413" s="25" t="s">
        <v>1001</v>
      </c>
      <c r="V413" s="25"/>
      <c r="W413" s="206"/>
    </row>
    <row r="414" spans="1:23" customFormat="1" ht="15" hidden="1" customHeight="1" thickBot="1" x14ac:dyDescent="0.25">
      <c r="A414" s="21">
        <v>2061</v>
      </c>
      <c r="B414" s="64"/>
      <c r="C414" s="713"/>
      <c r="D414" s="710"/>
      <c r="E414" s="107">
        <v>3</v>
      </c>
      <c r="F414" s="160" t="s">
        <v>275</v>
      </c>
      <c r="G414" s="108">
        <v>321.91000000000003</v>
      </c>
      <c r="H414" s="318">
        <v>3718704</v>
      </c>
      <c r="I414" s="142">
        <f>+G414-G412</f>
        <v>21.210000000000036</v>
      </c>
      <c r="J414" s="74"/>
      <c r="K414" s="16">
        <v>0</v>
      </c>
      <c r="L414" s="26" t="s">
        <v>239</v>
      </c>
      <c r="M414" s="24">
        <v>100</v>
      </c>
      <c r="N414" s="360" t="s">
        <v>992</v>
      </c>
      <c r="O414" s="546" t="s">
        <v>1015</v>
      </c>
      <c r="P414" s="24">
        <v>975</v>
      </c>
      <c r="Q414" s="252"/>
      <c r="R414" s="32"/>
      <c r="S414" s="370"/>
      <c r="T414" s="386"/>
      <c r="U414" s="25" t="s">
        <v>1001</v>
      </c>
      <c r="V414" s="25"/>
      <c r="W414" s="206"/>
    </row>
    <row r="415" spans="1:23" customFormat="1" ht="62.45" hidden="1" customHeight="1" thickBot="1" x14ac:dyDescent="0.3">
      <c r="A415" s="21">
        <v>2030</v>
      </c>
      <c r="B415" s="64"/>
      <c r="C415" s="714"/>
      <c r="D415" s="711"/>
      <c r="E415" s="129">
        <v>4</v>
      </c>
      <c r="F415" s="161" t="s">
        <v>276</v>
      </c>
      <c r="G415" s="130">
        <v>466.96</v>
      </c>
      <c r="H415" s="319">
        <v>5394322</v>
      </c>
      <c r="I415" s="480">
        <f>+G415-G412</f>
        <v>166.26</v>
      </c>
      <c r="J415" s="481"/>
      <c r="K415" s="389">
        <v>0</v>
      </c>
      <c r="L415" s="264" t="s">
        <v>239</v>
      </c>
      <c r="M415" s="265">
        <v>100</v>
      </c>
      <c r="N415" s="547" t="s">
        <v>992</v>
      </c>
      <c r="O415" s="546" t="s">
        <v>1015</v>
      </c>
      <c r="P415" s="265">
        <v>975</v>
      </c>
      <c r="Q415" s="267"/>
      <c r="R415" s="268"/>
      <c r="S415" s="371"/>
      <c r="T415" s="391"/>
      <c r="U415" s="25" t="s">
        <v>1001</v>
      </c>
      <c r="V415" s="25"/>
      <c r="W415" s="206"/>
    </row>
    <row r="416" spans="1:23" customFormat="1" ht="42.75" hidden="1" x14ac:dyDescent="0.25">
      <c r="A416" s="1"/>
      <c r="B416" s="64">
        <v>2063</v>
      </c>
      <c r="C416" s="162">
        <v>2063</v>
      </c>
      <c r="D416" s="163" t="s">
        <v>277</v>
      </c>
      <c r="E416" s="118"/>
      <c r="F416" s="118" t="s">
        <v>19</v>
      </c>
      <c r="G416" s="153">
        <v>194.59</v>
      </c>
      <c r="H416" s="245">
        <v>2247904</v>
      </c>
      <c r="I416" s="140"/>
      <c r="J416" s="343"/>
      <c r="K416" s="343">
        <v>0</v>
      </c>
      <c r="L416" s="380" t="s">
        <v>239</v>
      </c>
      <c r="M416" s="344">
        <v>100</v>
      </c>
      <c r="N416" s="545" t="s">
        <v>992</v>
      </c>
      <c r="O416" s="546" t="s">
        <v>1015</v>
      </c>
      <c r="P416" s="344">
        <v>975</v>
      </c>
      <c r="Q416" s="427"/>
      <c r="R41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Vigente'!C425,'[1]Certificaciones y Autorizacione'!B:E,1,0))),"Auditorías y Certificaciones",IF(NOT(ISERROR(VLOOKUP('[1]Manual Tarifario Vigente'!C425,'[1]Plantas de Beneficio'!B:E,1,0))),"Inspección","Registro Sanitario y Trámites Asociados")))))</f>
        <v>Registro Sanitario y Trámites Asociados</v>
      </c>
      <c r="S416" s="429" t="s">
        <v>239</v>
      </c>
      <c r="T416" s="344">
        <v>100</v>
      </c>
      <c r="U416" s="25" t="s">
        <v>1001</v>
      </c>
      <c r="V416" s="25" t="s">
        <v>1001</v>
      </c>
      <c r="W416" s="206"/>
    </row>
    <row r="417" spans="1:23" customFormat="1" ht="31.5" hidden="1" x14ac:dyDescent="0.25">
      <c r="A417" s="1"/>
      <c r="B417" s="64">
        <v>2064</v>
      </c>
      <c r="C417" s="119">
        <v>2064</v>
      </c>
      <c r="D417" s="131" t="s">
        <v>278</v>
      </c>
      <c r="E417" s="117"/>
      <c r="F417" s="117" t="s">
        <v>19</v>
      </c>
      <c r="G417" s="125">
        <v>212.27</v>
      </c>
      <c r="H417" s="311">
        <v>2452143</v>
      </c>
      <c r="I417" s="138"/>
      <c r="J417" s="249"/>
      <c r="K417" s="249">
        <v>0</v>
      </c>
      <c r="L417" s="544" t="s">
        <v>239</v>
      </c>
      <c r="M417" s="378">
        <v>100</v>
      </c>
      <c r="N417" s="550" t="s">
        <v>992</v>
      </c>
      <c r="O417" s="546" t="s">
        <v>1015</v>
      </c>
      <c r="P417" s="378">
        <v>975</v>
      </c>
      <c r="Q417" s="424"/>
      <c r="R41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Vigente'!C426,'[1]Certificaciones y Autorizacione'!B:E,1,0))),"Auditorías y Certificaciones",IF(NOT(ISERROR(VLOOKUP('[1]Manual Tarifario Vigente'!C426,'[1]Plantas de Beneficio'!B:E,1,0))),"Inspección","Registro Sanitario y Trámites Asociados")))))</f>
        <v>Registro Sanitario y Trámites Asociados</v>
      </c>
      <c r="S417" s="551" t="s">
        <v>239</v>
      </c>
      <c r="T417" s="378">
        <v>100</v>
      </c>
      <c r="U417" s="25" t="s">
        <v>1001</v>
      </c>
      <c r="V417" s="25" t="s">
        <v>1001</v>
      </c>
      <c r="W417" s="206"/>
    </row>
    <row r="418" spans="1:23" customFormat="1" ht="36" hidden="1" customHeight="1" thickBot="1" x14ac:dyDescent="0.25">
      <c r="A418" s="21"/>
      <c r="B418" s="64">
        <v>2066</v>
      </c>
      <c r="C418" s="712">
        <v>2066</v>
      </c>
      <c r="D418" s="709" t="s">
        <v>279</v>
      </c>
      <c r="E418" s="127">
        <v>1</v>
      </c>
      <c r="F418" s="159" t="s">
        <v>280</v>
      </c>
      <c r="G418" s="128">
        <v>237</v>
      </c>
      <c r="H418" s="317">
        <v>2737824</v>
      </c>
      <c r="I418" s="189"/>
      <c r="J418" s="382"/>
      <c r="K418" s="383">
        <v>0</v>
      </c>
      <c r="L418" s="384" t="s">
        <v>239</v>
      </c>
      <c r="M418" s="257">
        <v>100</v>
      </c>
      <c r="N418" s="546" t="s">
        <v>992</v>
      </c>
      <c r="O418" s="546" t="s">
        <v>1015</v>
      </c>
      <c r="P418" s="257">
        <v>975</v>
      </c>
      <c r="Q418" s="259"/>
      <c r="R4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Vigente'!C428,'[1]Certificaciones y Autorizacione'!B:E,1,0))),"Auditorías y Certificaciones",IF(NOT(ISERROR(VLOOKUP('[1]Manual Tarifario Vigente'!C428,'[1]Plantas de Beneficio'!B:E,1,0))),"Inspección","Registro Sanitario y Trámites Asociados")))))</f>
        <v>Registro Sanitario y Trámites Asociados</v>
      </c>
      <c r="S418" s="261" t="s">
        <v>239</v>
      </c>
      <c r="T418" s="385">
        <v>100</v>
      </c>
      <c r="U418" s="25" t="s">
        <v>1001</v>
      </c>
      <c r="V418" s="25" t="s">
        <v>1001</v>
      </c>
      <c r="W418" s="206"/>
    </row>
    <row r="419" spans="1:23" customFormat="1" ht="96" hidden="1" customHeight="1" thickBot="1" x14ac:dyDescent="0.3">
      <c r="A419" s="21">
        <v>2048</v>
      </c>
      <c r="B419" s="64"/>
      <c r="C419" s="714"/>
      <c r="D419" s="711"/>
      <c r="E419" s="129">
        <v>2</v>
      </c>
      <c r="F419" s="161" t="s">
        <v>281</v>
      </c>
      <c r="G419" s="130">
        <v>286.54000000000002</v>
      </c>
      <c r="H419" s="319">
        <v>3310110</v>
      </c>
      <c r="I419" s="480">
        <f>+G419-G418</f>
        <v>49.54000000000002</v>
      </c>
      <c r="J419" s="481"/>
      <c r="K419" s="389">
        <v>0</v>
      </c>
      <c r="L419" s="264" t="s">
        <v>239</v>
      </c>
      <c r="M419" s="265">
        <v>100</v>
      </c>
      <c r="N419" s="547" t="s">
        <v>992</v>
      </c>
      <c r="O419" s="546" t="s">
        <v>1015</v>
      </c>
      <c r="P419" s="265">
        <v>975</v>
      </c>
      <c r="Q419" s="267"/>
      <c r="R419" s="268"/>
      <c r="S419" s="371"/>
      <c r="T419" s="391"/>
      <c r="U419" s="25" t="s">
        <v>1001</v>
      </c>
      <c r="V419" s="25"/>
      <c r="W419" s="206"/>
    </row>
    <row r="420" spans="1:23" customFormat="1" ht="31.5" hidden="1" x14ac:dyDescent="0.25">
      <c r="A420" s="1"/>
      <c r="B420" s="64">
        <v>2067</v>
      </c>
      <c r="C420" s="162">
        <v>2067</v>
      </c>
      <c r="D420" s="163" t="s">
        <v>282</v>
      </c>
      <c r="E420" s="118"/>
      <c r="F420" s="118" t="s">
        <v>19</v>
      </c>
      <c r="G420" s="153">
        <v>99.03</v>
      </c>
      <c r="H420" s="245">
        <v>1143995</v>
      </c>
      <c r="I420" s="140"/>
      <c r="J420" s="343"/>
      <c r="K420" s="343">
        <v>0</v>
      </c>
      <c r="L420" s="380" t="s">
        <v>239</v>
      </c>
      <c r="M420" s="344">
        <v>100</v>
      </c>
      <c r="N420" s="545" t="s">
        <v>992</v>
      </c>
      <c r="O420" s="546" t="s">
        <v>1015</v>
      </c>
      <c r="P420" s="344">
        <v>975</v>
      </c>
      <c r="Q420" s="427"/>
      <c r="R42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Vigente'!C429,'[1]Certificaciones y Autorizacione'!B:E,1,0))),"Auditorías y Certificaciones",IF(NOT(ISERROR(VLOOKUP('[1]Manual Tarifario Vigente'!C429,'[1]Plantas de Beneficio'!B:E,1,0))),"Inspección","Registro Sanitario y Trámites Asociados")))))</f>
        <v>Registro Sanitario y Trámites Asociados</v>
      </c>
      <c r="S420" s="429" t="s">
        <v>239</v>
      </c>
      <c r="T420" s="344">
        <v>100</v>
      </c>
      <c r="U420" s="25" t="s">
        <v>1001</v>
      </c>
      <c r="V420" s="25" t="s">
        <v>1001</v>
      </c>
      <c r="W420" s="206"/>
    </row>
    <row r="421" spans="1:23" customFormat="1" ht="57" hidden="1" customHeight="1" thickBot="1" x14ac:dyDescent="0.25">
      <c r="A421" s="1"/>
      <c r="B421" s="64">
        <v>2068</v>
      </c>
      <c r="C421" s="122">
        <v>2068</v>
      </c>
      <c r="D421" s="124" t="s">
        <v>283</v>
      </c>
      <c r="E421" s="107"/>
      <c r="F421" s="107" t="s">
        <v>19</v>
      </c>
      <c r="G421" s="108">
        <v>71.930000000000007</v>
      </c>
      <c r="H421" s="208">
        <v>830935</v>
      </c>
      <c r="I421" s="137">
        <v>24.64</v>
      </c>
      <c r="J421" s="202">
        <v>24.64</v>
      </c>
      <c r="K421" s="207">
        <v>284641</v>
      </c>
      <c r="L421" s="26" t="s">
        <v>239</v>
      </c>
      <c r="M421" s="24">
        <v>100</v>
      </c>
      <c r="N421" s="360" t="s">
        <v>992</v>
      </c>
      <c r="O421" s="546" t="s">
        <v>1015</v>
      </c>
      <c r="P421" s="24">
        <v>975</v>
      </c>
      <c r="Q421" s="252"/>
      <c r="R4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Vigente'!C430,'[1]Certificaciones y Autorizacione'!B:E,1,0))),"Auditorías y Certificaciones",IF(NOT(ISERROR(VLOOKUP('[1]Manual Tarifario Vigente'!C430,'[1]Plantas de Beneficio'!B:E,1,0))),"Inspección","Registro Sanitario y Trámites Asociados")))))</f>
        <v>Registro Sanitario y Trámites Asociados</v>
      </c>
      <c r="S421" s="18" t="s">
        <v>239</v>
      </c>
      <c r="T421" s="24">
        <v>100</v>
      </c>
      <c r="U421" s="25" t="s">
        <v>1001</v>
      </c>
      <c r="V421" s="25" t="s">
        <v>1001</v>
      </c>
      <c r="W421" s="206"/>
    </row>
    <row r="422" spans="1:23" customFormat="1" ht="31.5" hidden="1" x14ac:dyDescent="0.25">
      <c r="A422" s="1"/>
      <c r="B422" s="72">
        <v>2069</v>
      </c>
      <c r="C422" s="122">
        <v>2069</v>
      </c>
      <c r="D422" s="124" t="s">
        <v>284</v>
      </c>
      <c r="E422" s="107"/>
      <c r="F422" s="107" t="s">
        <v>19</v>
      </c>
      <c r="G422" s="108">
        <v>58.32</v>
      </c>
      <c r="H422" s="208">
        <v>673713</v>
      </c>
      <c r="I422" s="137"/>
      <c r="J422" s="16"/>
      <c r="K422" s="16">
        <v>0</v>
      </c>
      <c r="L422" s="26" t="s">
        <v>239</v>
      </c>
      <c r="M422" s="24">
        <v>100</v>
      </c>
      <c r="N422" s="360" t="s">
        <v>992</v>
      </c>
      <c r="O422" s="546" t="s">
        <v>1015</v>
      </c>
      <c r="P422" s="24">
        <v>975</v>
      </c>
      <c r="Q422" s="252"/>
      <c r="R4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Vigente'!C431,'[1]Certificaciones y Autorizacione'!B:E,1,0))),"Auditorías y Certificaciones",IF(NOT(ISERROR(VLOOKUP('[1]Manual Tarifario Vigente'!C431,'[1]Plantas de Beneficio'!B:E,1,0))),"Inspección","Registro Sanitario y Trámites Asociados")))))</f>
        <v>Registro Sanitario y Trámites Asociados</v>
      </c>
      <c r="S422" s="18" t="s">
        <v>239</v>
      </c>
      <c r="T422" s="24">
        <v>100</v>
      </c>
      <c r="U422" s="25" t="s">
        <v>1001</v>
      </c>
      <c r="V422" s="25" t="s">
        <v>1001</v>
      </c>
      <c r="W422" s="206"/>
    </row>
    <row r="423" spans="1:23" ht="34.5" hidden="1" customHeight="1" x14ac:dyDescent="0.25">
      <c r="A423" s="1"/>
      <c r="B423" s="5"/>
      <c r="C423" s="817" t="s">
        <v>285</v>
      </c>
      <c r="D423" s="818"/>
      <c r="E423" s="818"/>
      <c r="F423" s="818"/>
      <c r="G423" s="690"/>
      <c r="H423" s="690"/>
      <c r="I423" s="137"/>
      <c r="J423" s="79"/>
      <c r="K423" s="16">
        <v>0</v>
      </c>
      <c r="L423" s="251" t="s">
        <v>42</v>
      </c>
      <c r="M423" s="24" t="s">
        <v>42</v>
      </c>
      <c r="N423" s="24" t="s">
        <v>42</v>
      </c>
      <c r="O423" s="251" t="s">
        <v>42</v>
      </c>
      <c r="P423" s="251" t="s">
        <v>42</v>
      </c>
      <c r="Q423" s="252"/>
      <c r="R423" s="32"/>
      <c r="S423" s="251" t="s">
        <v>42</v>
      </c>
      <c r="T423" s="251" t="s">
        <v>42</v>
      </c>
      <c r="U423" s="251" t="s">
        <v>42</v>
      </c>
      <c r="V423" s="378" t="s">
        <v>41</v>
      </c>
      <c r="W423" s="626"/>
    </row>
    <row r="424" spans="1:23" hidden="1" x14ac:dyDescent="0.25">
      <c r="A424" s="1"/>
      <c r="B424" s="47" t="s">
        <v>1</v>
      </c>
      <c r="C424" s="644" t="s">
        <v>1</v>
      </c>
      <c r="D424" s="644" t="s">
        <v>2</v>
      </c>
      <c r="E424" s="154" t="s">
        <v>3</v>
      </c>
      <c r="F424" s="644" t="s">
        <v>4</v>
      </c>
      <c r="G424" s="331"/>
      <c r="H424" s="633"/>
      <c r="I424" s="137"/>
      <c r="J424" s="193"/>
      <c r="K424" s="16">
        <v>0</v>
      </c>
      <c r="L424" s="251" t="s">
        <v>42</v>
      </c>
      <c r="M424" s="24" t="s">
        <v>42</v>
      </c>
      <c r="N424" s="24" t="s">
        <v>42</v>
      </c>
      <c r="O424" s="251" t="s">
        <v>42</v>
      </c>
      <c r="P424" s="251" t="s">
        <v>42</v>
      </c>
      <c r="Q424" s="252"/>
      <c r="R424" s="32"/>
      <c r="S424" s="251" t="s">
        <v>42</v>
      </c>
      <c r="T424" s="251" t="s">
        <v>42</v>
      </c>
      <c r="U424" s="251" t="s">
        <v>42</v>
      </c>
      <c r="V424" s="378" t="s">
        <v>41</v>
      </c>
      <c r="W424" s="626"/>
    </row>
    <row r="425" spans="1:23" customFormat="1" ht="28.5" hidden="1" x14ac:dyDescent="0.25">
      <c r="A425" s="1"/>
      <c r="B425" s="72">
        <v>3010</v>
      </c>
      <c r="C425" s="122">
        <v>3010</v>
      </c>
      <c r="D425" s="124" t="s">
        <v>286</v>
      </c>
      <c r="E425" s="107"/>
      <c r="F425" s="107" t="s">
        <v>19</v>
      </c>
      <c r="G425" s="108">
        <v>181.4</v>
      </c>
      <c r="H425" s="208">
        <v>2095533</v>
      </c>
      <c r="I425" s="137"/>
      <c r="J425" s="16"/>
      <c r="K425" s="16">
        <v>0</v>
      </c>
      <c r="L425" s="251" t="s">
        <v>989</v>
      </c>
      <c r="M425" s="24">
        <v>100</v>
      </c>
      <c r="N425" s="40" t="s">
        <v>484</v>
      </c>
      <c r="O425" s="40" t="s">
        <v>1012</v>
      </c>
      <c r="P425" s="24">
        <v>136</v>
      </c>
      <c r="Q425" s="252"/>
      <c r="R4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Vigente'!C434,'[1]Certificaciones y Autorizacione'!B:E,1,0))),"Auditorías y Certificaciones",IF(NOT(ISERROR(VLOOKUP('[1]Manual Tarifario Vigente'!C434,'[1]Plantas de Beneficio'!B:E,1,0))),"Inspección","Registro Sanitario y Trámites Asociados")))))</f>
        <v>Registro Sanitario y Trámites Asociados</v>
      </c>
      <c r="S425" s="18" t="s">
        <v>287</v>
      </c>
      <c r="T425" s="24">
        <v>100</v>
      </c>
      <c r="U425" s="25" t="s">
        <v>1001</v>
      </c>
      <c r="V425" s="25" t="s">
        <v>1001</v>
      </c>
      <c r="W425" s="206"/>
    </row>
    <row r="426" spans="1:23" customFormat="1" ht="29.45" hidden="1" customHeight="1" x14ac:dyDescent="0.25">
      <c r="A426" s="1"/>
      <c r="B426" s="5"/>
      <c r="C426" s="817" t="s">
        <v>288</v>
      </c>
      <c r="D426" s="818"/>
      <c r="E426" s="818"/>
      <c r="F426" s="818"/>
      <c r="G426" s="690"/>
      <c r="H426" s="690"/>
      <c r="I426" s="137"/>
      <c r="J426" s="79"/>
      <c r="K426" s="16">
        <v>0</v>
      </c>
      <c r="L426" s="251" t="s">
        <v>42</v>
      </c>
      <c r="M426" s="251" t="s">
        <v>42</v>
      </c>
      <c r="N426" s="251" t="s">
        <v>42</v>
      </c>
      <c r="O426" s="251" t="s">
        <v>42</v>
      </c>
      <c r="P426" s="251" t="s">
        <v>42</v>
      </c>
      <c r="Q426" s="252"/>
      <c r="R426" s="32"/>
      <c r="S426" s="251" t="s">
        <v>42</v>
      </c>
      <c r="T426" s="251" t="s">
        <v>42</v>
      </c>
      <c r="U426" s="251" t="s">
        <v>42</v>
      </c>
      <c r="V426" s="378" t="s">
        <v>41</v>
      </c>
      <c r="W426" s="206"/>
    </row>
    <row r="427" spans="1:23" customFormat="1" hidden="1" x14ac:dyDescent="0.25">
      <c r="A427" s="1"/>
      <c r="B427" s="47" t="s">
        <v>1</v>
      </c>
      <c r="C427" s="154" t="s">
        <v>1</v>
      </c>
      <c r="D427" s="154" t="s">
        <v>2</v>
      </c>
      <c r="E427" s="154" t="s">
        <v>3</v>
      </c>
      <c r="F427" s="107" t="s">
        <v>19</v>
      </c>
      <c r="G427" s="9" t="s">
        <v>5</v>
      </c>
      <c r="H427" s="208"/>
      <c r="I427" s="137"/>
      <c r="J427" s="193"/>
      <c r="K427" s="16">
        <v>0</v>
      </c>
      <c r="L427" s="251" t="s">
        <v>42</v>
      </c>
      <c r="M427" s="251" t="s">
        <v>42</v>
      </c>
      <c r="N427" s="251" t="s">
        <v>42</v>
      </c>
      <c r="O427" s="251" t="s">
        <v>42</v>
      </c>
      <c r="P427" s="251" t="s">
        <v>42</v>
      </c>
      <c r="Q427" s="252"/>
      <c r="R427" s="32"/>
      <c r="S427" s="251" t="s">
        <v>42</v>
      </c>
      <c r="T427" s="251" t="s">
        <v>42</v>
      </c>
      <c r="U427" s="251" t="s">
        <v>42</v>
      </c>
      <c r="V427" s="378" t="s">
        <v>41</v>
      </c>
      <c r="W427" s="206"/>
    </row>
    <row r="428" spans="1:23" customFormat="1" ht="28.5" hidden="1" x14ac:dyDescent="0.25">
      <c r="A428" s="1"/>
      <c r="B428" s="64">
        <v>3003</v>
      </c>
      <c r="C428" s="122">
        <v>3003</v>
      </c>
      <c r="D428" s="124" t="s">
        <v>289</v>
      </c>
      <c r="E428" s="107"/>
      <c r="F428" s="107" t="s">
        <v>19</v>
      </c>
      <c r="G428" s="108">
        <v>321.91000000000003</v>
      </c>
      <c r="H428" s="208">
        <v>3718704</v>
      </c>
      <c r="I428" s="137"/>
      <c r="J428" s="16"/>
      <c r="K428" s="16">
        <v>0</v>
      </c>
      <c r="L428" s="26" t="s">
        <v>290</v>
      </c>
      <c r="M428" s="24">
        <v>100</v>
      </c>
      <c r="N428" s="40" t="s">
        <v>484</v>
      </c>
      <c r="O428" s="40" t="s">
        <v>1012</v>
      </c>
      <c r="P428" s="24">
        <v>5248</v>
      </c>
      <c r="Q428" s="252"/>
      <c r="R4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Vigente'!C437,'[1]Certificaciones y Autorizacione'!B:E,1,0))),"Auditorías y Certificaciones",IF(NOT(ISERROR(VLOOKUP('[1]Manual Tarifario Vigente'!C437,'[1]Plantas de Beneficio'!B:E,1,0))),"Inspección","Registro Sanitario y Trámites Asociados")))))</f>
        <v>Registro Sanitario y Trámites Asociados</v>
      </c>
      <c r="S428" s="18" t="s">
        <v>290</v>
      </c>
      <c r="T428" s="24">
        <v>100</v>
      </c>
      <c r="U428" s="25" t="s">
        <v>1001</v>
      </c>
      <c r="V428" s="25" t="s">
        <v>1001</v>
      </c>
      <c r="W428" s="206"/>
    </row>
    <row r="429" spans="1:23" customFormat="1" ht="57" hidden="1" x14ac:dyDescent="0.25">
      <c r="A429" s="1"/>
      <c r="B429" s="64"/>
      <c r="C429" s="107">
        <v>90091</v>
      </c>
      <c r="D429" s="124" t="s">
        <v>291</v>
      </c>
      <c r="E429" s="107"/>
      <c r="F429" s="107" t="s">
        <v>19</v>
      </c>
      <c r="G429" s="108">
        <v>0</v>
      </c>
      <c r="H429" s="208">
        <v>0</v>
      </c>
      <c r="I429" s="137"/>
      <c r="J429" s="16"/>
      <c r="K429" s="16">
        <v>0</v>
      </c>
      <c r="L429" s="26" t="s">
        <v>290</v>
      </c>
      <c r="M429" s="40">
        <v>0</v>
      </c>
      <c r="N429" s="40" t="s">
        <v>484</v>
      </c>
      <c r="O429" s="40" t="s">
        <v>1012</v>
      </c>
      <c r="P429" s="24">
        <v>5248</v>
      </c>
      <c r="Q429" s="252"/>
      <c r="R4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Vigente'!C438,'[1]Certificaciones y Autorizacione'!B:E,1,0))),"Auditorías y Certificaciones",IF(NOT(ISERROR(VLOOKUP('[1]Manual Tarifario Vigente'!C438,'[1]Plantas de Beneficio'!B:E,1,0))),"Inspección","Registro Sanitario y Trámites Asociados")))))</f>
        <v>Registro Sanitario y Trámites Asociados</v>
      </c>
      <c r="S429" s="20" t="s">
        <v>290</v>
      </c>
      <c r="T429" s="40">
        <v>0</v>
      </c>
      <c r="U429" s="25" t="s">
        <v>1001</v>
      </c>
      <c r="V429" s="25" t="s">
        <v>1001</v>
      </c>
      <c r="W429" s="206"/>
    </row>
    <row r="430" spans="1:23" customFormat="1" ht="114" hidden="1" x14ac:dyDescent="0.25">
      <c r="A430" s="1"/>
      <c r="B430" s="64"/>
      <c r="C430" s="107">
        <v>91121</v>
      </c>
      <c r="D430" s="124" t="s">
        <v>292</v>
      </c>
      <c r="E430" s="107"/>
      <c r="F430" s="107" t="s">
        <v>19</v>
      </c>
      <c r="G430" s="108">
        <v>128.76</v>
      </c>
      <c r="H430" s="208">
        <v>1487436</v>
      </c>
      <c r="I430" s="137"/>
      <c r="J430" s="16"/>
      <c r="K430" s="16">
        <v>0</v>
      </c>
      <c r="L430" s="26" t="s">
        <v>290</v>
      </c>
      <c r="M430" s="40">
        <v>40</v>
      </c>
      <c r="N430" s="40" t="s">
        <v>484</v>
      </c>
      <c r="O430" s="40" t="s">
        <v>1010</v>
      </c>
      <c r="P430" s="24">
        <v>5248</v>
      </c>
      <c r="Q430" s="252"/>
      <c r="R4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Vigente'!C439,'[1]Certificaciones y Autorizacione'!B:E,1,0))),"Auditorías y Certificaciones",IF(NOT(ISERROR(VLOOKUP('[1]Manual Tarifario Vigente'!C439,'[1]Plantas de Beneficio'!B:E,1,0))),"Inspección","Registro Sanitario y Trámites Asociados")))))</f>
        <v>Registro Sanitario y Trámites Asociados</v>
      </c>
      <c r="S430" s="20" t="s">
        <v>290</v>
      </c>
      <c r="T430" s="40">
        <v>40</v>
      </c>
      <c r="U430" s="25" t="s">
        <v>1001</v>
      </c>
      <c r="V430" s="25" t="s">
        <v>1001</v>
      </c>
      <c r="W430" s="206"/>
    </row>
    <row r="431" spans="1:23" customFormat="1" ht="114" hidden="1" x14ac:dyDescent="0.25">
      <c r="A431" s="1"/>
      <c r="B431" s="64"/>
      <c r="C431" s="107">
        <v>91122</v>
      </c>
      <c r="D431" s="124" t="s">
        <v>293</v>
      </c>
      <c r="E431" s="107"/>
      <c r="F431" s="107" t="s">
        <v>19</v>
      </c>
      <c r="G431" s="108">
        <v>160.94999999999999</v>
      </c>
      <c r="H431" s="208">
        <v>1859294</v>
      </c>
      <c r="I431" s="137"/>
      <c r="J431" s="12"/>
      <c r="K431" s="16">
        <v>0</v>
      </c>
      <c r="L431" s="26" t="s">
        <v>290</v>
      </c>
      <c r="M431" s="40">
        <v>50</v>
      </c>
      <c r="N431" s="40" t="s">
        <v>484</v>
      </c>
      <c r="O431" s="40" t="s">
        <v>1010</v>
      </c>
      <c r="P431" s="24">
        <v>5248</v>
      </c>
      <c r="Q431" s="252"/>
      <c r="R4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Vigente'!C440,'[1]Certificaciones y Autorizacione'!B:E,1,0))),"Auditorías y Certificaciones",IF(NOT(ISERROR(VLOOKUP('[1]Manual Tarifario Vigente'!C440,'[1]Plantas de Beneficio'!B:E,1,0))),"Inspección","Registro Sanitario y Trámites Asociados")))))</f>
        <v>Registro Sanitario y Trámites Asociados</v>
      </c>
      <c r="S431" s="20" t="s">
        <v>290</v>
      </c>
      <c r="T431" s="40">
        <v>50</v>
      </c>
      <c r="U431" s="25" t="s">
        <v>1001</v>
      </c>
      <c r="V431" s="25" t="s">
        <v>1001</v>
      </c>
      <c r="W431" s="206"/>
    </row>
    <row r="432" spans="1:23" customFormat="1" ht="128.25" hidden="1" x14ac:dyDescent="0.25">
      <c r="A432" s="1"/>
      <c r="B432" s="64"/>
      <c r="C432" s="107">
        <v>91123</v>
      </c>
      <c r="D432" s="155" t="s">
        <v>294</v>
      </c>
      <c r="E432" s="107"/>
      <c r="F432" s="107" t="s">
        <v>19</v>
      </c>
      <c r="G432" s="108">
        <v>193.14</v>
      </c>
      <c r="H432" s="208">
        <v>2231153</v>
      </c>
      <c r="I432" s="137"/>
      <c r="J432" s="12"/>
      <c r="K432" s="16">
        <v>0</v>
      </c>
      <c r="L432" s="26" t="s">
        <v>290</v>
      </c>
      <c r="M432" s="40">
        <v>60</v>
      </c>
      <c r="N432" s="40" t="s">
        <v>484</v>
      </c>
      <c r="O432" s="40" t="s">
        <v>1010</v>
      </c>
      <c r="P432" s="24">
        <v>5248</v>
      </c>
      <c r="Q432" s="252"/>
      <c r="R4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Vigente'!C441,'[1]Certificaciones y Autorizacione'!B:E,1,0))),"Auditorías y Certificaciones",IF(NOT(ISERROR(VLOOKUP('[1]Manual Tarifario Vigente'!C441,'[1]Plantas de Beneficio'!B:E,1,0))),"Inspección","Registro Sanitario y Trámites Asociados")))))</f>
        <v>Registro Sanitario y Trámites Asociados</v>
      </c>
      <c r="S432" s="20" t="s">
        <v>290</v>
      </c>
      <c r="T432" s="40">
        <v>60</v>
      </c>
      <c r="U432" s="25" t="s">
        <v>1001</v>
      </c>
      <c r="V432" s="25" t="s">
        <v>1001</v>
      </c>
      <c r="W432" s="206"/>
    </row>
    <row r="433" spans="1:23" customFormat="1" ht="114" hidden="1" x14ac:dyDescent="0.25">
      <c r="A433" s="1"/>
      <c r="B433" s="64"/>
      <c r="C433" s="115">
        <v>92121</v>
      </c>
      <c r="D433" s="124" t="s">
        <v>295</v>
      </c>
      <c r="E433" s="107"/>
      <c r="F433" s="107" t="s">
        <v>19</v>
      </c>
      <c r="G433" s="108">
        <v>225.34</v>
      </c>
      <c r="H433" s="208">
        <v>2603128</v>
      </c>
      <c r="I433" s="137"/>
      <c r="J433" s="16"/>
      <c r="K433" s="16">
        <v>0</v>
      </c>
      <c r="L433" s="26" t="s">
        <v>290</v>
      </c>
      <c r="M433" s="40">
        <v>70</v>
      </c>
      <c r="N433" s="40" t="s">
        <v>484</v>
      </c>
      <c r="O433" s="40" t="s">
        <v>1010</v>
      </c>
      <c r="P433" s="24">
        <v>5248</v>
      </c>
      <c r="Q433" s="252"/>
      <c r="R4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Vigente'!C442,'[1]Certificaciones y Autorizacione'!B:E,1,0))),"Auditorías y Certificaciones",IF(NOT(ISERROR(VLOOKUP('[1]Manual Tarifario Vigente'!C442,'[1]Plantas de Beneficio'!B:E,1,0))),"Inspección","Registro Sanitario y Trámites Asociados")))))</f>
        <v>Registro Sanitario y Trámites Asociados</v>
      </c>
      <c r="S433" s="20" t="s">
        <v>290</v>
      </c>
      <c r="T433" s="40">
        <v>70</v>
      </c>
      <c r="U433" s="25" t="s">
        <v>1001</v>
      </c>
      <c r="V433" s="25" t="s">
        <v>1001</v>
      </c>
      <c r="W433" s="206"/>
    </row>
    <row r="434" spans="1:23" customFormat="1" ht="114" hidden="1" x14ac:dyDescent="0.25">
      <c r="A434" s="1"/>
      <c r="B434" s="64"/>
      <c r="C434" s="115">
        <v>92122</v>
      </c>
      <c r="D434" s="124" t="s">
        <v>296</v>
      </c>
      <c r="E434" s="107"/>
      <c r="F434" s="107" t="s">
        <v>19</v>
      </c>
      <c r="G434" s="108">
        <v>257.52999999999997</v>
      </c>
      <c r="H434" s="208">
        <v>2974987</v>
      </c>
      <c r="I434" s="137"/>
      <c r="J434" s="16"/>
      <c r="K434" s="16">
        <v>0</v>
      </c>
      <c r="L434" s="26" t="s">
        <v>290</v>
      </c>
      <c r="M434" s="40">
        <v>80</v>
      </c>
      <c r="N434" s="40" t="s">
        <v>484</v>
      </c>
      <c r="O434" s="40" t="s">
        <v>1010</v>
      </c>
      <c r="P434" s="24">
        <v>5248</v>
      </c>
      <c r="Q434" s="252"/>
      <c r="R4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Vigente'!C443,'[1]Certificaciones y Autorizacione'!B:E,1,0))),"Auditorías y Certificaciones",IF(NOT(ISERROR(VLOOKUP('[1]Manual Tarifario Vigente'!C443,'[1]Plantas de Beneficio'!B:E,1,0))),"Inspección","Registro Sanitario y Trámites Asociados")))))</f>
        <v>Auditorías y Certificaciones</v>
      </c>
      <c r="S434" s="20" t="s">
        <v>290</v>
      </c>
      <c r="T434" s="40">
        <v>80</v>
      </c>
      <c r="U434" s="25" t="s">
        <v>1001</v>
      </c>
      <c r="V434" s="25" t="s">
        <v>1001</v>
      </c>
      <c r="W434" s="206"/>
    </row>
    <row r="435" spans="1:23" customFormat="1" ht="114" hidden="1" x14ac:dyDescent="0.25">
      <c r="A435" s="1"/>
      <c r="B435" s="64"/>
      <c r="C435" s="115">
        <v>92123</v>
      </c>
      <c r="D435" s="124" t="s">
        <v>297</v>
      </c>
      <c r="E435" s="107"/>
      <c r="F435" s="107" t="s">
        <v>19</v>
      </c>
      <c r="G435" s="108">
        <v>289.72000000000003</v>
      </c>
      <c r="H435" s="208">
        <v>3346845</v>
      </c>
      <c r="I435" s="137"/>
      <c r="J435" s="16"/>
      <c r="K435" s="16">
        <v>0</v>
      </c>
      <c r="L435" s="26" t="s">
        <v>290</v>
      </c>
      <c r="M435" s="40">
        <v>90</v>
      </c>
      <c r="N435" s="40" t="s">
        <v>484</v>
      </c>
      <c r="O435" s="40" t="s">
        <v>1010</v>
      </c>
      <c r="P435" s="24">
        <v>5248</v>
      </c>
      <c r="Q435" s="252"/>
      <c r="R4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Vigente'!C444,'[1]Certificaciones y Autorizacione'!B:E,1,0))),"Auditorías y Certificaciones",IF(NOT(ISERROR(VLOOKUP('[1]Manual Tarifario Vigente'!C444,'[1]Plantas de Beneficio'!B:E,1,0))),"Inspección","Registro Sanitario y Trámites Asociados")))))</f>
        <v>Registro Sanitario y Trámites Asociados</v>
      </c>
      <c r="S435" s="20" t="s">
        <v>290</v>
      </c>
      <c r="T435" s="40">
        <v>90</v>
      </c>
      <c r="U435" s="25" t="s">
        <v>1001</v>
      </c>
      <c r="V435" s="25" t="s">
        <v>1001</v>
      </c>
      <c r="W435" s="206"/>
    </row>
    <row r="436" spans="1:23" customFormat="1" ht="28.5" hidden="1" x14ac:dyDescent="0.25">
      <c r="A436" s="1"/>
      <c r="B436" s="64">
        <v>3004</v>
      </c>
      <c r="C436" s="122">
        <v>3004</v>
      </c>
      <c r="D436" s="124" t="s">
        <v>298</v>
      </c>
      <c r="E436" s="107"/>
      <c r="F436" s="107" t="s">
        <v>19</v>
      </c>
      <c r="G436" s="108">
        <v>364.36</v>
      </c>
      <c r="H436" s="208">
        <v>4209087</v>
      </c>
      <c r="I436" s="137"/>
      <c r="J436" s="16"/>
      <c r="K436" s="16">
        <v>0</v>
      </c>
      <c r="L436" s="26" t="s">
        <v>290</v>
      </c>
      <c r="M436" s="24">
        <v>100</v>
      </c>
      <c r="N436" s="40" t="s">
        <v>484</v>
      </c>
      <c r="O436" s="40" t="s">
        <v>1010</v>
      </c>
      <c r="P436" s="24">
        <v>5249</v>
      </c>
      <c r="Q436" s="252"/>
      <c r="R4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Vigente'!C445,'[1]Certificaciones y Autorizacione'!B:E,1,0))),"Auditorías y Certificaciones",IF(NOT(ISERROR(VLOOKUP('[1]Manual Tarifario Vigente'!C445,'[1]Plantas de Beneficio'!B:E,1,0))),"Inspección","Registro Sanitario y Trámites Asociados")))))</f>
        <v>Registro Sanitario y Trámites Asociados</v>
      </c>
      <c r="S436" s="18" t="s">
        <v>290</v>
      </c>
      <c r="T436" s="24">
        <v>100</v>
      </c>
      <c r="U436" s="25" t="s">
        <v>1001</v>
      </c>
      <c r="V436" s="25" t="s">
        <v>1001</v>
      </c>
      <c r="W436" s="206"/>
    </row>
    <row r="437" spans="1:23" customFormat="1" ht="62.25" hidden="1" customHeight="1" x14ac:dyDescent="0.25">
      <c r="A437" s="1"/>
      <c r="B437" s="72"/>
      <c r="C437" s="107">
        <v>90092</v>
      </c>
      <c r="D437" s="124" t="s">
        <v>299</v>
      </c>
      <c r="E437" s="107"/>
      <c r="F437" s="107" t="s">
        <v>19</v>
      </c>
      <c r="G437" s="108">
        <v>0</v>
      </c>
      <c r="H437" s="208">
        <v>0</v>
      </c>
      <c r="I437" s="137"/>
      <c r="J437" s="16"/>
      <c r="K437" s="16">
        <v>0</v>
      </c>
      <c r="L437" s="26" t="s">
        <v>290</v>
      </c>
      <c r="M437" s="40">
        <v>0</v>
      </c>
      <c r="N437" s="40" t="s">
        <v>484</v>
      </c>
      <c r="O437" s="40" t="s">
        <v>1010</v>
      </c>
      <c r="P437" s="24">
        <v>5249</v>
      </c>
      <c r="Q437" s="252"/>
      <c r="R4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Vigente'!C446,'[1]Certificaciones y Autorizacione'!B:E,1,0))),"Auditorías y Certificaciones",IF(NOT(ISERROR(VLOOKUP('[1]Manual Tarifario Vigente'!C446,'[1]Plantas de Beneficio'!B:E,1,0))),"Inspección","Registro Sanitario y Trámites Asociados")))))</f>
        <v>Registro Sanitario y Trámites Asociados</v>
      </c>
      <c r="S437" s="20" t="s">
        <v>290</v>
      </c>
      <c r="T437" s="40">
        <v>0</v>
      </c>
      <c r="U437" s="25" t="s">
        <v>1001</v>
      </c>
      <c r="V437" s="25" t="s">
        <v>1001</v>
      </c>
      <c r="W437" s="206"/>
    </row>
    <row r="438" spans="1:23" customFormat="1" ht="99.75" hidden="1" x14ac:dyDescent="0.25">
      <c r="A438" s="1"/>
      <c r="B438" s="72"/>
      <c r="C438" s="107">
        <v>91124</v>
      </c>
      <c r="D438" s="124" t="s">
        <v>300</v>
      </c>
      <c r="E438" s="107"/>
      <c r="F438" s="107" t="s">
        <v>19</v>
      </c>
      <c r="G438" s="108">
        <v>145.72999999999999</v>
      </c>
      <c r="H438" s="208">
        <v>1683473</v>
      </c>
      <c r="I438" s="137"/>
      <c r="J438" s="16"/>
      <c r="K438" s="16">
        <v>0</v>
      </c>
      <c r="L438" s="26" t="s">
        <v>290</v>
      </c>
      <c r="M438" s="40">
        <v>40</v>
      </c>
      <c r="N438" s="40" t="s">
        <v>484</v>
      </c>
      <c r="O438" s="40" t="s">
        <v>1010</v>
      </c>
      <c r="P438" s="24">
        <v>5249</v>
      </c>
      <c r="Q438" s="252"/>
      <c r="R43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Vigente'!C447,'[1]Certificaciones y Autorizacione'!B:E,1,0))),"Auditorías y Certificaciones",IF(NOT(ISERROR(VLOOKUP('[1]Manual Tarifario Vigente'!C447,'[1]Plantas de Beneficio'!B:E,1,0))),"Inspección","Registro Sanitario y Trámites Asociados")))))</f>
        <v>Registro Sanitario y Trámites Asociados</v>
      </c>
      <c r="S438" s="20" t="s">
        <v>290</v>
      </c>
      <c r="T438" s="40">
        <v>40</v>
      </c>
      <c r="U438" s="25" t="s">
        <v>1001</v>
      </c>
      <c r="V438" s="25" t="s">
        <v>1001</v>
      </c>
      <c r="W438" s="206"/>
    </row>
    <row r="439" spans="1:23" customFormat="1" ht="99.75" hidden="1" x14ac:dyDescent="0.25">
      <c r="A439" s="1"/>
      <c r="B439" s="72"/>
      <c r="C439" s="107">
        <v>91125</v>
      </c>
      <c r="D439" s="124" t="s">
        <v>301</v>
      </c>
      <c r="E439" s="107"/>
      <c r="F439" s="107" t="s">
        <v>19</v>
      </c>
      <c r="G439" s="108">
        <v>182.2</v>
      </c>
      <c r="H439" s="208">
        <v>2104774</v>
      </c>
      <c r="I439" s="137"/>
      <c r="J439" s="16"/>
      <c r="K439" s="16">
        <v>0</v>
      </c>
      <c r="L439" s="26" t="s">
        <v>290</v>
      </c>
      <c r="M439" s="40">
        <v>50</v>
      </c>
      <c r="N439" s="40" t="s">
        <v>484</v>
      </c>
      <c r="O439" s="40" t="s">
        <v>1010</v>
      </c>
      <c r="P439" s="24">
        <v>5249</v>
      </c>
      <c r="Q439" s="252"/>
      <c r="R4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Vigente'!C448,'[1]Certificaciones y Autorizacione'!B:E,1,0))),"Auditorías y Certificaciones",IF(NOT(ISERROR(VLOOKUP('[1]Manual Tarifario Vigente'!C448,'[1]Plantas de Beneficio'!B:E,1,0))),"Inspección","Registro Sanitario y Trámites Asociados")))))</f>
        <v>Registro Sanitario y Trámites Asociados</v>
      </c>
      <c r="S439" s="20" t="s">
        <v>290</v>
      </c>
      <c r="T439" s="40">
        <v>50</v>
      </c>
      <c r="U439" s="25" t="s">
        <v>1001</v>
      </c>
      <c r="V439" s="25" t="s">
        <v>1001</v>
      </c>
      <c r="W439" s="206"/>
    </row>
    <row r="440" spans="1:23" customFormat="1" ht="114" hidden="1" x14ac:dyDescent="0.25">
      <c r="A440" s="1"/>
      <c r="B440" s="72"/>
      <c r="C440" s="107">
        <v>91126</v>
      </c>
      <c r="D440" s="155" t="s">
        <v>302</v>
      </c>
      <c r="E440" s="107"/>
      <c r="F440" s="107" t="s">
        <v>19</v>
      </c>
      <c r="G440" s="108">
        <v>218.63</v>
      </c>
      <c r="H440" s="208">
        <v>2525614</v>
      </c>
      <c r="I440" s="137"/>
      <c r="J440" s="16"/>
      <c r="K440" s="16">
        <v>0</v>
      </c>
      <c r="L440" s="26" t="s">
        <v>290</v>
      </c>
      <c r="M440" s="40">
        <v>60</v>
      </c>
      <c r="N440" s="40" t="s">
        <v>484</v>
      </c>
      <c r="O440" s="40" t="s">
        <v>1010</v>
      </c>
      <c r="P440" s="24">
        <v>5249</v>
      </c>
      <c r="Q440" s="252"/>
      <c r="R4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Vigente'!C449,'[1]Certificaciones y Autorizacione'!B:E,1,0))),"Auditorías y Certificaciones",IF(NOT(ISERROR(VLOOKUP('[1]Manual Tarifario Vigente'!C449,'[1]Plantas de Beneficio'!B:E,1,0))),"Inspección","Registro Sanitario y Trámites Asociados")))))</f>
        <v>Registro Sanitario y Trámites Asociados</v>
      </c>
      <c r="S440" s="20" t="s">
        <v>290</v>
      </c>
      <c r="T440" s="40">
        <v>60</v>
      </c>
      <c r="U440" s="25" t="s">
        <v>1001</v>
      </c>
      <c r="V440" s="25" t="s">
        <v>1001</v>
      </c>
      <c r="W440" s="206"/>
    </row>
    <row r="441" spans="1:23" customFormat="1" ht="99.75" hidden="1" x14ac:dyDescent="0.25">
      <c r="A441" s="1"/>
      <c r="B441" s="72"/>
      <c r="C441" s="115">
        <v>92124</v>
      </c>
      <c r="D441" s="124" t="s">
        <v>303</v>
      </c>
      <c r="E441" s="107"/>
      <c r="F441" s="107" t="s">
        <v>19</v>
      </c>
      <c r="G441" s="108">
        <v>255.07</v>
      </c>
      <c r="H441" s="208">
        <v>2946569</v>
      </c>
      <c r="I441" s="137"/>
      <c r="J441" s="16"/>
      <c r="K441" s="16">
        <v>0</v>
      </c>
      <c r="L441" s="26" t="s">
        <v>290</v>
      </c>
      <c r="M441" s="40">
        <v>70</v>
      </c>
      <c r="N441" s="40" t="s">
        <v>484</v>
      </c>
      <c r="O441" s="40" t="s">
        <v>1010</v>
      </c>
      <c r="P441" s="24">
        <v>5249</v>
      </c>
      <c r="Q441" s="252"/>
      <c r="R4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Vigente'!C450,'[1]Certificaciones y Autorizacione'!B:E,1,0))),"Auditorías y Certificaciones",IF(NOT(ISERROR(VLOOKUP('[1]Manual Tarifario Vigente'!C450,'[1]Plantas de Beneficio'!B:E,1,0))),"Inspección","Registro Sanitario y Trámites Asociados")))))</f>
        <v>Registro Sanitario y Trámites Asociados</v>
      </c>
      <c r="S441" s="20" t="s">
        <v>290</v>
      </c>
      <c r="T441" s="40">
        <v>70</v>
      </c>
      <c r="U441" s="25" t="s">
        <v>1001</v>
      </c>
      <c r="V441" s="25" t="s">
        <v>1001</v>
      </c>
      <c r="W441" s="206"/>
    </row>
    <row r="442" spans="1:23" customFormat="1" ht="99.75" hidden="1" x14ac:dyDescent="0.25">
      <c r="A442" s="1"/>
      <c r="B442" s="72"/>
      <c r="C442" s="115">
        <v>92125</v>
      </c>
      <c r="D442" s="124" t="s">
        <v>304</v>
      </c>
      <c r="E442" s="107"/>
      <c r="F442" s="107" t="s">
        <v>19</v>
      </c>
      <c r="G442" s="108">
        <v>291.5</v>
      </c>
      <c r="H442" s="208">
        <v>3367408</v>
      </c>
      <c r="I442" s="137"/>
      <c r="J442" s="16"/>
      <c r="K442" s="16">
        <v>0</v>
      </c>
      <c r="L442" s="26" t="s">
        <v>290</v>
      </c>
      <c r="M442" s="40">
        <v>80</v>
      </c>
      <c r="N442" s="40" t="s">
        <v>484</v>
      </c>
      <c r="O442" s="40" t="s">
        <v>1010</v>
      </c>
      <c r="P442" s="24">
        <v>5249</v>
      </c>
      <c r="Q442" s="252"/>
      <c r="R4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Vigente'!C451,'[1]Certificaciones y Autorizacione'!B:E,1,0))),"Auditorías y Certificaciones",IF(NOT(ISERROR(VLOOKUP('[1]Manual Tarifario Vigente'!C451,'[1]Plantas de Beneficio'!B:E,1,0))),"Inspección","Registro Sanitario y Trámites Asociados")))))</f>
        <v>Registro Sanitario y Trámites Asociados</v>
      </c>
      <c r="S442" s="20" t="s">
        <v>290</v>
      </c>
      <c r="T442" s="40">
        <v>80</v>
      </c>
      <c r="U442" s="25" t="s">
        <v>1001</v>
      </c>
      <c r="V442" s="25" t="s">
        <v>1001</v>
      </c>
      <c r="W442" s="206"/>
    </row>
    <row r="443" spans="1:23" customFormat="1" ht="99.75" hidden="1" x14ac:dyDescent="0.25">
      <c r="A443" s="1"/>
      <c r="B443" s="72"/>
      <c r="C443" s="115">
        <v>92126</v>
      </c>
      <c r="D443" s="124" t="s">
        <v>305</v>
      </c>
      <c r="E443" s="107"/>
      <c r="F443" s="107" t="s">
        <v>19</v>
      </c>
      <c r="G443" s="108">
        <v>327.93</v>
      </c>
      <c r="H443" s="208">
        <v>3788247</v>
      </c>
      <c r="I443" s="137"/>
      <c r="J443" s="12"/>
      <c r="K443" s="16">
        <v>0</v>
      </c>
      <c r="L443" s="26" t="s">
        <v>290</v>
      </c>
      <c r="M443" s="40">
        <v>90</v>
      </c>
      <c r="N443" s="40" t="s">
        <v>484</v>
      </c>
      <c r="O443" s="40" t="s">
        <v>1010</v>
      </c>
      <c r="P443" s="24">
        <v>5249</v>
      </c>
      <c r="Q443" s="252"/>
      <c r="R4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Vigente'!C452,'[1]Certificaciones y Autorizacione'!B:E,1,0))),"Auditorías y Certificaciones",IF(NOT(ISERROR(VLOOKUP('[1]Manual Tarifario Vigente'!C452,'[1]Plantas de Beneficio'!B:E,1,0))),"Inspección","Registro Sanitario y Trámites Asociados")))))</f>
        <v>Registro Sanitario y Trámites Asociados</v>
      </c>
      <c r="S443" s="20" t="s">
        <v>290</v>
      </c>
      <c r="T443" s="40">
        <v>90</v>
      </c>
      <c r="U443" s="25" t="s">
        <v>1001</v>
      </c>
      <c r="V443" s="25" t="s">
        <v>1001</v>
      </c>
      <c r="W443" s="206"/>
    </row>
    <row r="444" spans="1:23" customFormat="1" ht="28.5" hidden="1" x14ac:dyDescent="0.25">
      <c r="A444" s="1"/>
      <c r="B444" s="72">
        <v>3005</v>
      </c>
      <c r="C444" s="132">
        <v>3005</v>
      </c>
      <c r="D444" s="124" t="s">
        <v>306</v>
      </c>
      <c r="E444" s="107"/>
      <c r="F444" s="107" t="s">
        <v>19</v>
      </c>
      <c r="G444" s="108">
        <v>367.92</v>
      </c>
      <c r="H444" s="208">
        <v>4250212</v>
      </c>
      <c r="I444" s="137"/>
      <c r="J444" s="12"/>
      <c r="K444" s="16">
        <v>0</v>
      </c>
      <c r="L444" s="26" t="s">
        <v>290</v>
      </c>
      <c r="M444" s="24">
        <v>100</v>
      </c>
      <c r="N444" s="40" t="s">
        <v>484</v>
      </c>
      <c r="O444" s="258" t="s">
        <v>1013</v>
      </c>
      <c r="P444" s="24">
        <v>1880</v>
      </c>
      <c r="Q444" s="252"/>
      <c r="R4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Vigente'!C453,'[1]Certificaciones y Autorizacione'!B:E,1,0))),"Auditorías y Certificaciones",IF(NOT(ISERROR(VLOOKUP('[1]Manual Tarifario Vigente'!C453,'[1]Plantas de Beneficio'!B:E,1,0))),"Inspección","Registro Sanitario y Trámites Asociados")))))</f>
        <v>Auditorías y Certificaciones</v>
      </c>
      <c r="S444" s="18" t="s">
        <v>290</v>
      </c>
      <c r="T444" s="24">
        <v>100</v>
      </c>
      <c r="U444" s="25" t="s">
        <v>1001</v>
      </c>
      <c r="V444" s="25" t="s">
        <v>1001</v>
      </c>
      <c r="W444" s="206"/>
    </row>
    <row r="445" spans="1:23" customFormat="1" ht="29.25" hidden="1" customHeight="1" x14ac:dyDescent="0.25">
      <c r="A445" s="1"/>
      <c r="B445" s="5"/>
      <c r="C445" s="817" t="s">
        <v>307</v>
      </c>
      <c r="D445" s="818"/>
      <c r="E445" s="818"/>
      <c r="F445" s="818"/>
      <c r="G445" s="690"/>
      <c r="H445" s="690"/>
      <c r="I445" s="137"/>
      <c r="J445" s="79"/>
      <c r="K445" s="16">
        <v>0</v>
      </c>
      <c r="L445" s="251" t="s">
        <v>42</v>
      </c>
      <c r="M445" s="24" t="s">
        <v>42</v>
      </c>
      <c r="N445" s="251" t="s">
        <v>42</v>
      </c>
      <c r="O445" s="251" t="s">
        <v>42</v>
      </c>
      <c r="P445" s="251" t="s">
        <v>42</v>
      </c>
      <c r="Q445" s="252"/>
      <c r="R445" s="32"/>
      <c r="S445" s="251" t="s">
        <v>42</v>
      </c>
      <c r="T445" s="251" t="s">
        <v>42</v>
      </c>
      <c r="U445" s="251" t="s">
        <v>42</v>
      </c>
      <c r="V445" s="378" t="s">
        <v>41</v>
      </c>
      <c r="W445" s="206"/>
    </row>
    <row r="446" spans="1:23" customFormat="1" hidden="1" x14ac:dyDescent="0.25">
      <c r="A446" s="1"/>
      <c r="B446" s="47" t="s">
        <v>1</v>
      </c>
      <c r="C446" s="154" t="s">
        <v>1</v>
      </c>
      <c r="D446" s="154" t="s">
        <v>2</v>
      </c>
      <c r="E446" s="154" t="s">
        <v>3</v>
      </c>
      <c r="F446" s="154" t="s">
        <v>4</v>
      </c>
      <c r="G446" s="9" t="s">
        <v>5</v>
      </c>
      <c r="H446" s="208"/>
      <c r="I446" s="137"/>
      <c r="J446" s="193"/>
      <c r="K446" s="16">
        <v>0</v>
      </c>
      <c r="L446" s="251" t="s">
        <v>42</v>
      </c>
      <c r="M446" s="24" t="s">
        <v>42</v>
      </c>
      <c r="N446" s="251" t="s">
        <v>42</v>
      </c>
      <c r="O446" s="251" t="s">
        <v>42</v>
      </c>
      <c r="P446" s="251" t="s">
        <v>42</v>
      </c>
      <c r="Q446" s="252"/>
      <c r="R446" s="32"/>
      <c r="S446" s="251" t="s">
        <v>42</v>
      </c>
      <c r="T446" s="251" t="s">
        <v>42</v>
      </c>
      <c r="U446" s="251" t="s">
        <v>42</v>
      </c>
      <c r="V446" s="378" t="s">
        <v>41</v>
      </c>
      <c r="W446" s="206"/>
    </row>
    <row r="447" spans="1:23" customFormat="1" ht="28.5" hidden="1" x14ac:dyDescent="0.25">
      <c r="A447" s="1"/>
      <c r="B447" s="72">
        <v>3006</v>
      </c>
      <c r="C447" s="122">
        <v>3006</v>
      </c>
      <c r="D447" s="124" t="s">
        <v>308</v>
      </c>
      <c r="E447" s="107"/>
      <c r="F447" s="107" t="s">
        <v>19</v>
      </c>
      <c r="G447" s="108">
        <v>675.67</v>
      </c>
      <c r="H447" s="208">
        <v>7805340</v>
      </c>
      <c r="I447" s="137"/>
      <c r="J447" s="16"/>
      <c r="K447" s="16">
        <v>0</v>
      </c>
      <c r="L447" s="251" t="s">
        <v>989</v>
      </c>
      <c r="M447" s="24">
        <v>100</v>
      </c>
      <c r="N447" s="40" t="s">
        <v>484</v>
      </c>
      <c r="O447" s="40" t="s">
        <v>1012</v>
      </c>
      <c r="P447" s="24">
        <v>944</v>
      </c>
      <c r="Q447" s="252"/>
      <c r="R4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Vigente'!C456,'[1]Certificaciones y Autorizacione'!B:E,1,0))),"Auditorías y Certificaciones",IF(NOT(ISERROR(VLOOKUP('[1]Manual Tarifario Vigente'!C456,'[1]Plantas de Beneficio'!B:E,1,0))),"Inspección","Registro Sanitario y Trámites Asociados")))))</f>
        <v>Registro Sanitario y Trámites Asociados</v>
      </c>
      <c r="S447" s="18" t="s">
        <v>176</v>
      </c>
      <c r="T447" s="24">
        <v>100</v>
      </c>
      <c r="U447" s="25" t="s">
        <v>1001</v>
      </c>
      <c r="V447" s="25" t="s">
        <v>1001</v>
      </c>
      <c r="W447" s="206"/>
    </row>
    <row r="448" spans="1:23" customFormat="1" ht="42.75" hidden="1" x14ac:dyDescent="0.25">
      <c r="A448" s="1"/>
      <c r="B448" s="72"/>
      <c r="C448" s="150">
        <v>90093</v>
      </c>
      <c r="D448" s="124" t="s">
        <v>309</v>
      </c>
      <c r="E448" s="107"/>
      <c r="F448" s="107" t="s">
        <v>19</v>
      </c>
      <c r="G448" s="108">
        <v>0</v>
      </c>
      <c r="H448" s="208">
        <v>0</v>
      </c>
      <c r="I448" s="137"/>
      <c r="J448" s="73"/>
      <c r="K448" s="16">
        <v>0</v>
      </c>
      <c r="L448" s="251" t="s">
        <v>989</v>
      </c>
      <c r="M448" s="40">
        <v>0</v>
      </c>
      <c r="N448" s="40" t="s">
        <v>484</v>
      </c>
      <c r="O448" s="40" t="s">
        <v>1012</v>
      </c>
      <c r="P448" s="24">
        <v>944</v>
      </c>
      <c r="Q448" s="252"/>
      <c r="R4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Vigente'!C457,'[1]Certificaciones y Autorizacione'!B:E,1,0))),"Auditorías y Certificaciones",IF(NOT(ISERROR(VLOOKUP('[1]Manual Tarifario Vigente'!C457,'[1]Plantas de Beneficio'!B:E,1,0))),"Inspección","Registro Sanitario y Trámites Asociados")))))</f>
        <v>Registro Sanitario y Trámites Asociados</v>
      </c>
      <c r="S448" s="18" t="s">
        <v>176</v>
      </c>
      <c r="T448" s="40">
        <v>0</v>
      </c>
      <c r="U448" s="25" t="s">
        <v>1001</v>
      </c>
      <c r="V448" s="25" t="s">
        <v>1001</v>
      </c>
      <c r="W448" s="206"/>
    </row>
    <row r="449" spans="1:26" customFormat="1" ht="114" hidden="1" x14ac:dyDescent="0.25">
      <c r="A449" s="1"/>
      <c r="B449" s="72"/>
      <c r="C449" s="107">
        <v>91127</v>
      </c>
      <c r="D449" s="124" t="s">
        <v>310</v>
      </c>
      <c r="E449" s="107"/>
      <c r="F449" s="107" t="s">
        <v>19</v>
      </c>
      <c r="G449" s="108">
        <v>270.25</v>
      </c>
      <c r="H449" s="208">
        <v>3121928</v>
      </c>
      <c r="I449" s="137"/>
      <c r="J449" s="16"/>
      <c r="K449" s="16">
        <v>0</v>
      </c>
      <c r="L449" s="251" t="s">
        <v>989</v>
      </c>
      <c r="M449" s="40">
        <v>40</v>
      </c>
      <c r="N449" s="40" t="s">
        <v>484</v>
      </c>
      <c r="O449" s="40" t="s">
        <v>1010</v>
      </c>
      <c r="P449" s="24">
        <v>944</v>
      </c>
      <c r="Q449" s="252"/>
      <c r="R4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Vigente'!C458,'[1]Certificaciones y Autorizacione'!B:E,1,0))),"Auditorías y Certificaciones",IF(NOT(ISERROR(VLOOKUP('[1]Manual Tarifario Vigente'!C458,'[1]Plantas de Beneficio'!B:E,1,0))),"Inspección","Registro Sanitario y Trámites Asociados")))))</f>
        <v>Registro Sanitario y Trámites Asociados</v>
      </c>
      <c r="S449" s="18" t="s">
        <v>176</v>
      </c>
      <c r="T449" s="40">
        <v>40</v>
      </c>
      <c r="U449" s="25" t="s">
        <v>1001</v>
      </c>
      <c r="V449" s="25" t="s">
        <v>1001</v>
      </c>
      <c r="W449" s="272">
        <v>270.27</v>
      </c>
    </row>
    <row r="450" spans="1:26" customFormat="1" ht="117" hidden="1" customHeight="1" x14ac:dyDescent="0.25">
      <c r="A450" s="1"/>
      <c r="B450" s="72"/>
      <c r="C450" s="107">
        <v>91128</v>
      </c>
      <c r="D450" s="124" t="s">
        <v>311</v>
      </c>
      <c r="E450" s="107"/>
      <c r="F450" s="107" t="s">
        <v>19</v>
      </c>
      <c r="G450" s="108">
        <v>337.85</v>
      </c>
      <c r="H450" s="208">
        <v>3902843</v>
      </c>
      <c r="I450" s="137"/>
      <c r="J450" s="16"/>
      <c r="K450" s="16">
        <v>0</v>
      </c>
      <c r="L450" s="251" t="s">
        <v>989</v>
      </c>
      <c r="M450" s="40">
        <v>50</v>
      </c>
      <c r="N450" s="40" t="s">
        <v>484</v>
      </c>
      <c r="O450" s="40" t="s">
        <v>1010</v>
      </c>
      <c r="P450" s="24">
        <v>944</v>
      </c>
      <c r="Q450" s="252"/>
      <c r="R4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Vigente'!C459,'[1]Certificaciones y Autorizacione'!B:E,1,0))),"Auditorías y Certificaciones",IF(NOT(ISERROR(VLOOKUP('[1]Manual Tarifario Vigente'!C459,'[1]Plantas de Beneficio'!B:E,1,0))),"Inspección","Registro Sanitario y Trámites Asociados")))))</f>
        <v>Registro Sanitario y Trámites Asociados</v>
      </c>
      <c r="S450" s="18" t="s">
        <v>176</v>
      </c>
      <c r="T450" s="40">
        <v>50</v>
      </c>
      <c r="U450" s="25" t="s">
        <v>1001</v>
      </c>
      <c r="V450" s="25" t="s">
        <v>1001</v>
      </c>
      <c r="W450" s="272">
        <f>G447*0.5</f>
        <v>337.83499999999998</v>
      </c>
      <c r="Z450">
        <f>+ROUND(G447*50%,2)</f>
        <v>337.84</v>
      </c>
    </row>
    <row r="451" spans="1:26" customFormat="1" ht="117.75" hidden="1" customHeight="1" x14ac:dyDescent="0.25">
      <c r="A451" s="1"/>
      <c r="B451" s="72"/>
      <c r="C451" s="107">
        <v>91129</v>
      </c>
      <c r="D451" s="155" t="s">
        <v>312</v>
      </c>
      <c r="E451" s="107"/>
      <c r="F451" s="107" t="s">
        <v>19</v>
      </c>
      <c r="G451" s="108">
        <v>405.42</v>
      </c>
      <c r="H451" s="208">
        <v>4683412</v>
      </c>
      <c r="I451" s="137"/>
      <c r="J451" s="16"/>
      <c r="K451" s="16">
        <v>0</v>
      </c>
      <c r="L451" s="251" t="s">
        <v>989</v>
      </c>
      <c r="M451" s="40">
        <v>60</v>
      </c>
      <c r="N451" s="40" t="s">
        <v>484</v>
      </c>
      <c r="O451" s="40" t="s">
        <v>1010</v>
      </c>
      <c r="P451" s="24">
        <v>944</v>
      </c>
      <c r="Q451" s="252"/>
      <c r="R4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Vigente'!C460,'[1]Certificaciones y Autorizacione'!B:E,1,0))),"Auditorías y Certificaciones",IF(NOT(ISERROR(VLOOKUP('[1]Manual Tarifario Vigente'!C460,'[1]Plantas de Beneficio'!B:E,1,0))),"Inspección","Registro Sanitario y Trámites Asociados")))))</f>
        <v>Registro Sanitario y Trámites Asociados</v>
      </c>
      <c r="S451" s="18" t="s">
        <v>176</v>
      </c>
      <c r="T451" s="40">
        <v>60</v>
      </c>
      <c r="U451" s="25" t="s">
        <v>1001</v>
      </c>
      <c r="V451" s="25" t="s">
        <v>1001</v>
      </c>
      <c r="W451" s="272">
        <f>G447*0.6</f>
        <v>405.40199999999999</v>
      </c>
    </row>
    <row r="452" spans="1:26" customFormat="1" ht="114" hidden="1" x14ac:dyDescent="0.25">
      <c r="A452" s="1"/>
      <c r="B452" s="72"/>
      <c r="C452" s="115">
        <v>92127</v>
      </c>
      <c r="D452" s="124" t="s">
        <v>313</v>
      </c>
      <c r="E452" s="107"/>
      <c r="F452" s="107" t="s">
        <v>19</v>
      </c>
      <c r="G452" s="108">
        <v>472.98</v>
      </c>
      <c r="H452" s="208">
        <v>5463865</v>
      </c>
      <c r="I452" s="137"/>
      <c r="J452" s="16"/>
      <c r="K452" s="16">
        <v>0</v>
      </c>
      <c r="L452" s="251" t="s">
        <v>989</v>
      </c>
      <c r="M452" s="40">
        <v>70</v>
      </c>
      <c r="N452" s="40" t="s">
        <v>484</v>
      </c>
      <c r="O452" s="40" t="s">
        <v>1010</v>
      </c>
      <c r="P452" s="24">
        <v>944</v>
      </c>
      <c r="Q452" s="252"/>
      <c r="R4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Vigente'!C461,'[1]Certificaciones y Autorizacione'!B:E,1,0))),"Auditorías y Certificaciones",IF(NOT(ISERROR(VLOOKUP('[1]Manual Tarifario Vigente'!C461,'[1]Plantas de Beneficio'!B:E,1,0))),"Inspección","Registro Sanitario y Trámites Asociados")))))</f>
        <v>Registro Sanitario y Trámites Asociados</v>
      </c>
      <c r="S452" s="18" t="s">
        <v>176</v>
      </c>
      <c r="T452" s="40">
        <v>70</v>
      </c>
      <c r="U452" s="25" t="s">
        <v>1001</v>
      </c>
      <c r="V452" s="25" t="s">
        <v>1001</v>
      </c>
      <c r="W452" s="206"/>
    </row>
    <row r="453" spans="1:26" customFormat="1" ht="114" hidden="1" x14ac:dyDescent="0.25">
      <c r="A453" s="1"/>
      <c r="B453" s="72"/>
      <c r="C453" s="115">
        <v>92128</v>
      </c>
      <c r="D453" s="124" t="s">
        <v>314</v>
      </c>
      <c r="E453" s="107"/>
      <c r="F453" s="107" t="s">
        <v>19</v>
      </c>
      <c r="G453" s="108">
        <v>540.54</v>
      </c>
      <c r="H453" s="208">
        <v>6244318</v>
      </c>
      <c r="I453" s="137"/>
      <c r="J453" s="16"/>
      <c r="K453" s="16">
        <v>0</v>
      </c>
      <c r="L453" s="251" t="s">
        <v>989</v>
      </c>
      <c r="M453" s="40">
        <v>80</v>
      </c>
      <c r="N453" s="40" t="s">
        <v>484</v>
      </c>
      <c r="O453" s="40" t="s">
        <v>1010</v>
      </c>
      <c r="P453" s="24">
        <v>944</v>
      </c>
      <c r="Q453" s="252"/>
      <c r="R4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Vigente'!C462,'[1]Certificaciones y Autorizacione'!B:E,1,0))),"Auditorías y Certificaciones",IF(NOT(ISERROR(VLOOKUP('[1]Manual Tarifario Vigente'!C462,'[1]Plantas de Beneficio'!B:E,1,0))),"Inspección","Registro Sanitario y Trámites Asociados")))))</f>
        <v>Registro Sanitario y Trámites Asociados</v>
      </c>
      <c r="S453" s="18" t="s">
        <v>176</v>
      </c>
      <c r="T453" s="40">
        <v>80</v>
      </c>
      <c r="U453" s="25" t="s">
        <v>1001</v>
      </c>
      <c r="V453" s="25" t="s">
        <v>1001</v>
      </c>
      <c r="W453" s="206"/>
    </row>
    <row r="454" spans="1:26" customFormat="1" ht="114" hidden="1" x14ac:dyDescent="0.25">
      <c r="A454" s="1"/>
      <c r="B454" s="72"/>
      <c r="C454" s="115">
        <v>92129</v>
      </c>
      <c r="D454" s="124" t="s">
        <v>315</v>
      </c>
      <c r="E454" s="107"/>
      <c r="F454" s="107" t="s">
        <v>19</v>
      </c>
      <c r="G454" s="108">
        <v>608.1</v>
      </c>
      <c r="H454" s="208">
        <v>7024771</v>
      </c>
      <c r="I454" s="137"/>
      <c r="J454" s="16"/>
      <c r="K454" s="16">
        <v>0</v>
      </c>
      <c r="L454" s="251" t="s">
        <v>989</v>
      </c>
      <c r="M454" s="40">
        <v>90</v>
      </c>
      <c r="N454" s="40" t="s">
        <v>484</v>
      </c>
      <c r="O454" s="40" t="s">
        <v>1010</v>
      </c>
      <c r="P454" s="24">
        <v>944</v>
      </c>
      <c r="Q454" s="252"/>
      <c r="R4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Vigente'!C463,'[1]Certificaciones y Autorizacione'!B:E,1,0))),"Auditorías y Certificaciones",IF(NOT(ISERROR(VLOOKUP('[1]Manual Tarifario Vigente'!C463,'[1]Plantas de Beneficio'!B:E,1,0))),"Inspección","Registro Sanitario y Trámites Asociados")))))</f>
        <v>Registro Sanitario y Trámites Asociados</v>
      </c>
      <c r="S454" s="18" t="s">
        <v>176</v>
      </c>
      <c r="T454" s="40">
        <v>90</v>
      </c>
      <c r="U454" s="25" t="s">
        <v>1001</v>
      </c>
      <c r="V454" s="25" t="s">
        <v>1001</v>
      </c>
      <c r="W454" s="206"/>
    </row>
    <row r="455" spans="1:26" customFormat="1" ht="15" hidden="1" customHeight="1" x14ac:dyDescent="0.25">
      <c r="A455" s="1"/>
      <c r="B455" s="5"/>
      <c r="C455" s="817" t="s">
        <v>316</v>
      </c>
      <c r="D455" s="818"/>
      <c r="E455" s="818"/>
      <c r="F455" s="818"/>
      <c r="G455" s="690"/>
      <c r="H455" s="690"/>
      <c r="I455" s="137"/>
      <c r="J455" s="79"/>
      <c r="K455" s="16">
        <v>0</v>
      </c>
      <c r="L455" s="251" t="s">
        <v>42</v>
      </c>
      <c r="M455" s="251" t="s">
        <v>42</v>
      </c>
      <c r="N455" s="251" t="s">
        <v>42</v>
      </c>
      <c r="O455" s="251" t="s">
        <v>42</v>
      </c>
      <c r="P455" s="251" t="s">
        <v>42</v>
      </c>
      <c r="Q455" s="252"/>
      <c r="R455" s="32"/>
      <c r="S455" s="251" t="s">
        <v>42</v>
      </c>
      <c r="T455" s="251" t="s">
        <v>42</v>
      </c>
      <c r="U455" s="251" t="s">
        <v>42</v>
      </c>
      <c r="V455" s="378" t="s">
        <v>41</v>
      </c>
      <c r="W455" s="206"/>
    </row>
    <row r="456" spans="1:26" customFormat="1" ht="15.75" hidden="1" thickBot="1" x14ac:dyDescent="0.3">
      <c r="A456" s="1"/>
      <c r="B456" s="47" t="s">
        <v>1</v>
      </c>
      <c r="C456" s="152" t="s">
        <v>1</v>
      </c>
      <c r="D456" s="152" t="s">
        <v>2</v>
      </c>
      <c r="E456" s="152" t="s">
        <v>3</v>
      </c>
      <c r="F456" s="152" t="s">
        <v>4</v>
      </c>
      <c r="G456" s="123" t="s">
        <v>5</v>
      </c>
      <c r="H456" s="311"/>
      <c r="I456" s="138"/>
      <c r="J456" s="29"/>
      <c r="K456" s="249">
        <v>0</v>
      </c>
      <c r="L456" s="451" t="s">
        <v>42</v>
      </c>
      <c r="M456" s="451" t="s">
        <v>42</v>
      </c>
      <c r="N456" s="451" t="s">
        <v>42</v>
      </c>
      <c r="O456" s="451" t="s">
        <v>42</v>
      </c>
      <c r="P456" s="451" t="s">
        <v>42</v>
      </c>
      <c r="Q456" s="424"/>
      <c r="R456" s="425"/>
      <c r="S456" s="451" t="s">
        <v>42</v>
      </c>
      <c r="T456" s="451" t="s">
        <v>42</v>
      </c>
      <c r="U456" s="451" t="s">
        <v>42</v>
      </c>
      <c r="V456" s="378" t="s">
        <v>41</v>
      </c>
      <c r="W456" s="206"/>
    </row>
    <row r="457" spans="1:26" customFormat="1" ht="14.25" hidden="1" customHeight="1" thickBot="1" x14ac:dyDescent="0.3">
      <c r="A457" s="21"/>
      <c r="B457" s="64">
        <v>3040</v>
      </c>
      <c r="C457" s="712">
        <v>3040</v>
      </c>
      <c r="D457" s="706" t="s">
        <v>317</v>
      </c>
      <c r="E457" s="127">
        <v>1</v>
      </c>
      <c r="F457" s="127" t="s">
        <v>318</v>
      </c>
      <c r="G457" s="128">
        <v>212.27</v>
      </c>
      <c r="H457" s="317">
        <v>2452143</v>
      </c>
      <c r="I457" s="189"/>
      <c r="J457" s="554"/>
      <c r="K457" s="383">
        <v>0</v>
      </c>
      <c r="L457" s="384" t="s">
        <v>290</v>
      </c>
      <c r="M457" s="257">
        <v>100</v>
      </c>
      <c r="N457" s="258" t="s">
        <v>484</v>
      </c>
      <c r="O457" s="258" t="s">
        <v>1012</v>
      </c>
      <c r="P457" s="258" t="s">
        <v>319</v>
      </c>
      <c r="Q457" s="259"/>
      <c r="R45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Vigente'!C466,'[1]Certificaciones y Autorizacione'!B:E,1,0))),"Auditorías y Certificaciones",IF(NOT(ISERROR(VLOOKUP('[1]Manual Tarifario Vigente'!C466,'[1]Plantas de Beneficio'!B:E,1,0))),"Inspección","Registro Sanitario y Trámites Asociados")))))</f>
        <v>Registro Sanitario y Trámites Asociados</v>
      </c>
      <c r="S457" s="454" t="s">
        <v>290</v>
      </c>
      <c r="T457" s="385">
        <v>100</v>
      </c>
      <c r="U457" s="25" t="s">
        <v>1001</v>
      </c>
      <c r="V457" s="25" t="s">
        <v>1001</v>
      </c>
      <c r="W457" s="206"/>
    </row>
    <row r="458" spans="1:26" customFormat="1" ht="14.25" hidden="1" customHeight="1" thickBot="1" x14ac:dyDescent="0.3">
      <c r="A458" s="21">
        <v>3041</v>
      </c>
      <c r="B458" s="64"/>
      <c r="C458" s="713"/>
      <c r="D458" s="707"/>
      <c r="E458" s="107">
        <v>2</v>
      </c>
      <c r="F458" s="107" t="s">
        <v>320</v>
      </c>
      <c r="G458" s="108">
        <v>297.14</v>
      </c>
      <c r="H458" s="318">
        <v>3432561</v>
      </c>
      <c r="I458" s="137">
        <f>+G458-G457</f>
        <v>84.869999999999976</v>
      </c>
      <c r="J458" s="203">
        <v>84.869999999999976</v>
      </c>
      <c r="K458" s="207">
        <v>980418</v>
      </c>
      <c r="L458" s="26" t="s">
        <v>290</v>
      </c>
      <c r="M458" s="24">
        <v>100</v>
      </c>
      <c r="N458" s="40" t="s">
        <v>484</v>
      </c>
      <c r="O458" s="258" t="s">
        <v>1012</v>
      </c>
      <c r="P458" s="40" t="s">
        <v>319</v>
      </c>
      <c r="Q458" s="252"/>
      <c r="R4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58" s="370"/>
      <c r="T458" s="386"/>
      <c r="U458" s="25" t="s">
        <v>1001</v>
      </c>
      <c r="V458" s="25"/>
      <c r="W458" s="206"/>
    </row>
    <row r="459" spans="1:26" customFormat="1" ht="14.25" hidden="1" customHeight="1" thickBot="1" x14ac:dyDescent="0.3">
      <c r="A459" s="21">
        <v>3042</v>
      </c>
      <c r="B459" s="64"/>
      <c r="C459" s="713"/>
      <c r="D459" s="707"/>
      <c r="E459" s="107">
        <v>3</v>
      </c>
      <c r="F459" s="107" t="s">
        <v>321</v>
      </c>
      <c r="G459" s="108">
        <v>382.01</v>
      </c>
      <c r="H459" s="318">
        <v>4412980</v>
      </c>
      <c r="I459" s="137">
        <f>+G459-G458</f>
        <v>84.87</v>
      </c>
      <c r="K459" s="16">
        <v>0</v>
      </c>
      <c r="L459" s="26" t="s">
        <v>290</v>
      </c>
      <c r="M459" s="24">
        <v>100</v>
      </c>
      <c r="N459" s="40" t="s">
        <v>484</v>
      </c>
      <c r="O459" s="258" t="s">
        <v>1012</v>
      </c>
      <c r="P459" s="40" t="s">
        <v>319</v>
      </c>
      <c r="Q459" s="252"/>
      <c r="R4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59" s="370"/>
      <c r="T459" s="386"/>
      <c r="U459" s="25" t="s">
        <v>1001</v>
      </c>
      <c r="V459" s="25"/>
      <c r="W459" s="206"/>
    </row>
    <row r="460" spans="1:26" customFormat="1" ht="14.25" hidden="1" customHeight="1" thickBot="1" x14ac:dyDescent="0.3">
      <c r="A460" s="21">
        <v>3043</v>
      </c>
      <c r="B460" s="64"/>
      <c r="C460" s="713"/>
      <c r="D460" s="707"/>
      <c r="E460" s="107">
        <v>4</v>
      </c>
      <c r="F460" s="107" t="s">
        <v>322</v>
      </c>
      <c r="G460" s="108">
        <v>466.87</v>
      </c>
      <c r="H460" s="318">
        <v>5393282</v>
      </c>
      <c r="I460" s="137">
        <f t="shared" ref="I460:I471" si="1">+G460-G459</f>
        <v>84.860000000000014</v>
      </c>
      <c r="J460" s="81"/>
      <c r="K460" s="16">
        <v>0</v>
      </c>
      <c r="L460" s="26" t="s">
        <v>290</v>
      </c>
      <c r="M460" s="24">
        <v>100</v>
      </c>
      <c r="N460" s="40" t="s">
        <v>484</v>
      </c>
      <c r="O460" s="258" t="s">
        <v>1012</v>
      </c>
      <c r="P460" s="40" t="s">
        <v>319</v>
      </c>
      <c r="Q460" s="252"/>
      <c r="R4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460" s="370"/>
      <c r="T460" s="386"/>
      <c r="U460" s="25" t="s">
        <v>1001</v>
      </c>
      <c r="V460" s="25"/>
      <c r="W460" s="206"/>
    </row>
    <row r="461" spans="1:26" customFormat="1" ht="14.25" hidden="1" customHeight="1" thickBot="1" x14ac:dyDescent="0.3">
      <c r="A461" s="21">
        <v>3044</v>
      </c>
      <c r="B461" s="64"/>
      <c r="C461" s="713"/>
      <c r="D461" s="707"/>
      <c r="E461" s="107">
        <v>5</v>
      </c>
      <c r="F461" s="107" t="s">
        <v>323</v>
      </c>
      <c r="G461" s="108">
        <v>551.74</v>
      </c>
      <c r="H461" s="318">
        <v>6373700</v>
      </c>
      <c r="I461" s="137">
        <f t="shared" si="1"/>
        <v>84.87</v>
      </c>
      <c r="J461" s="80"/>
      <c r="K461" s="16">
        <v>0</v>
      </c>
      <c r="L461" s="26" t="s">
        <v>290</v>
      </c>
      <c r="M461" s="24">
        <v>100</v>
      </c>
      <c r="N461" s="40" t="s">
        <v>484</v>
      </c>
      <c r="O461" s="258" t="s">
        <v>1012</v>
      </c>
      <c r="P461" s="40" t="s">
        <v>319</v>
      </c>
      <c r="Q461" s="252"/>
      <c r="R4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461" s="370"/>
      <c r="T461" s="386"/>
      <c r="U461" s="25" t="s">
        <v>1001</v>
      </c>
      <c r="V461" s="25"/>
      <c r="W461" s="206"/>
    </row>
    <row r="462" spans="1:26" customFormat="1" ht="14.25" hidden="1" customHeight="1" thickBot="1" x14ac:dyDescent="0.3">
      <c r="A462" s="21">
        <v>3045</v>
      </c>
      <c r="B462" s="64"/>
      <c r="C462" s="713"/>
      <c r="D462" s="707"/>
      <c r="E462" s="107">
        <v>6</v>
      </c>
      <c r="F462" s="107" t="s">
        <v>324</v>
      </c>
      <c r="G462" s="108">
        <v>636.61</v>
      </c>
      <c r="H462" s="318">
        <v>7354119</v>
      </c>
      <c r="I462" s="137">
        <f t="shared" si="1"/>
        <v>84.87</v>
      </c>
      <c r="J462" s="80"/>
      <c r="K462" s="16">
        <v>0</v>
      </c>
      <c r="L462" s="26" t="s">
        <v>290</v>
      </c>
      <c r="M462" s="24">
        <v>100</v>
      </c>
      <c r="N462" s="40" t="s">
        <v>484</v>
      </c>
      <c r="O462" s="258" t="s">
        <v>1012</v>
      </c>
      <c r="P462" s="40" t="s">
        <v>319</v>
      </c>
      <c r="Q462" s="252"/>
      <c r="R4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462" s="370"/>
      <c r="T462" s="386"/>
      <c r="U462" s="25" t="s">
        <v>1001</v>
      </c>
      <c r="V462" s="25"/>
      <c r="W462" s="206"/>
    </row>
    <row r="463" spans="1:26" customFormat="1" ht="14.25" hidden="1" customHeight="1" thickBot="1" x14ac:dyDescent="0.3">
      <c r="A463" s="21">
        <v>3046</v>
      </c>
      <c r="B463" s="64"/>
      <c r="C463" s="713"/>
      <c r="D463" s="707"/>
      <c r="E463" s="107">
        <v>7</v>
      </c>
      <c r="F463" s="107" t="s">
        <v>325</v>
      </c>
      <c r="G463" s="108">
        <v>721.47</v>
      </c>
      <c r="H463" s="318">
        <v>8334421</v>
      </c>
      <c r="I463" s="137">
        <f t="shared" si="1"/>
        <v>84.860000000000014</v>
      </c>
      <c r="J463" s="80"/>
      <c r="K463" s="16">
        <v>0</v>
      </c>
      <c r="L463" s="26" t="s">
        <v>290</v>
      </c>
      <c r="M463" s="24">
        <v>100</v>
      </c>
      <c r="N463" s="40" t="s">
        <v>484</v>
      </c>
      <c r="O463" s="258" t="s">
        <v>1012</v>
      </c>
      <c r="P463" s="40" t="s">
        <v>319</v>
      </c>
      <c r="Q463" s="252"/>
      <c r="R4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463" s="370"/>
      <c r="T463" s="386"/>
      <c r="U463" s="25" t="s">
        <v>1001</v>
      </c>
      <c r="V463" s="25"/>
      <c r="W463" s="206"/>
    </row>
    <row r="464" spans="1:26" customFormat="1" ht="14.25" hidden="1" customHeight="1" thickBot="1" x14ac:dyDescent="0.3">
      <c r="A464" s="21">
        <v>3047</v>
      </c>
      <c r="B464" s="64"/>
      <c r="C464" s="713"/>
      <c r="D464" s="707"/>
      <c r="E464" s="107">
        <v>8</v>
      </c>
      <c r="F464" s="107" t="s">
        <v>326</v>
      </c>
      <c r="G464" s="108">
        <v>806.34</v>
      </c>
      <c r="H464" s="318">
        <v>9314840</v>
      </c>
      <c r="I464" s="137">
        <f t="shared" si="1"/>
        <v>84.87</v>
      </c>
      <c r="J464" s="80"/>
      <c r="K464" s="16">
        <v>0</v>
      </c>
      <c r="L464" s="26" t="s">
        <v>290</v>
      </c>
      <c r="M464" s="24">
        <v>100</v>
      </c>
      <c r="N464" s="40" t="s">
        <v>484</v>
      </c>
      <c r="O464" s="258" t="s">
        <v>1012</v>
      </c>
      <c r="P464" s="40" t="s">
        <v>319</v>
      </c>
      <c r="Q464" s="252"/>
      <c r="R4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464" s="370"/>
      <c r="T464" s="386"/>
      <c r="U464" s="25" t="s">
        <v>1001</v>
      </c>
      <c r="V464" s="25"/>
      <c r="W464" s="206"/>
    </row>
    <row r="465" spans="1:23" customFormat="1" ht="14.25" hidden="1" customHeight="1" thickBot="1" x14ac:dyDescent="0.3">
      <c r="A465" s="21">
        <v>3048</v>
      </c>
      <c r="B465" s="64"/>
      <c r="C465" s="713"/>
      <c r="D465" s="707"/>
      <c r="E465" s="107">
        <v>9</v>
      </c>
      <c r="F465" s="107" t="s">
        <v>327</v>
      </c>
      <c r="G465" s="108">
        <v>891.21</v>
      </c>
      <c r="H465" s="318">
        <v>10295258</v>
      </c>
      <c r="I465" s="137">
        <f t="shared" si="1"/>
        <v>84.87</v>
      </c>
      <c r="J465" s="80"/>
      <c r="K465" s="16">
        <v>0</v>
      </c>
      <c r="L465" s="26" t="s">
        <v>290</v>
      </c>
      <c r="M465" s="24">
        <v>100</v>
      </c>
      <c r="N465" s="40" t="s">
        <v>484</v>
      </c>
      <c r="O465" s="258" t="s">
        <v>1012</v>
      </c>
      <c r="P465" s="40" t="s">
        <v>319</v>
      </c>
      <c r="Q465" s="252"/>
      <c r="R4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Vigente'!C474,'[1]Certificaciones y Autorizacione'!B:E,1,0))),"Auditorías y Certificaciones",IF(NOT(ISERROR(VLOOKUP('[1]Manual Tarifario Vigente'!C474,'[1]Plantas de Beneficio'!B:E,1,0))),"Inspección","Registro Sanitario y Trámites Asociados")))))</f>
        <v>Registro Sanitario y Trámites Asociados</v>
      </c>
      <c r="S465" s="370"/>
      <c r="T465" s="386"/>
      <c r="U465" s="25" t="s">
        <v>1001</v>
      </c>
      <c r="V465" s="25"/>
      <c r="W465" s="206"/>
    </row>
    <row r="466" spans="1:23" customFormat="1" ht="14.25" hidden="1" customHeight="1" thickBot="1" x14ac:dyDescent="0.3">
      <c r="A466" s="21">
        <v>3049</v>
      </c>
      <c r="B466" s="64"/>
      <c r="C466" s="713"/>
      <c r="D466" s="707"/>
      <c r="E466" s="107">
        <v>10</v>
      </c>
      <c r="F466" s="107" t="s">
        <v>328</v>
      </c>
      <c r="G466" s="108">
        <v>976.07</v>
      </c>
      <c r="H466" s="318">
        <v>11275561</v>
      </c>
      <c r="I466" s="137">
        <f t="shared" si="1"/>
        <v>84.860000000000014</v>
      </c>
      <c r="J466" s="80"/>
      <c r="K466" s="16">
        <v>0</v>
      </c>
      <c r="L466" s="26" t="s">
        <v>290</v>
      </c>
      <c r="M466" s="24">
        <v>100</v>
      </c>
      <c r="N466" s="40" t="s">
        <v>484</v>
      </c>
      <c r="O466" s="258" t="s">
        <v>1012</v>
      </c>
      <c r="P466" s="40" t="s">
        <v>319</v>
      </c>
      <c r="Q466" s="252"/>
      <c r="R4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Vigente'!C475,'[1]Certificaciones y Autorizacione'!B:E,1,0))),"Auditorías y Certificaciones",IF(NOT(ISERROR(VLOOKUP('[1]Manual Tarifario Vigente'!C475,'[1]Plantas de Beneficio'!B:E,1,0))),"Inspección","Registro Sanitario y Trámites Asociados")))))</f>
        <v>Registro Sanitario y Trámites Asociados</v>
      </c>
      <c r="S466" s="370"/>
      <c r="T466" s="386"/>
      <c r="U466" s="25" t="s">
        <v>1001</v>
      </c>
      <c r="V466" s="25"/>
      <c r="W466" s="206"/>
    </row>
    <row r="467" spans="1:23" customFormat="1" ht="14.25" hidden="1" customHeight="1" thickBot="1" x14ac:dyDescent="0.3">
      <c r="A467" s="21">
        <v>3050</v>
      </c>
      <c r="B467" s="64"/>
      <c r="C467" s="713"/>
      <c r="D467" s="707"/>
      <c r="E467" s="107">
        <v>11</v>
      </c>
      <c r="F467" s="107" t="s">
        <v>329</v>
      </c>
      <c r="G467" s="108">
        <v>1060.94</v>
      </c>
      <c r="H467" s="318">
        <v>12255979</v>
      </c>
      <c r="I467" s="137">
        <f t="shared" si="1"/>
        <v>84.87</v>
      </c>
      <c r="J467" s="80"/>
      <c r="K467" s="16">
        <v>0</v>
      </c>
      <c r="L467" s="26" t="s">
        <v>290</v>
      </c>
      <c r="M467" s="24">
        <v>100</v>
      </c>
      <c r="N467" s="40" t="s">
        <v>484</v>
      </c>
      <c r="O467" s="258" t="s">
        <v>1012</v>
      </c>
      <c r="P467" s="40" t="s">
        <v>319</v>
      </c>
      <c r="Q467" s="252"/>
      <c r="R4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Vigente'!C476,'[1]Certificaciones y Autorizacione'!B:E,1,0))),"Auditorías y Certificaciones",IF(NOT(ISERROR(VLOOKUP('[1]Manual Tarifario Vigente'!C476,'[1]Plantas de Beneficio'!B:E,1,0))),"Inspección","Registro Sanitario y Trámites Asociados")))))</f>
        <v>Registro Sanitario y Trámites Asociados</v>
      </c>
      <c r="S467" s="370"/>
      <c r="T467" s="386"/>
      <c r="U467" s="25" t="s">
        <v>1001</v>
      </c>
      <c r="V467" s="25"/>
      <c r="W467" s="206"/>
    </row>
    <row r="468" spans="1:23" customFormat="1" ht="14.25" hidden="1" customHeight="1" thickBot="1" x14ac:dyDescent="0.3">
      <c r="A468" s="21">
        <v>3051</v>
      </c>
      <c r="B468" s="64"/>
      <c r="C468" s="713"/>
      <c r="D468" s="707"/>
      <c r="E468" s="107">
        <v>12</v>
      </c>
      <c r="F468" s="107" t="s">
        <v>330</v>
      </c>
      <c r="G468" s="108">
        <v>1145.81</v>
      </c>
      <c r="H468" s="318">
        <v>13236397</v>
      </c>
      <c r="I468" s="137">
        <f t="shared" si="1"/>
        <v>84.869999999999891</v>
      </c>
      <c r="J468" s="80"/>
      <c r="K468" s="16">
        <v>0</v>
      </c>
      <c r="L468" s="26" t="s">
        <v>290</v>
      </c>
      <c r="M468" s="24">
        <v>100</v>
      </c>
      <c r="N468" s="40" t="s">
        <v>484</v>
      </c>
      <c r="O468" s="258" t="s">
        <v>1012</v>
      </c>
      <c r="P468" s="40" t="s">
        <v>319</v>
      </c>
      <c r="Q468" s="252"/>
      <c r="R4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Vigente'!C477,'[1]Certificaciones y Autorizacione'!B:E,1,0))),"Auditorías y Certificaciones",IF(NOT(ISERROR(VLOOKUP('[1]Manual Tarifario Vigente'!C477,'[1]Plantas de Beneficio'!B:E,1,0))),"Inspección","Registro Sanitario y Trámites Asociados")))))</f>
        <v>Registro Sanitario y Trámites Asociados</v>
      </c>
      <c r="S468" s="370"/>
      <c r="T468" s="386"/>
      <c r="U468" s="25" t="s">
        <v>1001</v>
      </c>
      <c r="V468" s="25"/>
      <c r="W468" s="206"/>
    </row>
    <row r="469" spans="1:23" customFormat="1" ht="14.25" hidden="1" customHeight="1" thickBot="1" x14ac:dyDescent="0.3">
      <c r="A469" s="21">
        <v>3052</v>
      </c>
      <c r="B469" s="64"/>
      <c r="C469" s="713"/>
      <c r="D469" s="707"/>
      <c r="E469" s="107">
        <v>13</v>
      </c>
      <c r="F469" s="107" t="s">
        <v>331</v>
      </c>
      <c r="G469" s="108">
        <v>1230.6699999999998</v>
      </c>
      <c r="H469" s="318">
        <v>14216700</v>
      </c>
      <c r="I469" s="137">
        <f t="shared" si="1"/>
        <v>84.8599999999999</v>
      </c>
      <c r="J469" s="80"/>
      <c r="K469" s="16">
        <v>0</v>
      </c>
      <c r="L469" s="26" t="s">
        <v>290</v>
      </c>
      <c r="M469" s="24">
        <v>100</v>
      </c>
      <c r="N469" s="40" t="s">
        <v>484</v>
      </c>
      <c r="O469" s="258" t="s">
        <v>1012</v>
      </c>
      <c r="P469" s="40" t="s">
        <v>319</v>
      </c>
      <c r="Q469" s="252"/>
      <c r="R4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Vigente'!C478,'[1]Certificaciones y Autorizacione'!B:E,1,0))),"Auditorías y Certificaciones",IF(NOT(ISERROR(VLOOKUP('[1]Manual Tarifario Vigente'!C478,'[1]Plantas de Beneficio'!B:E,1,0))),"Inspección","Registro Sanitario y Trámites Asociados")))))</f>
        <v>Registro Sanitario y Trámites Asociados</v>
      </c>
      <c r="S469" s="370"/>
      <c r="T469" s="386"/>
      <c r="U469" s="25" t="s">
        <v>1001</v>
      </c>
      <c r="V469" s="25"/>
      <c r="W469" s="206"/>
    </row>
    <row r="470" spans="1:23" customFormat="1" ht="14.25" hidden="1" customHeight="1" thickBot="1" x14ac:dyDescent="0.3">
      <c r="A470" s="21">
        <v>3053</v>
      </c>
      <c r="B470" s="64"/>
      <c r="C470" s="713"/>
      <c r="D470" s="707"/>
      <c r="E470" s="107">
        <v>14</v>
      </c>
      <c r="F470" s="107" t="s">
        <v>332</v>
      </c>
      <c r="G470" s="108">
        <v>1315.54</v>
      </c>
      <c r="H470" s="318">
        <v>15197118</v>
      </c>
      <c r="I470" s="137">
        <f t="shared" si="1"/>
        <v>84.870000000000118</v>
      </c>
      <c r="J470" s="80"/>
      <c r="K470" s="16">
        <v>0</v>
      </c>
      <c r="L470" s="26" t="s">
        <v>290</v>
      </c>
      <c r="M470" s="24">
        <v>100</v>
      </c>
      <c r="N470" s="40" t="s">
        <v>484</v>
      </c>
      <c r="O470" s="258" t="s">
        <v>1012</v>
      </c>
      <c r="P470" s="40" t="s">
        <v>319</v>
      </c>
      <c r="Q470" s="252"/>
      <c r="R4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Vigente'!C479,'[1]Certificaciones y Autorizacione'!B:E,1,0))),"Auditorías y Certificaciones",IF(NOT(ISERROR(VLOOKUP('[1]Manual Tarifario Vigente'!C479,'[1]Plantas de Beneficio'!B:E,1,0))),"Inspección","Registro Sanitario y Trámites Asociados")))))</f>
        <v>Registro Sanitario y Trámites Asociados</v>
      </c>
      <c r="S470" s="370"/>
      <c r="T470" s="386"/>
      <c r="U470" s="25" t="s">
        <v>1001</v>
      </c>
      <c r="V470" s="25"/>
      <c r="W470" s="206"/>
    </row>
    <row r="471" spans="1:23" customFormat="1" ht="14.25" hidden="1" customHeight="1" thickBot="1" x14ac:dyDescent="0.3">
      <c r="A471" s="21">
        <v>3054</v>
      </c>
      <c r="B471" s="64"/>
      <c r="C471" s="714"/>
      <c r="D471" s="708"/>
      <c r="E471" s="129">
        <v>15</v>
      </c>
      <c r="F471" s="129" t="s">
        <v>333</v>
      </c>
      <c r="G471" s="130">
        <v>1400.4099999999999</v>
      </c>
      <c r="H471" s="319">
        <v>16177536</v>
      </c>
      <c r="I471" s="487">
        <f t="shared" si="1"/>
        <v>84.869999999999891</v>
      </c>
      <c r="J471" s="555"/>
      <c r="K471" s="389">
        <v>0</v>
      </c>
      <c r="L471" s="264" t="s">
        <v>290</v>
      </c>
      <c r="M471" s="265">
        <v>100</v>
      </c>
      <c r="N471" s="266" t="s">
        <v>484</v>
      </c>
      <c r="O471" s="258" t="s">
        <v>1012</v>
      </c>
      <c r="P471" s="266" t="s">
        <v>319</v>
      </c>
      <c r="Q471" s="267"/>
      <c r="R471"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Vigente'!C480,'[1]Certificaciones y Autorizacione'!B:E,1,0))),"Auditorías y Certificaciones",IF(NOT(ISERROR(VLOOKUP('[1]Manual Tarifario Vigente'!C480,'[1]Plantas de Beneficio'!B:E,1,0))),"Inspección","Registro Sanitario y Trámites Asociados")))))</f>
        <v>Registro Sanitario y Trámites Asociados</v>
      </c>
      <c r="S471" s="371"/>
      <c r="T471" s="391"/>
      <c r="U471" s="25" t="s">
        <v>1001</v>
      </c>
      <c r="V471" s="25"/>
      <c r="W471" s="206"/>
    </row>
    <row r="472" spans="1:23" customFormat="1" ht="12" hidden="1" customHeight="1" thickBot="1" x14ac:dyDescent="0.3">
      <c r="A472" s="21"/>
      <c r="B472" s="64"/>
      <c r="C472" s="703">
        <v>90049</v>
      </c>
      <c r="D472" s="706" t="s">
        <v>334</v>
      </c>
      <c r="E472" s="127">
        <v>1</v>
      </c>
      <c r="F472" s="127" t="s">
        <v>318</v>
      </c>
      <c r="G472" s="128">
        <v>0</v>
      </c>
      <c r="H472" s="317">
        <v>0</v>
      </c>
      <c r="I472" s="189"/>
      <c r="J472" s="556"/>
      <c r="K472" s="383">
        <v>0</v>
      </c>
      <c r="L472" s="384" t="s">
        <v>290</v>
      </c>
      <c r="M472" s="258">
        <v>0</v>
      </c>
      <c r="N472" s="258" t="s">
        <v>484</v>
      </c>
      <c r="O472" s="258" t="s">
        <v>1012</v>
      </c>
      <c r="P472" s="258" t="s">
        <v>319</v>
      </c>
      <c r="Q472" s="259"/>
      <c r="R47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Vigente'!C467,'[1]Certificaciones y Autorizacione'!B:E,1,0))),"Auditorías y Certificaciones",IF(NOT(ISERROR(VLOOKUP('[1]Manual Tarifario Vigente'!C467,'[1]Plantas de Beneficio'!B:E,1,0))),"Inspección","Registro Sanitario y Trámites Asociados")))))</f>
        <v>Registro Sanitario y Trámites Asociados</v>
      </c>
      <c r="S472" s="454" t="s">
        <v>290</v>
      </c>
      <c r="T472" s="455">
        <v>0</v>
      </c>
      <c r="U472" s="25" t="s">
        <v>1001</v>
      </c>
      <c r="V472" s="25" t="s">
        <v>1001</v>
      </c>
      <c r="W472" s="206"/>
    </row>
    <row r="473" spans="1:23" customFormat="1" ht="12" hidden="1" customHeight="1" thickBot="1" x14ac:dyDescent="0.3">
      <c r="A473" s="21">
        <v>90050</v>
      </c>
      <c r="B473" s="64"/>
      <c r="C473" s="704"/>
      <c r="D473" s="707"/>
      <c r="E473" s="107">
        <v>2</v>
      </c>
      <c r="F473" s="107" t="s">
        <v>320</v>
      </c>
      <c r="G473" s="108">
        <v>0</v>
      </c>
      <c r="H473" s="318">
        <v>0</v>
      </c>
      <c r="I473" s="142"/>
      <c r="J473" s="22"/>
      <c r="K473" s="16">
        <v>0</v>
      </c>
      <c r="L473" s="26" t="s">
        <v>290</v>
      </c>
      <c r="M473" s="40">
        <v>0</v>
      </c>
      <c r="N473" s="40" t="s">
        <v>484</v>
      </c>
      <c r="O473" s="258" t="s">
        <v>1012</v>
      </c>
      <c r="P473" s="40" t="s">
        <v>319</v>
      </c>
      <c r="Q473" s="252"/>
      <c r="R473" s="32"/>
      <c r="S473" s="370"/>
      <c r="T473" s="386"/>
      <c r="U473" s="25" t="s">
        <v>1001</v>
      </c>
      <c r="V473" s="25"/>
      <c r="W473" s="206"/>
    </row>
    <row r="474" spans="1:23" customFormat="1" ht="12" hidden="1" customHeight="1" thickBot="1" x14ac:dyDescent="0.3">
      <c r="A474" s="21">
        <v>90051</v>
      </c>
      <c r="B474" s="64"/>
      <c r="C474" s="704"/>
      <c r="D474" s="707"/>
      <c r="E474" s="107">
        <v>3</v>
      </c>
      <c r="F474" s="107" t="s">
        <v>321</v>
      </c>
      <c r="G474" s="108">
        <v>0</v>
      </c>
      <c r="H474" s="318">
        <v>0</v>
      </c>
      <c r="I474" s="142"/>
      <c r="J474" s="22"/>
      <c r="K474" s="16">
        <v>0</v>
      </c>
      <c r="L474" s="26" t="s">
        <v>290</v>
      </c>
      <c r="M474" s="40">
        <v>0</v>
      </c>
      <c r="N474" s="40" t="s">
        <v>484</v>
      </c>
      <c r="O474" s="258" t="s">
        <v>1012</v>
      </c>
      <c r="P474" s="40" t="s">
        <v>319</v>
      </c>
      <c r="Q474" s="252"/>
      <c r="R474" s="32"/>
      <c r="S474" s="370"/>
      <c r="T474" s="386"/>
      <c r="U474" s="25" t="s">
        <v>1001</v>
      </c>
      <c r="V474" s="25"/>
      <c r="W474" s="206"/>
    </row>
    <row r="475" spans="1:23" customFormat="1" ht="12" hidden="1" customHeight="1" thickBot="1" x14ac:dyDescent="0.3">
      <c r="A475" s="21">
        <v>90052</v>
      </c>
      <c r="B475" s="64"/>
      <c r="C475" s="704"/>
      <c r="D475" s="707"/>
      <c r="E475" s="107">
        <v>4</v>
      </c>
      <c r="F475" s="107" t="s">
        <v>322</v>
      </c>
      <c r="G475" s="108">
        <v>0</v>
      </c>
      <c r="H475" s="318">
        <v>0</v>
      </c>
      <c r="I475" s="142"/>
      <c r="J475" s="22"/>
      <c r="K475" s="16">
        <v>0</v>
      </c>
      <c r="L475" s="26" t="s">
        <v>290</v>
      </c>
      <c r="M475" s="40">
        <v>0</v>
      </c>
      <c r="N475" s="40" t="s">
        <v>484</v>
      </c>
      <c r="O475" s="258" t="s">
        <v>1012</v>
      </c>
      <c r="P475" s="40" t="s">
        <v>319</v>
      </c>
      <c r="Q475" s="252"/>
      <c r="R475" s="32"/>
      <c r="S475" s="370"/>
      <c r="T475" s="386"/>
      <c r="U475" s="25" t="s">
        <v>1001</v>
      </c>
      <c r="V475" s="25"/>
      <c r="W475" s="206"/>
    </row>
    <row r="476" spans="1:23" customFormat="1" ht="12" hidden="1" customHeight="1" thickBot="1" x14ac:dyDescent="0.3">
      <c r="A476" s="21">
        <v>90053</v>
      </c>
      <c r="B476" s="64"/>
      <c r="C476" s="704"/>
      <c r="D476" s="707"/>
      <c r="E476" s="107">
        <v>5</v>
      </c>
      <c r="F476" s="107" t="s">
        <v>323</v>
      </c>
      <c r="G476" s="108">
        <v>0</v>
      </c>
      <c r="H476" s="318">
        <v>0</v>
      </c>
      <c r="I476" s="142"/>
      <c r="J476" s="22"/>
      <c r="K476" s="16">
        <v>0</v>
      </c>
      <c r="L476" s="26" t="s">
        <v>290</v>
      </c>
      <c r="M476" s="40">
        <v>0</v>
      </c>
      <c r="N476" s="40" t="s">
        <v>484</v>
      </c>
      <c r="O476" s="258" t="s">
        <v>1012</v>
      </c>
      <c r="P476" s="40" t="s">
        <v>319</v>
      </c>
      <c r="Q476" s="252"/>
      <c r="R476" s="32"/>
      <c r="S476" s="370"/>
      <c r="T476" s="386"/>
      <c r="U476" s="25" t="s">
        <v>1001</v>
      </c>
      <c r="V476" s="25"/>
      <c r="W476" s="206"/>
    </row>
    <row r="477" spans="1:23" customFormat="1" ht="12" hidden="1" customHeight="1" thickBot="1" x14ac:dyDescent="0.3">
      <c r="A477" s="21">
        <v>90054</v>
      </c>
      <c r="B477" s="64"/>
      <c r="C477" s="704"/>
      <c r="D477" s="707"/>
      <c r="E477" s="107">
        <v>6</v>
      </c>
      <c r="F477" s="107" t="s">
        <v>324</v>
      </c>
      <c r="G477" s="108">
        <v>0</v>
      </c>
      <c r="H477" s="318">
        <v>0</v>
      </c>
      <c r="I477" s="142"/>
      <c r="J477" s="22"/>
      <c r="K477" s="16">
        <v>0</v>
      </c>
      <c r="L477" s="26" t="s">
        <v>290</v>
      </c>
      <c r="M477" s="40">
        <v>0</v>
      </c>
      <c r="N477" s="40" t="s">
        <v>484</v>
      </c>
      <c r="O477" s="258" t="s">
        <v>1012</v>
      </c>
      <c r="P477" s="40" t="s">
        <v>319</v>
      </c>
      <c r="Q477" s="252"/>
      <c r="R477" s="32"/>
      <c r="S477" s="370"/>
      <c r="T477" s="386"/>
      <c r="U477" s="25" t="s">
        <v>1001</v>
      </c>
      <c r="V477" s="25"/>
      <c r="W477" s="206"/>
    </row>
    <row r="478" spans="1:23" customFormat="1" ht="12" hidden="1" customHeight="1" thickBot="1" x14ac:dyDescent="0.3">
      <c r="A478" s="21">
        <v>90055</v>
      </c>
      <c r="B478" s="64"/>
      <c r="C478" s="704"/>
      <c r="D478" s="707"/>
      <c r="E478" s="107">
        <v>7</v>
      </c>
      <c r="F478" s="107" t="s">
        <v>325</v>
      </c>
      <c r="G478" s="108">
        <v>0</v>
      </c>
      <c r="H478" s="318">
        <v>0</v>
      </c>
      <c r="I478" s="142"/>
      <c r="J478" s="22"/>
      <c r="K478" s="16">
        <v>0</v>
      </c>
      <c r="L478" s="26" t="s">
        <v>290</v>
      </c>
      <c r="M478" s="40">
        <v>0</v>
      </c>
      <c r="N478" s="40" t="s">
        <v>484</v>
      </c>
      <c r="O478" s="258" t="s">
        <v>1012</v>
      </c>
      <c r="P478" s="40" t="s">
        <v>319</v>
      </c>
      <c r="Q478" s="252"/>
      <c r="R478" s="32"/>
      <c r="S478" s="370"/>
      <c r="T478" s="386"/>
      <c r="U478" s="25" t="s">
        <v>1001</v>
      </c>
      <c r="V478" s="25"/>
      <c r="W478" s="206"/>
    </row>
    <row r="479" spans="1:23" customFormat="1" ht="12" hidden="1" customHeight="1" thickBot="1" x14ac:dyDescent="0.3">
      <c r="A479" s="21">
        <v>90056</v>
      </c>
      <c r="B479" s="64"/>
      <c r="C479" s="704"/>
      <c r="D479" s="707"/>
      <c r="E479" s="107">
        <v>8</v>
      </c>
      <c r="F479" s="107" t="s">
        <v>326</v>
      </c>
      <c r="G479" s="108">
        <v>0</v>
      </c>
      <c r="H479" s="318">
        <v>0</v>
      </c>
      <c r="I479" s="142"/>
      <c r="J479" s="22"/>
      <c r="K479" s="16">
        <v>0</v>
      </c>
      <c r="L479" s="26" t="s">
        <v>290</v>
      </c>
      <c r="M479" s="40">
        <v>0</v>
      </c>
      <c r="N479" s="40" t="s">
        <v>484</v>
      </c>
      <c r="O479" s="258" t="s">
        <v>1012</v>
      </c>
      <c r="P479" s="40" t="s">
        <v>319</v>
      </c>
      <c r="Q479" s="252"/>
      <c r="R479" s="32"/>
      <c r="S479" s="370"/>
      <c r="T479" s="386"/>
      <c r="U479" s="25" t="s">
        <v>1001</v>
      </c>
      <c r="V479" s="25"/>
      <c r="W479" s="206"/>
    </row>
    <row r="480" spans="1:23" customFormat="1" ht="12" hidden="1" customHeight="1" thickBot="1" x14ac:dyDescent="0.3">
      <c r="A480" s="21">
        <v>90057</v>
      </c>
      <c r="B480" s="64"/>
      <c r="C480" s="704"/>
      <c r="D480" s="707"/>
      <c r="E480" s="107">
        <v>9</v>
      </c>
      <c r="F480" s="107" t="s">
        <v>327</v>
      </c>
      <c r="G480" s="108">
        <v>0</v>
      </c>
      <c r="H480" s="318">
        <v>0</v>
      </c>
      <c r="I480" s="142"/>
      <c r="J480" s="22"/>
      <c r="K480" s="16">
        <v>0</v>
      </c>
      <c r="L480" s="26" t="s">
        <v>290</v>
      </c>
      <c r="M480" s="40">
        <v>0</v>
      </c>
      <c r="N480" s="40" t="s">
        <v>484</v>
      </c>
      <c r="O480" s="258" t="s">
        <v>1012</v>
      </c>
      <c r="P480" s="40" t="s">
        <v>319</v>
      </c>
      <c r="Q480" s="252"/>
      <c r="R480" s="32"/>
      <c r="S480" s="370"/>
      <c r="T480" s="386"/>
      <c r="U480" s="25" t="s">
        <v>1001</v>
      </c>
      <c r="V480" s="25"/>
      <c r="W480" s="206"/>
    </row>
    <row r="481" spans="1:23" customFormat="1" ht="12" hidden="1" customHeight="1" thickBot="1" x14ac:dyDescent="0.3">
      <c r="A481" s="21">
        <v>90058</v>
      </c>
      <c r="B481" s="64"/>
      <c r="C481" s="704"/>
      <c r="D481" s="707"/>
      <c r="E481" s="107">
        <v>10</v>
      </c>
      <c r="F481" s="107" t="s">
        <v>328</v>
      </c>
      <c r="G481" s="108">
        <v>0</v>
      </c>
      <c r="H481" s="318">
        <v>0</v>
      </c>
      <c r="I481" s="142"/>
      <c r="J481" s="22"/>
      <c r="K481" s="16">
        <v>0</v>
      </c>
      <c r="L481" s="26" t="s">
        <v>290</v>
      </c>
      <c r="M481" s="40">
        <v>0</v>
      </c>
      <c r="N481" s="40" t="s">
        <v>484</v>
      </c>
      <c r="O481" s="258" t="s">
        <v>1012</v>
      </c>
      <c r="P481" s="40" t="s">
        <v>319</v>
      </c>
      <c r="Q481" s="252"/>
      <c r="R481" s="32"/>
      <c r="S481" s="370"/>
      <c r="T481" s="386"/>
      <c r="U481" s="25" t="s">
        <v>1001</v>
      </c>
      <c r="V481" s="25"/>
      <c r="W481" s="206"/>
    </row>
    <row r="482" spans="1:23" customFormat="1" ht="12" hidden="1" customHeight="1" thickBot="1" x14ac:dyDescent="0.3">
      <c r="A482" s="21">
        <v>90059</v>
      </c>
      <c r="B482" s="64"/>
      <c r="C482" s="704"/>
      <c r="D482" s="707"/>
      <c r="E482" s="107">
        <v>11</v>
      </c>
      <c r="F482" s="107" t="s">
        <v>329</v>
      </c>
      <c r="G482" s="108">
        <v>0</v>
      </c>
      <c r="H482" s="318">
        <v>0</v>
      </c>
      <c r="I482" s="142"/>
      <c r="J482" s="22"/>
      <c r="K482" s="16">
        <v>0</v>
      </c>
      <c r="L482" s="26" t="s">
        <v>290</v>
      </c>
      <c r="M482" s="40">
        <v>0</v>
      </c>
      <c r="N482" s="40" t="s">
        <v>484</v>
      </c>
      <c r="O482" s="258" t="s">
        <v>1012</v>
      </c>
      <c r="P482" s="40" t="s">
        <v>319</v>
      </c>
      <c r="Q482" s="252"/>
      <c r="R482" s="32"/>
      <c r="S482" s="370"/>
      <c r="T482" s="386"/>
      <c r="U482" s="25" t="s">
        <v>1001</v>
      </c>
      <c r="V482" s="25"/>
      <c r="W482" s="206"/>
    </row>
    <row r="483" spans="1:23" customFormat="1" ht="12" hidden="1" customHeight="1" thickBot="1" x14ac:dyDescent="0.3">
      <c r="A483" s="21">
        <v>90060</v>
      </c>
      <c r="B483" s="64"/>
      <c r="C483" s="704"/>
      <c r="D483" s="707"/>
      <c r="E483" s="107">
        <v>12</v>
      </c>
      <c r="F483" s="107" t="s">
        <v>330</v>
      </c>
      <c r="G483" s="108">
        <v>0</v>
      </c>
      <c r="H483" s="318">
        <v>0</v>
      </c>
      <c r="I483" s="142"/>
      <c r="J483" s="22"/>
      <c r="K483" s="16">
        <v>0</v>
      </c>
      <c r="L483" s="26" t="s">
        <v>290</v>
      </c>
      <c r="M483" s="40">
        <v>0</v>
      </c>
      <c r="N483" s="40" t="s">
        <v>484</v>
      </c>
      <c r="O483" s="258" t="s">
        <v>1012</v>
      </c>
      <c r="P483" s="40" t="s">
        <v>319</v>
      </c>
      <c r="Q483" s="252"/>
      <c r="R483" s="32"/>
      <c r="S483" s="370"/>
      <c r="T483" s="386"/>
      <c r="U483" s="25" t="s">
        <v>1001</v>
      </c>
      <c r="V483" s="25"/>
      <c r="W483" s="206"/>
    </row>
    <row r="484" spans="1:23" customFormat="1" ht="12" hidden="1" customHeight="1" thickBot="1" x14ac:dyDescent="0.3">
      <c r="A484" s="21">
        <v>90061</v>
      </c>
      <c r="B484" s="64"/>
      <c r="C484" s="704"/>
      <c r="D484" s="707"/>
      <c r="E484" s="107">
        <v>13</v>
      </c>
      <c r="F484" s="107" t="s">
        <v>331</v>
      </c>
      <c r="G484" s="108">
        <v>0</v>
      </c>
      <c r="H484" s="318">
        <v>0</v>
      </c>
      <c r="I484" s="142"/>
      <c r="J484" s="22"/>
      <c r="K484" s="16">
        <v>0</v>
      </c>
      <c r="L484" s="26" t="s">
        <v>290</v>
      </c>
      <c r="M484" s="40">
        <v>0</v>
      </c>
      <c r="N484" s="40" t="s">
        <v>484</v>
      </c>
      <c r="O484" s="258" t="s">
        <v>1012</v>
      </c>
      <c r="P484" s="40" t="s">
        <v>319</v>
      </c>
      <c r="Q484" s="252"/>
      <c r="R484" s="32"/>
      <c r="S484" s="370"/>
      <c r="T484" s="386"/>
      <c r="U484" s="25" t="s">
        <v>1001</v>
      </c>
      <c r="V484" s="25"/>
      <c r="W484" s="206"/>
    </row>
    <row r="485" spans="1:23" customFormat="1" ht="12" hidden="1" customHeight="1" thickBot="1" x14ac:dyDescent="0.3">
      <c r="A485" s="21">
        <v>90062</v>
      </c>
      <c r="B485" s="64"/>
      <c r="C485" s="704"/>
      <c r="D485" s="707"/>
      <c r="E485" s="107">
        <v>14</v>
      </c>
      <c r="F485" s="107" t="s">
        <v>332</v>
      </c>
      <c r="G485" s="108">
        <v>0</v>
      </c>
      <c r="H485" s="318">
        <v>0</v>
      </c>
      <c r="I485" s="142"/>
      <c r="J485" s="22"/>
      <c r="K485" s="16">
        <v>0</v>
      </c>
      <c r="L485" s="26" t="s">
        <v>290</v>
      </c>
      <c r="M485" s="40">
        <v>0</v>
      </c>
      <c r="N485" s="40" t="s">
        <v>484</v>
      </c>
      <c r="O485" s="258" t="s">
        <v>1012</v>
      </c>
      <c r="P485" s="40" t="s">
        <v>319</v>
      </c>
      <c r="Q485" s="252"/>
      <c r="R485" s="32"/>
      <c r="S485" s="370"/>
      <c r="T485" s="386"/>
      <c r="U485" s="25" t="s">
        <v>1001</v>
      </c>
      <c r="V485" s="25"/>
      <c r="W485" s="206"/>
    </row>
    <row r="486" spans="1:23" customFormat="1" ht="12" hidden="1" customHeight="1" thickBot="1" x14ac:dyDescent="0.3">
      <c r="A486" s="21">
        <v>90063</v>
      </c>
      <c r="B486" s="64"/>
      <c r="C486" s="705"/>
      <c r="D486" s="708"/>
      <c r="E486" s="129">
        <v>15</v>
      </c>
      <c r="F486" s="129" t="s">
        <v>333</v>
      </c>
      <c r="G486" s="130">
        <v>0</v>
      </c>
      <c r="H486" s="319">
        <v>0</v>
      </c>
      <c r="I486" s="480"/>
      <c r="J486" s="557"/>
      <c r="K486" s="389">
        <v>0</v>
      </c>
      <c r="L486" s="264" t="s">
        <v>290</v>
      </c>
      <c r="M486" s="266">
        <v>0</v>
      </c>
      <c r="N486" s="266" t="s">
        <v>484</v>
      </c>
      <c r="O486" s="258" t="s">
        <v>1012</v>
      </c>
      <c r="P486" s="266" t="s">
        <v>319</v>
      </c>
      <c r="Q486" s="267"/>
      <c r="R486" s="268"/>
      <c r="S486" s="371"/>
      <c r="T486" s="391"/>
      <c r="U486" s="25" t="s">
        <v>1001</v>
      </c>
      <c r="V486" s="25"/>
      <c r="W486" s="206"/>
    </row>
    <row r="487" spans="1:23" customFormat="1" ht="12.75" hidden="1" customHeight="1" thickBot="1" x14ac:dyDescent="0.3">
      <c r="A487" s="21"/>
      <c r="B487" s="64"/>
      <c r="C487" s="703">
        <v>91130</v>
      </c>
      <c r="D487" s="753" t="s">
        <v>335</v>
      </c>
      <c r="E487" s="558">
        <v>1</v>
      </c>
      <c r="F487" s="127" t="s">
        <v>318</v>
      </c>
      <c r="G487" s="128">
        <v>84.95</v>
      </c>
      <c r="H487" s="317">
        <v>981342</v>
      </c>
      <c r="I487" s="189"/>
      <c r="J487" s="382"/>
      <c r="K487" s="383">
        <v>0</v>
      </c>
      <c r="L487" s="384" t="s">
        <v>290</v>
      </c>
      <c r="M487" s="258">
        <v>40</v>
      </c>
      <c r="N487" s="258" t="s">
        <v>484</v>
      </c>
      <c r="O487" s="258" t="s">
        <v>1012</v>
      </c>
      <c r="P487" s="258" t="s">
        <v>319</v>
      </c>
      <c r="Q487" s="259"/>
      <c r="R4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Vigente'!C468,'[1]Certificaciones y Autorizacione'!B:E,1,0))),"Auditorías y Certificaciones",IF(NOT(ISERROR(VLOOKUP('[1]Manual Tarifario Vigente'!C468,'[1]Plantas de Beneficio'!B:E,1,0))),"Inspección","Registro Sanitario y Trámites Asociados")))))</f>
        <v>Registro Sanitario y Trámites Asociados</v>
      </c>
      <c r="S487" s="454" t="s">
        <v>290</v>
      </c>
      <c r="T487" s="455">
        <v>40</v>
      </c>
      <c r="U487" s="25" t="s">
        <v>1001</v>
      </c>
      <c r="V487" s="25" t="s">
        <v>1001</v>
      </c>
      <c r="W487" s="206"/>
    </row>
    <row r="488" spans="1:23" customFormat="1" ht="12.75" hidden="1" customHeight="1" thickBot="1" x14ac:dyDescent="0.3">
      <c r="A488" s="21">
        <v>91133</v>
      </c>
      <c r="B488" s="64"/>
      <c r="C488" s="704"/>
      <c r="D488" s="754"/>
      <c r="E488" s="164">
        <v>2</v>
      </c>
      <c r="F488" s="107" t="s">
        <v>320</v>
      </c>
      <c r="G488" s="108">
        <v>118.88</v>
      </c>
      <c r="H488" s="318">
        <v>1373302</v>
      </c>
      <c r="I488" s="142">
        <f t="shared" ref="I488:I501" si="2">+G488-G487</f>
        <v>33.929999999999993</v>
      </c>
      <c r="J488" s="203">
        <v>33.929999999999993</v>
      </c>
      <c r="K488" s="207">
        <v>391959</v>
      </c>
      <c r="L488" s="26" t="s">
        <v>290</v>
      </c>
      <c r="M488" s="40">
        <v>40</v>
      </c>
      <c r="N488" s="40" t="s">
        <v>484</v>
      </c>
      <c r="O488" s="258" t="s">
        <v>1012</v>
      </c>
      <c r="P488" s="40" t="s">
        <v>319</v>
      </c>
      <c r="Q488" s="252"/>
      <c r="R488" s="32"/>
      <c r="S488" s="370"/>
      <c r="T488" s="386"/>
      <c r="U488" s="25" t="s">
        <v>1001</v>
      </c>
      <c r="V488" s="25"/>
      <c r="W488" s="206"/>
    </row>
    <row r="489" spans="1:23" customFormat="1" ht="12.75" hidden="1" customHeight="1" thickBot="1" x14ac:dyDescent="0.3">
      <c r="A489" s="21">
        <v>91136</v>
      </c>
      <c r="B489" s="64"/>
      <c r="C489" s="704"/>
      <c r="D489" s="754"/>
      <c r="E489" s="164">
        <v>3</v>
      </c>
      <c r="F489" s="107" t="s">
        <v>321</v>
      </c>
      <c r="G489" s="108">
        <v>152.81</v>
      </c>
      <c r="H489" s="318">
        <v>1765261</v>
      </c>
      <c r="I489" s="142">
        <f t="shared" si="2"/>
        <v>33.930000000000007</v>
      </c>
      <c r="J489" s="12"/>
      <c r="K489" s="16">
        <v>0</v>
      </c>
      <c r="L489" s="26" t="s">
        <v>290</v>
      </c>
      <c r="M489" s="40">
        <v>40</v>
      </c>
      <c r="N489" s="40" t="s">
        <v>484</v>
      </c>
      <c r="O489" s="258" t="s">
        <v>1012</v>
      </c>
      <c r="P489" s="40" t="s">
        <v>319</v>
      </c>
      <c r="Q489" s="252"/>
      <c r="R489" s="32"/>
      <c r="S489" s="370"/>
      <c r="T489" s="386"/>
      <c r="U489" s="25" t="s">
        <v>1001</v>
      </c>
      <c r="V489" s="25"/>
      <c r="W489" s="206"/>
    </row>
    <row r="490" spans="1:23" customFormat="1" ht="12.75" hidden="1" customHeight="1" thickBot="1" x14ac:dyDescent="0.3">
      <c r="A490" s="21">
        <v>91139</v>
      </c>
      <c r="B490" s="64"/>
      <c r="C490" s="704"/>
      <c r="D490" s="754"/>
      <c r="E490" s="164">
        <v>4</v>
      </c>
      <c r="F490" s="107" t="s">
        <v>322</v>
      </c>
      <c r="G490" s="108">
        <v>186.74</v>
      </c>
      <c r="H490" s="318">
        <v>2157220</v>
      </c>
      <c r="I490" s="142">
        <f t="shared" si="2"/>
        <v>33.930000000000007</v>
      </c>
      <c r="J490" s="12"/>
      <c r="K490" s="16">
        <v>0</v>
      </c>
      <c r="L490" s="26" t="s">
        <v>290</v>
      </c>
      <c r="M490" s="40">
        <v>40</v>
      </c>
      <c r="N490" s="40" t="s">
        <v>484</v>
      </c>
      <c r="O490" s="258" t="s">
        <v>1012</v>
      </c>
      <c r="P490" s="40" t="s">
        <v>319</v>
      </c>
      <c r="Q490" s="252"/>
      <c r="R490" s="32"/>
      <c r="S490" s="370"/>
      <c r="T490" s="386"/>
      <c r="U490" s="25" t="s">
        <v>1001</v>
      </c>
      <c r="V490" s="25"/>
      <c r="W490" s="206"/>
    </row>
    <row r="491" spans="1:23" customFormat="1" ht="12.75" hidden="1" customHeight="1" thickBot="1" x14ac:dyDescent="0.3">
      <c r="A491" s="21">
        <v>91142</v>
      </c>
      <c r="B491" s="64"/>
      <c r="C491" s="704"/>
      <c r="D491" s="754"/>
      <c r="E491" s="164">
        <v>5</v>
      </c>
      <c r="F491" s="107" t="s">
        <v>323</v>
      </c>
      <c r="G491" s="108">
        <v>220.67</v>
      </c>
      <c r="H491" s="318">
        <v>2549180</v>
      </c>
      <c r="I491" s="142">
        <f t="shared" si="2"/>
        <v>33.929999999999978</v>
      </c>
      <c r="J491" s="74"/>
      <c r="K491" s="16">
        <v>0</v>
      </c>
      <c r="L491" s="26" t="s">
        <v>290</v>
      </c>
      <c r="M491" s="40">
        <v>40</v>
      </c>
      <c r="N491" s="40" t="s">
        <v>484</v>
      </c>
      <c r="O491" s="258" t="s">
        <v>1012</v>
      </c>
      <c r="P491" s="40" t="s">
        <v>319</v>
      </c>
      <c r="Q491" s="252"/>
      <c r="R491" s="32"/>
      <c r="S491" s="370"/>
      <c r="T491" s="386"/>
      <c r="U491" s="25" t="s">
        <v>1001</v>
      </c>
      <c r="V491" s="25"/>
      <c r="W491" s="206"/>
    </row>
    <row r="492" spans="1:23" customFormat="1" ht="12.75" hidden="1" customHeight="1" thickBot="1" x14ac:dyDescent="0.3">
      <c r="A492" s="21">
        <v>91145</v>
      </c>
      <c r="B492" s="64"/>
      <c r="C492" s="704"/>
      <c r="D492" s="754"/>
      <c r="E492" s="164">
        <v>6</v>
      </c>
      <c r="F492" s="107" t="s">
        <v>324</v>
      </c>
      <c r="G492" s="108">
        <v>254.6</v>
      </c>
      <c r="H492" s="318">
        <v>2941139</v>
      </c>
      <c r="I492" s="142">
        <f t="shared" si="2"/>
        <v>33.930000000000007</v>
      </c>
      <c r="J492" s="74"/>
      <c r="K492" s="16">
        <v>0</v>
      </c>
      <c r="L492" s="26" t="s">
        <v>290</v>
      </c>
      <c r="M492" s="40">
        <v>40</v>
      </c>
      <c r="N492" s="40" t="s">
        <v>484</v>
      </c>
      <c r="O492" s="258" t="s">
        <v>1012</v>
      </c>
      <c r="P492" s="40" t="s">
        <v>319</v>
      </c>
      <c r="Q492" s="252"/>
      <c r="R492" s="32"/>
      <c r="S492" s="370"/>
      <c r="T492" s="386"/>
      <c r="U492" s="25" t="s">
        <v>1001</v>
      </c>
      <c r="V492" s="25"/>
      <c r="W492" s="206"/>
    </row>
    <row r="493" spans="1:23" customFormat="1" ht="12.75" hidden="1" customHeight="1" thickBot="1" x14ac:dyDescent="0.3">
      <c r="A493" s="21">
        <v>91148</v>
      </c>
      <c r="B493" s="64"/>
      <c r="C493" s="704"/>
      <c r="D493" s="754"/>
      <c r="E493" s="164">
        <v>7</v>
      </c>
      <c r="F493" s="107" t="s">
        <v>325</v>
      </c>
      <c r="G493" s="108">
        <v>288.52999999999997</v>
      </c>
      <c r="H493" s="318">
        <v>3333099</v>
      </c>
      <c r="I493" s="142">
        <f t="shared" si="2"/>
        <v>33.929999999999978</v>
      </c>
      <c r="J493" s="74"/>
      <c r="K493" s="16">
        <v>0</v>
      </c>
      <c r="L493" s="26" t="s">
        <v>290</v>
      </c>
      <c r="M493" s="40">
        <v>40</v>
      </c>
      <c r="N493" s="40" t="s">
        <v>484</v>
      </c>
      <c r="O493" s="258" t="s">
        <v>1012</v>
      </c>
      <c r="P493" s="40" t="s">
        <v>319</v>
      </c>
      <c r="Q493" s="252"/>
      <c r="R493" s="32"/>
      <c r="S493" s="370"/>
      <c r="T493" s="386"/>
      <c r="U493" s="25" t="s">
        <v>1001</v>
      </c>
      <c r="V493" s="25"/>
      <c r="W493" s="206"/>
    </row>
    <row r="494" spans="1:23" customFormat="1" ht="12.75" hidden="1" customHeight="1" thickBot="1" x14ac:dyDescent="0.3">
      <c r="A494" s="21">
        <v>91151</v>
      </c>
      <c r="B494" s="64"/>
      <c r="C494" s="704"/>
      <c r="D494" s="754"/>
      <c r="E494" s="164">
        <v>8</v>
      </c>
      <c r="F494" s="107" t="s">
        <v>326</v>
      </c>
      <c r="G494" s="108">
        <v>322.45999999999998</v>
      </c>
      <c r="H494" s="318">
        <v>3725058</v>
      </c>
      <c r="I494" s="142">
        <f t="shared" si="2"/>
        <v>33.930000000000007</v>
      </c>
      <c r="J494" s="74"/>
      <c r="K494" s="16">
        <v>0</v>
      </c>
      <c r="L494" s="26" t="s">
        <v>290</v>
      </c>
      <c r="M494" s="40">
        <v>40</v>
      </c>
      <c r="N494" s="40" t="s">
        <v>484</v>
      </c>
      <c r="O494" s="258" t="s">
        <v>1012</v>
      </c>
      <c r="P494" s="40" t="s">
        <v>319</v>
      </c>
      <c r="Q494" s="252"/>
      <c r="R494" s="32"/>
      <c r="S494" s="370"/>
      <c r="T494" s="386"/>
      <c r="U494" s="25" t="s">
        <v>1001</v>
      </c>
      <c r="V494" s="25"/>
      <c r="W494" s="206"/>
    </row>
    <row r="495" spans="1:23" customFormat="1" ht="12.75" hidden="1" customHeight="1" thickBot="1" x14ac:dyDescent="0.3">
      <c r="A495" s="21">
        <v>91154</v>
      </c>
      <c r="B495" s="64"/>
      <c r="C495" s="704"/>
      <c r="D495" s="754"/>
      <c r="E495" s="164">
        <v>9</v>
      </c>
      <c r="F495" s="107" t="s">
        <v>327</v>
      </c>
      <c r="G495" s="108">
        <v>356.39</v>
      </c>
      <c r="H495" s="318">
        <v>4117017</v>
      </c>
      <c r="I495" s="142">
        <f t="shared" si="2"/>
        <v>33.930000000000007</v>
      </c>
      <c r="J495" s="74"/>
      <c r="K495" s="16">
        <v>0</v>
      </c>
      <c r="L495" s="26" t="s">
        <v>290</v>
      </c>
      <c r="M495" s="40">
        <v>40</v>
      </c>
      <c r="N495" s="40" t="s">
        <v>484</v>
      </c>
      <c r="O495" s="258" t="s">
        <v>1012</v>
      </c>
      <c r="P495" s="40" t="s">
        <v>319</v>
      </c>
      <c r="Q495" s="252"/>
      <c r="R495" s="32"/>
      <c r="S495" s="370"/>
      <c r="T495" s="386"/>
      <c r="U495" s="25" t="s">
        <v>1001</v>
      </c>
      <c r="V495" s="25"/>
      <c r="W495" s="206"/>
    </row>
    <row r="496" spans="1:23" customFormat="1" ht="12.75" hidden="1" customHeight="1" thickBot="1" x14ac:dyDescent="0.3">
      <c r="A496" s="21">
        <v>91157</v>
      </c>
      <c r="B496" s="64"/>
      <c r="C496" s="704"/>
      <c r="D496" s="754"/>
      <c r="E496" s="164">
        <v>10</v>
      </c>
      <c r="F496" s="107" t="s">
        <v>328</v>
      </c>
      <c r="G496" s="108">
        <v>390.32</v>
      </c>
      <c r="H496" s="318">
        <v>4508977</v>
      </c>
      <c r="I496" s="142">
        <f t="shared" si="2"/>
        <v>33.930000000000007</v>
      </c>
      <c r="J496" s="74"/>
      <c r="K496" s="16">
        <v>0</v>
      </c>
      <c r="L496" s="26" t="s">
        <v>290</v>
      </c>
      <c r="M496" s="40">
        <v>40</v>
      </c>
      <c r="N496" s="40" t="s">
        <v>484</v>
      </c>
      <c r="O496" s="258" t="s">
        <v>1012</v>
      </c>
      <c r="P496" s="40" t="s">
        <v>319</v>
      </c>
      <c r="Q496" s="252"/>
      <c r="R496" s="32"/>
      <c r="S496" s="370"/>
      <c r="T496" s="386"/>
      <c r="U496" s="25" t="s">
        <v>1001</v>
      </c>
      <c r="V496" s="25"/>
      <c r="W496" s="206"/>
    </row>
    <row r="497" spans="1:23" customFormat="1" ht="12.75" hidden="1" customHeight="1" thickBot="1" x14ac:dyDescent="0.3">
      <c r="A497" s="21">
        <v>91160</v>
      </c>
      <c r="B497" s="64"/>
      <c r="C497" s="704"/>
      <c r="D497" s="754"/>
      <c r="E497" s="164">
        <v>11</v>
      </c>
      <c r="F497" s="107" t="s">
        <v>329</v>
      </c>
      <c r="G497" s="108">
        <v>424.25</v>
      </c>
      <c r="H497" s="318">
        <v>4900936</v>
      </c>
      <c r="I497" s="142">
        <f t="shared" si="2"/>
        <v>33.930000000000007</v>
      </c>
      <c r="J497" s="74"/>
      <c r="K497" s="16">
        <v>0</v>
      </c>
      <c r="L497" s="26" t="s">
        <v>290</v>
      </c>
      <c r="M497" s="40">
        <v>40</v>
      </c>
      <c r="N497" s="40" t="s">
        <v>484</v>
      </c>
      <c r="O497" s="258" t="s">
        <v>1012</v>
      </c>
      <c r="P497" s="40" t="s">
        <v>319</v>
      </c>
      <c r="Q497" s="252"/>
      <c r="R497" s="32"/>
      <c r="S497" s="370"/>
      <c r="T497" s="386"/>
      <c r="U497" s="25" t="s">
        <v>1001</v>
      </c>
      <c r="V497" s="25"/>
      <c r="W497" s="206"/>
    </row>
    <row r="498" spans="1:23" customFormat="1" ht="12.75" hidden="1" customHeight="1" thickBot="1" x14ac:dyDescent="0.3">
      <c r="A498" s="21">
        <v>91163</v>
      </c>
      <c r="B498" s="64"/>
      <c r="C498" s="704"/>
      <c r="D498" s="754"/>
      <c r="E498" s="164">
        <v>12</v>
      </c>
      <c r="F498" s="107" t="s">
        <v>330</v>
      </c>
      <c r="G498" s="108">
        <v>458.18</v>
      </c>
      <c r="H498" s="318">
        <v>5292895</v>
      </c>
      <c r="I498" s="142">
        <f t="shared" si="2"/>
        <v>33.930000000000007</v>
      </c>
      <c r="J498" s="74"/>
      <c r="K498" s="16">
        <v>0</v>
      </c>
      <c r="L498" s="26" t="s">
        <v>290</v>
      </c>
      <c r="M498" s="40">
        <v>40</v>
      </c>
      <c r="N498" s="40" t="s">
        <v>484</v>
      </c>
      <c r="O498" s="258" t="s">
        <v>1012</v>
      </c>
      <c r="P498" s="40" t="s">
        <v>319</v>
      </c>
      <c r="Q498" s="252"/>
      <c r="R498" s="32"/>
      <c r="S498" s="370"/>
      <c r="T498" s="386"/>
      <c r="U498" s="25" t="s">
        <v>1001</v>
      </c>
      <c r="V498" s="25"/>
      <c r="W498" s="206"/>
    </row>
    <row r="499" spans="1:23" customFormat="1" ht="12.75" hidden="1" customHeight="1" thickBot="1" x14ac:dyDescent="0.3">
      <c r="A499" s="21">
        <v>91166</v>
      </c>
      <c r="B499" s="64"/>
      <c r="C499" s="704"/>
      <c r="D499" s="754"/>
      <c r="E499" s="164">
        <v>13</v>
      </c>
      <c r="F499" s="107" t="s">
        <v>331</v>
      </c>
      <c r="G499" s="108">
        <v>492.11</v>
      </c>
      <c r="H499" s="318">
        <v>5684855</v>
      </c>
      <c r="I499" s="142">
        <f t="shared" si="2"/>
        <v>33.930000000000007</v>
      </c>
      <c r="J499" s="74"/>
      <c r="K499" s="16">
        <v>0</v>
      </c>
      <c r="L499" s="26" t="s">
        <v>290</v>
      </c>
      <c r="M499" s="40">
        <v>40</v>
      </c>
      <c r="N499" s="40" t="s">
        <v>484</v>
      </c>
      <c r="O499" s="258" t="s">
        <v>1012</v>
      </c>
      <c r="P499" s="40" t="s">
        <v>319</v>
      </c>
      <c r="Q499" s="252"/>
      <c r="R499" s="32"/>
      <c r="S499" s="370"/>
      <c r="T499" s="386"/>
      <c r="U499" s="25" t="s">
        <v>1001</v>
      </c>
      <c r="V499" s="25"/>
      <c r="W499" s="206"/>
    </row>
    <row r="500" spans="1:23" customFormat="1" ht="12.75" hidden="1" customHeight="1" thickBot="1" x14ac:dyDescent="0.3">
      <c r="A500" s="21">
        <v>91169</v>
      </c>
      <c r="B500" s="64"/>
      <c r="C500" s="704"/>
      <c r="D500" s="754"/>
      <c r="E500" s="164">
        <v>14</v>
      </c>
      <c r="F500" s="107" t="s">
        <v>332</v>
      </c>
      <c r="G500" s="108">
        <v>526.04</v>
      </c>
      <c r="H500" s="318">
        <v>6076814</v>
      </c>
      <c r="I500" s="142">
        <f t="shared" si="2"/>
        <v>33.92999999999995</v>
      </c>
      <c r="J500" s="74"/>
      <c r="K500" s="16">
        <v>0</v>
      </c>
      <c r="L500" s="26" t="s">
        <v>290</v>
      </c>
      <c r="M500" s="40">
        <v>40</v>
      </c>
      <c r="N500" s="40" t="s">
        <v>484</v>
      </c>
      <c r="O500" s="258" t="s">
        <v>1012</v>
      </c>
      <c r="P500" s="40" t="s">
        <v>319</v>
      </c>
      <c r="Q500" s="252"/>
      <c r="R500" s="32"/>
      <c r="S500" s="370"/>
      <c r="T500" s="386"/>
      <c r="U500" s="25" t="s">
        <v>1001</v>
      </c>
      <c r="V500" s="25"/>
      <c r="W500" s="206"/>
    </row>
    <row r="501" spans="1:23" customFormat="1" ht="18" hidden="1" customHeight="1" thickBot="1" x14ac:dyDescent="0.3">
      <c r="A501" s="21">
        <v>91172</v>
      </c>
      <c r="B501" s="64"/>
      <c r="C501" s="705"/>
      <c r="D501" s="755"/>
      <c r="E501" s="559">
        <v>15</v>
      </c>
      <c r="F501" s="129" t="s">
        <v>333</v>
      </c>
      <c r="G501" s="130">
        <v>559.97</v>
      </c>
      <c r="H501" s="319">
        <v>6468773</v>
      </c>
      <c r="I501" s="480">
        <f t="shared" si="2"/>
        <v>33.930000000000064</v>
      </c>
      <c r="J501" s="481"/>
      <c r="K501" s="389">
        <v>0</v>
      </c>
      <c r="L501" s="264" t="s">
        <v>290</v>
      </c>
      <c r="M501" s="266">
        <v>40</v>
      </c>
      <c r="N501" s="266" t="s">
        <v>484</v>
      </c>
      <c r="O501" s="258" t="s">
        <v>1012</v>
      </c>
      <c r="P501" s="266" t="s">
        <v>319</v>
      </c>
      <c r="Q501" s="267"/>
      <c r="R501" s="268"/>
      <c r="S501" s="371"/>
      <c r="T501" s="391"/>
      <c r="U501" s="25" t="s">
        <v>1001</v>
      </c>
      <c r="V501" s="25"/>
      <c r="W501" s="206"/>
    </row>
    <row r="502" spans="1:23" customFormat="1" ht="14.25" hidden="1" customHeight="1" thickBot="1" x14ac:dyDescent="0.3">
      <c r="A502" s="21"/>
      <c r="B502" s="64"/>
      <c r="C502" s="703">
        <v>91131</v>
      </c>
      <c r="D502" s="756" t="s">
        <v>336</v>
      </c>
      <c r="E502" s="127">
        <v>1</v>
      </c>
      <c r="F502" s="127" t="s">
        <v>318</v>
      </c>
      <c r="G502" s="128">
        <v>106.16</v>
      </c>
      <c r="H502" s="317">
        <v>1226360</v>
      </c>
      <c r="I502" s="189"/>
      <c r="J502" s="382"/>
      <c r="K502" s="383">
        <v>0</v>
      </c>
      <c r="L502" s="384" t="s">
        <v>290</v>
      </c>
      <c r="M502" s="258">
        <v>50</v>
      </c>
      <c r="N502" s="258" t="s">
        <v>484</v>
      </c>
      <c r="O502" s="258" t="s">
        <v>1012</v>
      </c>
      <c r="P502" s="258" t="s">
        <v>319</v>
      </c>
      <c r="Q502" s="259"/>
      <c r="R5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Vigente'!C469,'[1]Certificaciones y Autorizacione'!B:E,1,0))),"Auditorías y Certificaciones",IF(NOT(ISERROR(VLOOKUP('[1]Manual Tarifario Vigente'!C469,'[1]Plantas de Beneficio'!B:E,1,0))),"Inspección","Registro Sanitario y Trámites Asociados")))))</f>
        <v>Registro Sanitario y Trámites Asociados</v>
      </c>
      <c r="S502" s="454" t="s">
        <v>290</v>
      </c>
      <c r="T502" s="455">
        <v>50</v>
      </c>
      <c r="U502" s="25" t="s">
        <v>1001</v>
      </c>
      <c r="V502" s="25" t="s">
        <v>1001</v>
      </c>
      <c r="W502" s="206"/>
    </row>
    <row r="503" spans="1:23" customFormat="1" ht="14.25" hidden="1" customHeight="1" thickBot="1" x14ac:dyDescent="0.3">
      <c r="A503" s="21">
        <v>91134</v>
      </c>
      <c r="B503" s="64"/>
      <c r="C503" s="704"/>
      <c r="D503" s="757"/>
      <c r="E503" s="107">
        <v>2</v>
      </c>
      <c r="F503" s="107" t="s">
        <v>320</v>
      </c>
      <c r="G503" s="108">
        <v>148.57</v>
      </c>
      <c r="H503" s="318">
        <v>1716281</v>
      </c>
      <c r="I503" s="142">
        <f t="shared" ref="I503:I516" si="3">+G503-G502</f>
        <v>42.41</v>
      </c>
      <c r="J503" s="203">
        <v>42.41</v>
      </c>
      <c r="K503" s="207">
        <v>489920</v>
      </c>
      <c r="L503" s="26" t="s">
        <v>290</v>
      </c>
      <c r="M503" s="40">
        <v>50</v>
      </c>
      <c r="N503" s="40" t="s">
        <v>484</v>
      </c>
      <c r="O503" s="258" t="s">
        <v>1012</v>
      </c>
      <c r="P503" s="40" t="s">
        <v>319</v>
      </c>
      <c r="Q503" s="252"/>
      <c r="R503" s="32"/>
      <c r="S503" s="370"/>
      <c r="T503" s="386"/>
      <c r="U503" s="25" t="s">
        <v>1001</v>
      </c>
      <c r="V503" s="25"/>
      <c r="W503" s="206"/>
    </row>
    <row r="504" spans="1:23" customFormat="1" ht="14.25" hidden="1" customHeight="1" thickBot="1" x14ac:dyDescent="0.3">
      <c r="A504" s="21">
        <v>91137</v>
      </c>
      <c r="B504" s="64"/>
      <c r="C504" s="704"/>
      <c r="D504" s="757"/>
      <c r="E504" s="107">
        <v>3</v>
      </c>
      <c r="F504" s="107" t="s">
        <v>321</v>
      </c>
      <c r="G504" s="108">
        <v>190.98</v>
      </c>
      <c r="H504" s="318">
        <v>2206201</v>
      </c>
      <c r="I504" s="142">
        <f t="shared" si="3"/>
        <v>42.41</v>
      </c>
      <c r="J504" s="104"/>
      <c r="K504" s="16">
        <v>0</v>
      </c>
      <c r="L504" s="26" t="s">
        <v>290</v>
      </c>
      <c r="M504" s="40">
        <v>50</v>
      </c>
      <c r="N504" s="40" t="s">
        <v>484</v>
      </c>
      <c r="O504" s="258" t="s">
        <v>1012</v>
      </c>
      <c r="P504" s="40" t="s">
        <v>319</v>
      </c>
      <c r="Q504" s="252"/>
      <c r="R504" s="32"/>
      <c r="S504" s="370"/>
      <c r="T504" s="386"/>
      <c r="U504" s="25" t="s">
        <v>1001</v>
      </c>
      <c r="V504" s="25"/>
      <c r="W504" s="206"/>
    </row>
    <row r="505" spans="1:23" customFormat="1" ht="14.25" hidden="1" customHeight="1" thickBot="1" x14ac:dyDescent="0.3">
      <c r="A505" s="21">
        <v>91140</v>
      </c>
      <c r="B505" s="64"/>
      <c r="C505" s="704"/>
      <c r="D505" s="757"/>
      <c r="E505" s="107">
        <v>4</v>
      </c>
      <c r="F505" s="107" t="s">
        <v>322</v>
      </c>
      <c r="G505" s="108">
        <v>233.39</v>
      </c>
      <c r="H505" s="318">
        <v>2696121</v>
      </c>
      <c r="I505" s="142">
        <f t="shared" si="3"/>
        <v>42.41</v>
      </c>
      <c r="J505" s="104"/>
      <c r="K505" s="16">
        <v>0</v>
      </c>
      <c r="L505" s="26" t="s">
        <v>290</v>
      </c>
      <c r="M505" s="40">
        <v>50</v>
      </c>
      <c r="N505" s="40" t="s">
        <v>484</v>
      </c>
      <c r="O505" s="258" t="s">
        <v>1012</v>
      </c>
      <c r="P505" s="40" t="s">
        <v>319</v>
      </c>
      <c r="Q505" s="252"/>
      <c r="R505" s="32"/>
      <c r="S505" s="370"/>
      <c r="T505" s="386"/>
      <c r="U505" s="25" t="s">
        <v>1001</v>
      </c>
      <c r="V505" s="25"/>
      <c r="W505" s="206"/>
    </row>
    <row r="506" spans="1:23" customFormat="1" ht="14.25" hidden="1" customHeight="1" thickBot="1" x14ac:dyDescent="0.3">
      <c r="A506" s="21">
        <v>91143</v>
      </c>
      <c r="B506" s="64"/>
      <c r="C506" s="704"/>
      <c r="D506" s="757"/>
      <c r="E506" s="107">
        <v>5</v>
      </c>
      <c r="F506" s="107" t="s">
        <v>323</v>
      </c>
      <c r="G506" s="108">
        <v>275.79999999999995</v>
      </c>
      <c r="H506" s="318">
        <v>3186042</v>
      </c>
      <c r="I506" s="142">
        <f t="shared" si="3"/>
        <v>42.409999999999968</v>
      </c>
      <c r="J506" s="104"/>
      <c r="K506" s="16">
        <v>0</v>
      </c>
      <c r="L506" s="26" t="s">
        <v>290</v>
      </c>
      <c r="M506" s="40">
        <v>50</v>
      </c>
      <c r="N506" s="40" t="s">
        <v>484</v>
      </c>
      <c r="O506" s="258" t="s">
        <v>1012</v>
      </c>
      <c r="P506" s="40" t="s">
        <v>319</v>
      </c>
      <c r="Q506" s="252"/>
      <c r="R506" s="32"/>
      <c r="S506" s="370"/>
      <c r="T506" s="386"/>
      <c r="U506" s="25" t="s">
        <v>1001</v>
      </c>
      <c r="V506" s="25"/>
      <c r="W506" s="206"/>
    </row>
    <row r="507" spans="1:23" customFormat="1" ht="14.25" hidden="1" customHeight="1" thickBot="1" x14ac:dyDescent="0.3">
      <c r="A507" s="21">
        <v>91146</v>
      </c>
      <c r="B507" s="64"/>
      <c r="C507" s="704"/>
      <c r="D507" s="757"/>
      <c r="E507" s="107">
        <v>6</v>
      </c>
      <c r="F507" s="107" t="s">
        <v>324</v>
      </c>
      <c r="G507" s="108">
        <v>318.22000000000003</v>
      </c>
      <c r="H507" s="318">
        <v>3676077</v>
      </c>
      <c r="I507" s="142">
        <f t="shared" si="3"/>
        <v>42.420000000000073</v>
      </c>
      <c r="J507" s="104"/>
      <c r="K507" s="16">
        <v>0</v>
      </c>
      <c r="L507" s="26" t="s">
        <v>290</v>
      </c>
      <c r="M507" s="40">
        <v>50</v>
      </c>
      <c r="N507" s="40" t="s">
        <v>484</v>
      </c>
      <c r="O507" s="258" t="s">
        <v>1012</v>
      </c>
      <c r="P507" s="40" t="s">
        <v>319</v>
      </c>
      <c r="Q507" s="252"/>
      <c r="R507" s="32"/>
      <c r="S507" s="370"/>
      <c r="T507" s="386"/>
      <c r="U507" s="25" t="s">
        <v>1001</v>
      </c>
      <c r="V507" s="25"/>
      <c r="W507" s="206"/>
    </row>
    <row r="508" spans="1:23" customFormat="1" ht="14.25" hidden="1" customHeight="1" thickBot="1" x14ac:dyDescent="0.3">
      <c r="A508" s="21">
        <v>91149</v>
      </c>
      <c r="B508" s="64"/>
      <c r="C508" s="704"/>
      <c r="D508" s="757"/>
      <c r="E508" s="107">
        <v>7</v>
      </c>
      <c r="F508" s="107" t="s">
        <v>325</v>
      </c>
      <c r="G508" s="108">
        <v>360.63</v>
      </c>
      <c r="H508" s="318">
        <v>4165998</v>
      </c>
      <c r="I508" s="142">
        <f t="shared" si="3"/>
        <v>42.409999999999968</v>
      </c>
      <c r="J508" s="104"/>
      <c r="K508" s="16">
        <v>0</v>
      </c>
      <c r="L508" s="26" t="s">
        <v>290</v>
      </c>
      <c r="M508" s="40">
        <v>50</v>
      </c>
      <c r="N508" s="40" t="s">
        <v>484</v>
      </c>
      <c r="O508" s="258" t="s">
        <v>1012</v>
      </c>
      <c r="P508" s="40" t="s">
        <v>319</v>
      </c>
      <c r="Q508" s="252"/>
      <c r="R508" s="32"/>
      <c r="S508" s="370"/>
      <c r="T508" s="386"/>
      <c r="U508" s="25" t="s">
        <v>1001</v>
      </c>
      <c r="V508" s="25"/>
      <c r="W508" s="206"/>
    </row>
    <row r="509" spans="1:23" customFormat="1" ht="14.25" hidden="1" customHeight="1" thickBot="1" x14ac:dyDescent="0.3">
      <c r="A509" s="21">
        <v>91152</v>
      </c>
      <c r="B509" s="64"/>
      <c r="C509" s="704"/>
      <c r="D509" s="757"/>
      <c r="E509" s="107">
        <v>8</v>
      </c>
      <c r="F509" s="107" t="s">
        <v>326</v>
      </c>
      <c r="G509" s="108">
        <v>403.03999999999996</v>
      </c>
      <c r="H509" s="318">
        <v>4655918</v>
      </c>
      <c r="I509" s="142">
        <f t="shared" si="3"/>
        <v>42.409999999999968</v>
      </c>
      <c r="J509" s="104"/>
      <c r="K509" s="16">
        <v>0</v>
      </c>
      <c r="L509" s="26" t="s">
        <v>290</v>
      </c>
      <c r="M509" s="40">
        <v>50</v>
      </c>
      <c r="N509" s="40" t="s">
        <v>484</v>
      </c>
      <c r="O509" s="258" t="s">
        <v>1012</v>
      </c>
      <c r="P509" s="40" t="s">
        <v>319</v>
      </c>
      <c r="Q509" s="252"/>
      <c r="R509" s="32"/>
      <c r="S509" s="370"/>
      <c r="T509" s="386"/>
      <c r="U509" s="25" t="s">
        <v>1001</v>
      </c>
      <c r="V509" s="25"/>
      <c r="W509" s="206"/>
    </row>
    <row r="510" spans="1:23" customFormat="1" ht="14.25" hidden="1" customHeight="1" thickBot="1" x14ac:dyDescent="0.3">
      <c r="A510" s="21">
        <v>91155</v>
      </c>
      <c r="B510" s="64"/>
      <c r="C510" s="704"/>
      <c r="D510" s="757"/>
      <c r="E510" s="107">
        <v>9</v>
      </c>
      <c r="F510" s="107" t="s">
        <v>327</v>
      </c>
      <c r="G510" s="108">
        <v>445.45000000000005</v>
      </c>
      <c r="H510" s="318">
        <v>5145838</v>
      </c>
      <c r="I510" s="142">
        <f t="shared" si="3"/>
        <v>42.410000000000082</v>
      </c>
      <c r="J510" s="104"/>
      <c r="K510" s="16">
        <v>0</v>
      </c>
      <c r="L510" s="26" t="s">
        <v>290</v>
      </c>
      <c r="M510" s="40">
        <v>50</v>
      </c>
      <c r="N510" s="40" t="s">
        <v>484</v>
      </c>
      <c r="O510" s="258" t="s">
        <v>1012</v>
      </c>
      <c r="P510" s="40" t="s">
        <v>319</v>
      </c>
      <c r="Q510" s="252"/>
      <c r="R510" s="32"/>
      <c r="S510" s="370"/>
      <c r="T510" s="386"/>
      <c r="U510" s="25" t="s">
        <v>1001</v>
      </c>
      <c r="V510" s="25"/>
      <c r="W510" s="206"/>
    </row>
    <row r="511" spans="1:23" customFormat="1" ht="14.25" hidden="1" customHeight="1" thickBot="1" x14ac:dyDescent="0.3">
      <c r="A511" s="21">
        <v>91158</v>
      </c>
      <c r="B511" s="64"/>
      <c r="C511" s="704"/>
      <c r="D511" s="757"/>
      <c r="E511" s="107">
        <v>10</v>
      </c>
      <c r="F511" s="107" t="s">
        <v>328</v>
      </c>
      <c r="G511" s="108">
        <v>487.86</v>
      </c>
      <c r="H511" s="318">
        <v>5635759</v>
      </c>
      <c r="I511" s="142">
        <f t="shared" si="3"/>
        <v>42.409999999999968</v>
      </c>
      <c r="J511" s="104"/>
      <c r="K511" s="16">
        <v>0</v>
      </c>
      <c r="L511" s="26" t="s">
        <v>290</v>
      </c>
      <c r="M511" s="40">
        <v>50</v>
      </c>
      <c r="N511" s="40" t="s">
        <v>484</v>
      </c>
      <c r="O511" s="258" t="s">
        <v>1012</v>
      </c>
      <c r="P511" s="40" t="s">
        <v>319</v>
      </c>
      <c r="Q511" s="252"/>
      <c r="R511" s="32"/>
      <c r="S511" s="370"/>
      <c r="T511" s="386"/>
      <c r="U511" s="25" t="s">
        <v>1001</v>
      </c>
      <c r="V511" s="25"/>
      <c r="W511" s="206"/>
    </row>
    <row r="512" spans="1:23" customFormat="1" ht="14.25" hidden="1" customHeight="1" thickBot="1" x14ac:dyDescent="0.3">
      <c r="A512" s="21">
        <v>91161</v>
      </c>
      <c r="B512" s="64"/>
      <c r="C512" s="704"/>
      <c r="D512" s="757"/>
      <c r="E512" s="107">
        <v>11</v>
      </c>
      <c r="F512" s="107" t="s">
        <v>329</v>
      </c>
      <c r="G512" s="108">
        <v>530.28</v>
      </c>
      <c r="H512" s="318">
        <v>6125795</v>
      </c>
      <c r="I512" s="142">
        <f t="shared" si="3"/>
        <v>42.419999999999959</v>
      </c>
      <c r="J512" s="104"/>
      <c r="K512" s="16">
        <v>0</v>
      </c>
      <c r="L512" s="26" t="s">
        <v>290</v>
      </c>
      <c r="M512" s="40">
        <v>50</v>
      </c>
      <c r="N512" s="40" t="s">
        <v>484</v>
      </c>
      <c r="O512" s="258" t="s">
        <v>1012</v>
      </c>
      <c r="P512" s="40" t="s">
        <v>319</v>
      </c>
      <c r="Q512" s="252"/>
      <c r="R512" s="32"/>
      <c r="S512" s="370"/>
      <c r="T512" s="386"/>
      <c r="U512" s="25" t="s">
        <v>1001</v>
      </c>
      <c r="V512" s="25"/>
      <c r="W512" s="206"/>
    </row>
    <row r="513" spans="1:23" customFormat="1" ht="14.25" hidden="1" customHeight="1" thickBot="1" x14ac:dyDescent="0.3">
      <c r="A513" s="21">
        <v>91164</v>
      </c>
      <c r="B513" s="64"/>
      <c r="C513" s="704"/>
      <c r="D513" s="757"/>
      <c r="E513" s="107">
        <v>12</v>
      </c>
      <c r="F513" s="107" t="s">
        <v>330</v>
      </c>
      <c r="G513" s="108">
        <v>572.68999999999994</v>
      </c>
      <c r="H513" s="318">
        <v>6615715</v>
      </c>
      <c r="I513" s="142">
        <f t="shared" si="3"/>
        <v>42.409999999999968</v>
      </c>
      <c r="J513" s="104"/>
      <c r="K513" s="16">
        <v>0</v>
      </c>
      <c r="L513" s="26" t="s">
        <v>290</v>
      </c>
      <c r="M513" s="40">
        <v>50</v>
      </c>
      <c r="N513" s="40" t="s">
        <v>484</v>
      </c>
      <c r="O513" s="258" t="s">
        <v>1012</v>
      </c>
      <c r="P513" s="40" t="s">
        <v>319</v>
      </c>
      <c r="Q513" s="252"/>
      <c r="R513" s="32"/>
      <c r="S513" s="370"/>
      <c r="T513" s="386"/>
      <c r="U513" s="25" t="s">
        <v>1001</v>
      </c>
      <c r="V513" s="25"/>
      <c r="W513" s="206"/>
    </row>
    <row r="514" spans="1:23" customFormat="1" ht="14.25" hidden="1" customHeight="1" thickBot="1" x14ac:dyDescent="0.3">
      <c r="A514" s="21">
        <v>91167</v>
      </c>
      <c r="B514" s="64"/>
      <c r="C514" s="704"/>
      <c r="D514" s="757"/>
      <c r="E514" s="107">
        <v>13</v>
      </c>
      <c r="F514" s="107" t="s">
        <v>331</v>
      </c>
      <c r="G514" s="108">
        <v>615.1</v>
      </c>
      <c r="H514" s="318">
        <v>7105635</v>
      </c>
      <c r="I514" s="142">
        <f t="shared" si="3"/>
        <v>42.410000000000082</v>
      </c>
      <c r="J514" s="104"/>
      <c r="K514" s="16">
        <v>0</v>
      </c>
      <c r="L514" s="26" t="s">
        <v>290</v>
      </c>
      <c r="M514" s="40">
        <v>50</v>
      </c>
      <c r="N514" s="40" t="s">
        <v>484</v>
      </c>
      <c r="O514" s="258" t="s">
        <v>1012</v>
      </c>
      <c r="P514" s="40" t="s">
        <v>319</v>
      </c>
      <c r="Q514" s="252"/>
      <c r="R514" s="32"/>
      <c r="S514" s="370"/>
      <c r="T514" s="386"/>
      <c r="U514" s="25" t="s">
        <v>1001</v>
      </c>
      <c r="V514" s="25"/>
      <c r="W514" s="206"/>
    </row>
    <row r="515" spans="1:23" customFormat="1" ht="14.25" hidden="1" customHeight="1" thickBot="1" x14ac:dyDescent="0.3">
      <c r="A515" s="21">
        <v>91170</v>
      </c>
      <c r="B515" s="64"/>
      <c r="C515" s="704"/>
      <c r="D515" s="757"/>
      <c r="E515" s="107">
        <v>14</v>
      </c>
      <c r="F515" s="107" t="s">
        <v>337</v>
      </c>
      <c r="G515" s="108">
        <v>657.51</v>
      </c>
      <c r="H515" s="318">
        <v>7595556</v>
      </c>
      <c r="I515" s="142">
        <f t="shared" si="3"/>
        <v>42.409999999999968</v>
      </c>
      <c r="J515" s="104"/>
      <c r="K515" s="16">
        <v>0</v>
      </c>
      <c r="L515" s="26" t="s">
        <v>290</v>
      </c>
      <c r="M515" s="40">
        <v>50</v>
      </c>
      <c r="N515" s="40" t="s">
        <v>484</v>
      </c>
      <c r="O515" s="258" t="s">
        <v>1012</v>
      </c>
      <c r="P515" s="40" t="s">
        <v>319</v>
      </c>
      <c r="Q515" s="252"/>
      <c r="R515" s="32"/>
      <c r="S515" s="370"/>
      <c r="T515" s="386"/>
      <c r="U515" s="25" t="s">
        <v>1001</v>
      </c>
      <c r="V515" s="25"/>
      <c r="W515" s="206"/>
    </row>
    <row r="516" spans="1:23" customFormat="1" ht="14.25" hidden="1" customHeight="1" thickBot="1" x14ac:dyDescent="0.3">
      <c r="A516" s="21">
        <v>91173</v>
      </c>
      <c r="B516" s="64"/>
      <c r="C516" s="705"/>
      <c r="D516" s="758"/>
      <c r="E516" s="129">
        <v>15</v>
      </c>
      <c r="F516" s="129" t="s">
        <v>333</v>
      </c>
      <c r="G516" s="130">
        <v>699.92</v>
      </c>
      <c r="H516" s="319">
        <v>8085476</v>
      </c>
      <c r="I516" s="480">
        <f t="shared" si="3"/>
        <v>42.409999999999968</v>
      </c>
      <c r="J516" s="560"/>
      <c r="K516" s="389">
        <v>0</v>
      </c>
      <c r="L516" s="264" t="s">
        <v>290</v>
      </c>
      <c r="M516" s="266">
        <v>50</v>
      </c>
      <c r="N516" s="266" t="s">
        <v>484</v>
      </c>
      <c r="O516" s="258" t="s">
        <v>1012</v>
      </c>
      <c r="P516" s="266" t="s">
        <v>319</v>
      </c>
      <c r="Q516" s="267"/>
      <c r="R516" s="268"/>
      <c r="S516" s="371"/>
      <c r="T516" s="391"/>
      <c r="U516" s="25" t="s">
        <v>1001</v>
      </c>
      <c r="V516" s="25"/>
      <c r="W516" s="206"/>
    </row>
    <row r="517" spans="1:23" customFormat="1" ht="14.25" hidden="1" customHeight="1" thickBot="1" x14ac:dyDescent="0.3">
      <c r="A517" s="21"/>
      <c r="B517" s="64"/>
      <c r="C517" s="703">
        <v>91132</v>
      </c>
      <c r="D517" s="706" t="s">
        <v>338</v>
      </c>
      <c r="E517" s="127">
        <v>1</v>
      </c>
      <c r="F517" s="127" t="s">
        <v>318</v>
      </c>
      <c r="G517" s="128">
        <v>127.41</v>
      </c>
      <c r="H517" s="317">
        <v>1471840</v>
      </c>
      <c r="I517" s="189"/>
      <c r="J517" s="382"/>
      <c r="K517" s="383">
        <v>0</v>
      </c>
      <c r="L517" s="384" t="s">
        <v>290</v>
      </c>
      <c r="M517" s="258">
        <v>60</v>
      </c>
      <c r="N517" s="258" t="s">
        <v>484</v>
      </c>
      <c r="O517" s="258" t="s">
        <v>1012</v>
      </c>
      <c r="P517" s="258" t="s">
        <v>319</v>
      </c>
      <c r="Q517" s="259"/>
      <c r="R51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Vigente'!C470,'[1]Certificaciones y Autorizacione'!B:E,1,0))),"Auditorías y Certificaciones",IF(NOT(ISERROR(VLOOKUP('[1]Manual Tarifario Vigente'!C470,'[1]Plantas de Beneficio'!B:E,1,0))),"Inspección","Registro Sanitario y Trámites Asociados")))))</f>
        <v>Registro Sanitario y Trámites Asociados</v>
      </c>
      <c r="S517" s="454" t="s">
        <v>290</v>
      </c>
      <c r="T517" s="455">
        <v>60</v>
      </c>
      <c r="U517" s="25" t="s">
        <v>1001</v>
      </c>
      <c r="V517" s="25" t="s">
        <v>1001</v>
      </c>
      <c r="W517" s="206"/>
    </row>
    <row r="518" spans="1:23" customFormat="1" ht="14.25" hidden="1" customHeight="1" thickBot="1" x14ac:dyDescent="0.3">
      <c r="A518" s="21">
        <v>91135</v>
      </c>
      <c r="B518" s="64"/>
      <c r="C518" s="704"/>
      <c r="D518" s="707"/>
      <c r="E518" s="107">
        <v>2</v>
      </c>
      <c r="F518" s="107" t="s">
        <v>320</v>
      </c>
      <c r="G518" s="108">
        <v>178.3</v>
      </c>
      <c r="H518" s="318">
        <v>2059722</v>
      </c>
      <c r="I518" s="142">
        <f>+G518-G517</f>
        <v>50.890000000000015</v>
      </c>
      <c r="J518" s="203">
        <v>50.890000000000015</v>
      </c>
      <c r="K518" s="207">
        <v>587881</v>
      </c>
      <c r="L518" s="26" t="s">
        <v>290</v>
      </c>
      <c r="M518" s="40">
        <v>60</v>
      </c>
      <c r="N518" s="40" t="s">
        <v>484</v>
      </c>
      <c r="O518" s="258" t="s">
        <v>1012</v>
      </c>
      <c r="P518" s="40" t="s">
        <v>319</v>
      </c>
      <c r="Q518" s="252"/>
      <c r="R518" s="32"/>
      <c r="S518" s="370"/>
      <c r="T518" s="386"/>
      <c r="U518" s="25" t="s">
        <v>1001</v>
      </c>
      <c r="V518" s="25"/>
      <c r="W518" s="206"/>
    </row>
    <row r="519" spans="1:23" customFormat="1" ht="14.25" hidden="1" customHeight="1" thickBot="1" x14ac:dyDescent="0.3">
      <c r="A519" s="21">
        <v>91138</v>
      </c>
      <c r="B519" s="64"/>
      <c r="C519" s="704"/>
      <c r="D519" s="707"/>
      <c r="E519" s="107">
        <v>3</v>
      </c>
      <c r="F519" s="107" t="s">
        <v>321</v>
      </c>
      <c r="G519" s="108">
        <v>229.19000000000003</v>
      </c>
      <c r="H519" s="318">
        <v>2647603</v>
      </c>
      <c r="I519" s="142">
        <f t="shared" ref="I519:I531" si="4">+G519-G518</f>
        <v>50.890000000000015</v>
      </c>
      <c r="J519" s="104"/>
      <c r="K519" s="16">
        <v>0</v>
      </c>
      <c r="L519" s="26" t="s">
        <v>290</v>
      </c>
      <c r="M519" s="40">
        <v>60</v>
      </c>
      <c r="N519" s="40" t="s">
        <v>484</v>
      </c>
      <c r="O519" s="258" t="s">
        <v>1012</v>
      </c>
      <c r="P519" s="40" t="s">
        <v>319</v>
      </c>
      <c r="Q519" s="252"/>
      <c r="R519" s="32"/>
      <c r="S519" s="370"/>
      <c r="T519" s="386"/>
      <c r="U519" s="25" t="s">
        <v>1001</v>
      </c>
      <c r="V519" s="25"/>
      <c r="W519" s="206"/>
    </row>
    <row r="520" spans="1:23" customFormat="1" ht="14.25" hidden="1" customHeight="1" thickBot="1" x14ac:dyDescent="0.3">
      <c r="A520" s="21">
        <v>91141</v>
      </c>
      <c r="B520" s="64"/>
      <c r="C520" s="704"/>
      <c r="D520" s="707"/>
      <c r="E520" s="107">
        <v>4</v>
      </c>
      <c r="F520" s="107" t="s">
        <v>322</v>
      </c>
      <c r="G520" s="108">
        <v>280.08000000000004</v>
      </c>
      <c r="H520" s="318">
        <v>3235484</v>
      </c>
      <c r="I520" s="142">
        <f t="shared" si="4"/>
        <v>50.890000000000015</v>
      </c>
      <c r="J520" s="104"/>
      <c r="K520" s="16">
        <v>0</v>
      </c>
      <c r="L520" s="26" t="s">
        <v>290</v>
      </c>
      <c r="M520" s="40">
        <v>60</v>
      </c>
      <c r="N520" s="40" t="s">
        <v>484</v>
      </c>
      <c r="O520" s="258" t="s">
        <v>1012</v>
      </c>
      <c r="P520" s="40" t="s">
        <v>319</v>
      </c>
      <c r="Q520" s="252"/>
      <c r="R520" s="32"/>
      <c r="S520" s="370"/>
      <c r="T520" s="386"/>
      <c r="U520" s="25" t="s">
        <v>1001</v>
      </c>
      <c r="V520" s="25"/>
      <c r="W520" s="206"/>
    </row>
    <row r="521" spans="1:23" customFormat="1" ht="14.25" hidden="1" customHeight="1" thickBot="1" x14ac:dyDescent="0.3">
      <c r="A521" s="21">
        <v>91144</v>
      </c>
      <c r="B521" s="64"/>
      <c r="C521" s="704"/>
      <c r="D521" s="707"/>
      <c r="E521" s="107">
        <v>5</v>
      </c>
      <c r="F521" s="107" t="s">
        <v>323</v>
      </c>
      <c r="G521" s="108">
        <v>330.98</v>
      </c>
      <c r="H521" s="318">
        <v>3823481</v>
      </c>
      <c r="I521" s="142">
        <f t="shared" si="4"/>
        <v>50.899999999999977</v>
      </c>
      <c r="J521" s="104"/>
      <c r="K521" s="16">
        <v>0</v>
      </c>
      <c r="L521" s="26" t="s">
        <v>290</v>
      </c>
      <c r="M521" s="40">
        <v>60</v>
      </c>
      <c r="N521" s="40" t="s">
        <v>484</v>
      </c>
      <c r="O521" s="258" t="s">
        <v>1012</v>
      </c>
      <c r="P521" s="40" t="s">
        <v>319</v>
      </c>
      <c r="Q521" s="252"/>
      <c r="R521" s="32"/>
      <c r="S521" s="370"/>
      <c r="T521" s="386"/>
      <c r="U521" s="25" t="s">
        <v>1001</v>
      </c>
      <c r="V521" s="25"/>
      <c r="W521" s="206"/>
    </row>
    <row r="522" spans="1:23" customFormat="1" ht="14.25" hidden="1" customHeight="1" thickBot="1" x14ac:dyDescent="0.3">
      <c r="A522" s="21">
        <v>91147</v>
      </c>
      <c r="B522" s="64"/>
      <c r="C522" s="704"/>
      <c r="D522" s="707"/>
      <c r="E522" s="107">
        <v>6</v>
      </c>
      <c r="F522" s="107" t="s">
        <v>324</v>
      </c>
      <c r="G522" s="108">
        <v>381.87</v>
      </c>
      <c r="H522" s="318">
        <v>4411362</v>
      </c>
      <c r="I522" s="142">
        <f t="shared" si="4"/>
        <v>50.889999999999986</v>
      </c>
      <c r="J522" s="104"/>
      <c r="K522" s="16">
        <v>0</v>
      </c>
      <c r="L522" s="26" t="s">
        <v>290</v>
      </c>
      <c r="M522" s="40">
        <v>60</v>
      </c>
      <c r="N522" s="40" t="s">
        <v>484</v>
      </c>
      <c r="O522" s="258" t="s">
        <v>1012</v>
      </c>
      <c r="P522" s="40" t="s">
        <v>319</v>
      </c>
      <c r="Q522" s="252"/>
      <c r="R522" s="32"/>
      <c r="S522" s="370"/>
      <c r="T522" s="386"/>
      <c r="U522" s="25" t="s">
        <v>1001</v>
      </c>
      <c r="V522" s="25"/>
      <c r="W522" s="206"/>
    </row>
    <row r="523" spans="1:23" customFormat="1" ht="14.25" hidden="1" customHeight="1" thickBot="1" x14ac:dyDescent="0.3">
      <c r="A523" s="21">
        <v>91150</v>
      </c>
      <c r="B523" s="64"/>
      <c r="C523" s="704"/>
      <c r="D523" s="707"/>
      <c r="E523" s="107">
        <v>7</v>
      </c>
      <c r="F523" s="107" t="s">
        <v>325</v>
      </c>
      <c r="G523" s="108">
        <v>432.77</v>
      </c>
      <c r="H523" s="318">
        <v>4999359</v>
      </c>
      <c r="I523" s="142">
        <f t="shared" si="4"/>
        <v>50.899999999999977</v>
      </c>
      <c r="J523" s="104"/>
      <c r="K523" s="16">
        <v>0</v>
      </c>
      <c r="L523" s="26" t="s">
        <v>290</v>
      </c>
      <c r="M523" s="40">
        <v>60</v>
      </c>
      <c r="N523" s="40" t="s">
        <v>484</v>
      </c>
      <c r="O523" s="258" t="s">
        <v>1012</v>
      </c>
      <c r="P523" s="40" t="s">
        <v>319</v>
      </c>
      <c r="Q523" s="252"/>
      <c r="R523" s="32"/>
      <c r="S523" s="370"/>
      <c r="T523" s="386"/>
      <c r="U523" s="25" t="s">
        <v>1001</v>
      </c>
      <c r="V523" s="25"/>
      <c r="W523" s="206"/>
    </row>
    <row r="524" spans="1:23" customFormat="1" ht="14.25" hidden="1" customHeight="1" thickBot="1" x14ac:dyDescent="0.3">
      <c r="A524" s="21">
        <v>91153</v>
      </c>
      <c r="B524" s="64"/>
      <c r="C524" s="704"/>
      <c r="D524" s="707"/>
      <c r="E524" s="107">
        <v>8</v>
      </c>
      <c r="F524" s="107" t="s">
        <v>326</v>
      </c>
      <c r="G524" s="108">
        <v>483.65999999999997</v>
      </c>
      <c r="H524" s="318">
        <v>5587240</v>
      </c>
      <c r="I524" s="142">
        <f t="shared" si="4"/>
        <v>50.889999999999986</v>
      </c>
      <c r="J524" s="104"/>
      <c r="K524" s="16">
        <v>0</v>
      </c>
      <c r="L524" s="26" t="s">
        <v>290</v>
      </c>
      <c r="M524" s="40">
        <v>60</v>
      </c>
      <c r="N524" s="40" t="s">
        <v>484</v>
      </c>
      <c r="O524" s="258" t="s">
        <v>1012</v>
      </c>
      <c r="P524" s="40" t="s">
        <v>319</v>
      </c>
      <c r="Q524" s="252"/>
      <c r="R524" s="32"/>
      <c r="S524" s="370"/>
      <c r="T524" s="386"/>
      <c r="U524" s="25" t="s">
        <v>1001</v>
      </c>
      <c r="V524" s="25"/>
      <c r="W524" s="206"/>
    </row>
    <row r="525" spans="1:23" customFormat="1" ht="14.25" hidden="1" customHeight="1" thickBot="1" x14ac:dyDescent="0.3">
      <c r="A525" s="21">
        <v>91156</v>
      </c>
      <c r="B525" s="64"/>
      <c r="C525" s="704"/>
      <c r="D525" s="707"/>
      <c r="E525" s="107">
        <v>9</v>
      </c>
      <c r="F525" s="107" t="s">
        <v>327</v>
      </c>
      <c r="G525" s="108">
        <v>534.56000000000006</v>
      </c>
      <c r="H525" s="318">
        <v>6175237</v>
      </c>
      <c r="I525" s="142">
        <f t="shared" si="4"/>
        <v>50.900000000000091</v>
      </c>
      <c r="J525" s="104"/>
      <c r="K525" s="16">
        <v>0</v>
      </c>
      <c r="L525" s="26" t="s">
        <v>290</v>
      </c>
      <c r="M525" s="40">
        <v>60</v>
      </c>
      <c r="N525" s="40" t="s">
        <v>484</v>
      </c>
      <c r="O525" s="258" t="s">
        <v>1012</v>
      </c>
      <c r="P525" s="40" t="s">
        <v>319</v>
      </c>
      <c r="Q525" s="252"/>
      <c r="R525" s="32"/>
      <c r="S525" s="370"/>
      <c r="T525" s="386"/>
      <c r="U525" s="25" t="s">
        <v>1001</v>
      </c>
      <c r="V525" s="25"/>
      <c r="W525" s="206"/>
    </row>
    <row r="526" spans="1:23" customFormat="1" ht="14.25" hidden="1" customHeight="1" thickBot="1" x14ac:dyDescent="0.3">
      <c r="A526" s="21">
        <v>91159</v>
      </c>
      <c r="B526" s="64"/>
      <c r="C526" s="704"/>
      <c r="D526" s="707"/>
      <c r="E526" s="107">
        <v>10</v>
      </c>
      <c r="F526" s="107" t="s">
        <v>328</v>
      </c>
      <c r="G526" s="108">
        <v>585.44999999999993</v>
      </c>
      <c r="H526" s="318">
        <v>6763118</v>
      </c>
      <c r="I526" s="142">
        <f t="shared" si="4"/>
        <v>50.889999999999873</v>
      </c>
      <c r="J526" s="104"/>
      <c r="K526" s="16">
        <v>0</v>
      </c>
      <c r="L526" s="26" t="s">
        <v>290</v>
      </c>
      <c r="M526" s="40">
        <v>60</v>
      </c>
      <c r="N526" s="40" t="s">
        <v>484</v>
      </c>
      <c r="O526" s="258" t="s">
        <v>1012</v>
      </c>
      <c r="P526" s="40" t="s">
        <v>319</v>
      </c>
      <c r="Q526" s="252"/>
      <c r="R526" s="32"/>
      <c r="S526" s="370"/>
      <c r="T526" s="386"/>
      <c r="U526" s="25" t="s">
        <v>1001</v>
      </c>
      <c r="V526" s="25"/>
      <c r="W526" s="206"/>
    </row>
    <row r="527" spans="1:23" customFormat="1" ht="14.25" hidden="1" customHeight="1" thickBot="1" x14ac:dyDescent="0.3">
      <c r="A527" s="21">
        <v>91162</v>
      </c>
      <c r="B527" s="64"/>
      <c r="C527" s="704"/>
      <c r="D527" s="707"/>
      <c r="E527" s="107">
        <v>11</v>
      </c>
      <c r="F527" s="107" t="s">
        <v>329</v>
      </c>
      <c r="G527" s="108">
        <v>636.35</v>
      </c>
      <c r="H527" s="318">
        <v>7351115</v>
      </c>
      <c r="I527" s="142">
        <f t="shared" si="4"/>
        <v>50.900000000000091</v>
      </c>
      <c r="J527" s="104"/>
      <c r="K527" s="16">
        <v>0</v>
      </c>
      <c r="L527" s="26" t="s">
        <v>290</v>
      </c>
      <c r="M527" s="40">
        <v>60</v>
      </c>
      <c r="N527" s="40" t="s">
        <v>484</v>
      </c>
      <c r="O527" s="258" t="s">
        <v>1012</v>
      </c>
      <c r="P527" s="40" t="s">
        <v>319</v>
      </c>
      <c r="Q527" s="252"/>
      <c r="R527" s="32"/>
      <c r="S527" s="370"/>
      <c r="T527" s="386"/>
      <c r="U527" s="25" t="s">
        <v>1001</v>
      </c>
      <c r="V527" s="25"/>
      <c r="W527" s="206"/>
    </row>
    <row r="528" spans="1:23" customFormat="1" ht="14.25" hidden="1" customHeight="1" thickBot="1" x14ac:dyDescent="0.3">
      <c r="A528" s="21">
        <v>91165</v>
      </c>
      <c r="B528" s="64"/>
      <c r="C528" s="704"/>
      <c r="D528" s="707"/>
      <c r="E528" s="107">
        <v>12</v>
      </c>
      <c r="F528" s="107" t="s">
        <v>330</v>
      </c>
      <c r="G528" s="108">
        <v>687.24</v>
      </c>
      <c r="H528" s="318">
        <v>7938996</v>
      </c>
      <c r="I528" s="142">
        <f t="shared" si="4"/>
        <v>50.889999999999986</v>
      </c>
      <c r="J528" s="104"/>
      <c r="K528" s="16">
        <v>0</v>
      </c>
      <c r="L528" s="26" t="s">
        <v>290</v>
      </c>
      <c r="M528" s="40">
        <v>60</v>
      </c>
      <c r="N528" s="40" t="s">
        <v>484</v>
      </c>
      <c r="O528" s="258" t="s">
        <v>1012</v>
      </c>
      <c r="P528" s="40" t="s">
        <v>319</v>
      </c>
      <c r="Q528" s="252"/>
      <c r="R528" s="32"/>
      <c r="S528" s="370"/>
      <c r="T528" s="386"/>
      <c r="U528" s="25" t="s">
        <v>1001</v>
      </c>
      <c r="V528" s="25"/>
      <c r="W528" s="206"/>
    </row>
    <row r="529" spans="1:23" customFormat="1" ht="14.25" hidden="1" customHeight="1" thickBot="1" x14ac:dyDescent="0.3">
      <c r="A529" s="21">
        <v>91168</v>
      </c>
      <c r="B529" s="64"/>
      <c r="C529" s="704"/>
      <c r="D529" s="707"/>
      <c r="E529" s="107">
        <v>13</v>
      </c>
      <c r="F529" s="107" t="s">
        <v>331</v>
      </c>
      <c r="G529" s="108">
        <v>738.13</v>
      </c>
      <c r="H529" s="318">
        <v>8526878</v>
      </c>
      <c r="I529" s="142">
        <f t="shared" si="4"/>
        <v>50.889999999999986</v>
      </c>
      <c r="J529" s="104"/>
      <c r="K529" s="16">
        <v>0</v>
      </c>
      <c r="L529" s="26" t="s">
        <v>290</v>
      </c>
      <c r="M529" s="40">
        <v>60</v>
      </c>
      <c r="N529" s="40" t="s">
        <v>484</v>
      </c>
      <c r="O529" s="258" t="s">
        <v>1012</v>
      </c>
      <c r="P529" s="40" t="s">
        <v>319</v>
      </c>
      <c r="Q529" s="252"/>
      <c r="R529" s="32"/>
      <c r="S529" s="370"/>
      <c r="T529" s="386"/>
      <c r="U529" s="25" t="s">
        <v>1001</v>
      </c>
      <c r="V529" s="25"/>
      <c r="W529" s="206"/>
    </row>
    <row r="530" spans="1:23" customFormat="1" ht="14.25" hidden="1" customHeight="1" thickBot="1" x14ac:dyDescent="0.3">
      <c r="A530" s="21">
        <v>91171</v>
      </c>
      <c r="B530" s="64"/>
      <c r="C530" s="704"/>
      <c r="D530" s="707"/>
      <c r="E530" s="107">
        <v>14</v>
      </c>
      <c r="F530" s="107" t="s">
        <v>332</v>
      </c>
      <c r="G530" s="108">
        <v>789.03</v>
      </c>
      <c r="H530" s="318">
        <v>9114875</v>
      </c>
      <c r="I530" s="146">
        <f t="shared" si="4"/>
        <v>50.899999999999977</v>
      </c>
      <c r="J530" s="104"/>
      <c r="K530" s="16">
        <v>0</v>
      </c>
      <c r="L530" s="26" t="s">
        <v>290</v>
      </c>
      <c r="M530" s="40">
        <v>60</v>
      </c>
      <c r="N530" s="40" t="s">
        <v>484</v>
      </c>
      <c r="O530" s="258" t="s">
        <v>1012</v>
      </c>
      <c r="P530" s="40" t="s">
        <v>319</v>
      </c>
      <c r="Q530" s="252"/>
      <c r="R530" s="32"/>
      <c r="S530" s="370"/>
      <c r="T530" s="386"/>
      <c r="U530" s="25" t="s">
        <v>1001</v>
      </c>
      <c r="V530" s="25"/>
      <c r="W530" s="206"/>
    </row>
    <row r="531" spans="1:23" customFormat="1" ht="14.25" hidden="1" customHeight="1" thickBot="1" x14ac:dyDescent="0.3">
      <c r="A531" s="21">
        <v>91174</v>
      </c>
      <c r="B531" s="64"/>
      <c r="C531" s="705"/>
      <c r="D531" s="708"/>
      <c r="E531" s="129">
        <v>15</v>
      </c>
      <c r="F531" s="129" t="s">
        <v>333</v>
      </c>
      <c r="G531" s="130">
        <v>839.92</v>
      </c>
      <c r="H531" s="319">
        <v>9702756</v>
      </c>
      <c r="I531" s="480">
        <f t="shared" si="4"/>
        <v>50.889999999999986</v>
      </c>
      <c r="J531" s="560"/>
      <c r="K531" s="389">
        <v>0</v>
      </c>
      <c r="L531" s="264" t="s">
        <v>290</v>
      </c>
      <c r="M531" s="266">
        <v>60</v>
      </c>
      <c r="N531" s="266" t="s">
        <v>484</v>
      </c>
      <c r="O531" s="258" t="s">
        <v>1012</v>
      </c>
      <c r="P531" s="266" t="s">
        <v>319</v>
      </c>
      <c r="Q531" s="267"/>
      <c r="R531" s="268"/>
      <c r="S531" s="371"/>
      <c r="T531" s="391"/>
      <c r="U531" s="25" t="s">
        <v>1001</v>
      </c>
      <c r="V531" s="25"/>
      <c r="W531" s="206"/>
    </row>
    <row r="532" spans="1:23" customFormat="1" ht="14.25" hidden="1" customHeight="1" thickBot="1" x14ac:dyDescent="0.3">
      <c r="A532" s="21"/>
      <c r="B532" s="64"/>
      <c r="C532" s="700">
        <v>92130</v>
      </c>
      <c r="D532" s="709" t="s">
        <v>339</v>
      </c>
      <c r="E532" s="127">
        <v>1</v>
      </c>
      <c r="F532" s="127" t="s">
        <v>318</v>
      </c>
      <c r="G532" s="128">
        <v>148.61000000000001</v>
      </c>
      <c r="H532" s="317">
        <v>1716743</v>
      </c>
      <c r="I532" s="189"/>
      <c r="J532" s="382"/>
      <c r="K532" s="383">
        <v>0</v>
      </c>
      <c r="L532" s="384" t="s">
        <v>290</v>
      </c>
      <c r="M532" s="258">
        <v>70</v>
      </c>
      <c r="N532" s="258" t="s">
        <v>484</v>
      </c>
      <c r="O532" s="258" t="s">
        <v>1012</v>
      </c>
      <c r="P532" s="258" t="s">
        <v>340</v>
      </c>
      <c r="Q532" s="259"/>
      <c r="R53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Vigente'!C471,'[1]Certificaciones y Autorizacione'!B:E,1,0))),"Auditorías y Certificaciones",IF(NOT(ISERROR(VLOOKUP('[1]Manual Tarifario Vigente'!C471,'[1]Plantas de Beneficio'!B:E,1,0))),"Inspección","Registro Sanitario y Trámites Asociados")))))</f>
        <v>Registro Sanitario y Trámites Asociados</v>
      </c>
      <c r="S532" s="454" t="s">
        <v>290</v>
      </c>
      <c r="T532" s="455">
        <v>70</v>
      </c>
      <c r="U532" s="25" t="s">
        <v>1001</v>
      </c>
      <c r="V532" s="25" t="s">
        <v>1001</v>
      </c>
      <c r="W532" s="206"/>
    </row>
    <row r="533" spans="1:23" customFormat="1" ht="14.25" hidden="1" customHeight="1" thickBot="1" x14ac:dyDescent="0.3">
      <c r="A533" s="21">
        <v>92133</v>
      </c>
      <c r="B533" s="64"/>
      <c r="C533" s="701"/>
      <c r="D533" s="710"/>
      <c r="E533" s="107">
        <v>2</v>
      </c>
      <c r="F533" s="107" t="s">
        <v>320</v>
      </c>
      <c r="G533" s="108">
        <v>207.99</v>
      </c>
      <c r="H533" s="318">
        <v>2402700</v>
      </c>
      <c r="I533" s="142">
        <f>+G533-G532</f>
        <v>59.379999999999995</v>
      </c>
      <c r="J533" s="203">
        <v>59.379999999999995</v>
      </c>
      <c r="K533" s="207">
        <v>685958</v>
      </c>
      <c r="L533" s="26" t="s">
        <v>290</v>
      </c>
      <c r="M533" s="40">
        <v>70</v>
      </c>
      <c r="N533" s="40" t="s">
        <v>484</v>
      </c>
      <c r="O533" s="258" t="s">
        <v>1012</v>
      </c>
      <c r="P533" s="40" t="s">
        <v>341</v>
      </c>
      <c r="Q533" s="252"/>
      <c r="R533" s="32"/>
      <c r="S533" s="370"/>
      <c r="T533" s="386"/>
      <c r="U533" s="25" t="s">
        <v>1001</v>
      </c>
      <c r="V533" s="25"/>
      <c r="W533" s="206"/>
    </row>
    <row r="534" spans="1:23" customFormat="1" ht="14.25" hidden="1" customHeight="1" thickBot="1" x14ac:dyDescent="0.3">
      <c r="A534" s="21">
        <v>92136</v>
      </c>
      <c r="B534" s="64"/>
      <c r="C534" s="701"/>
      <c r="D534" s="710"/>
      <c r="E534" s="107">
        <v>3</v>
      </c>
      <c r="F534" s="107" t="s">
        <v>321</v>
      </c>
      <c r="G534" s="108">
        <v>267.37</v>
      </c>
      <c r="H534" s="318">
        <v>3088658</v>
      </c>
      <c r="I534" s="142">
        <f t="shared" ref="I534:I546" si="5">+G534-G533</f>
        <v>59.379999999999995</v>
      </c>
      <c r="J534" s="104"/>
      <c r="K534" s="16">
        <v>0</v>
      </c>
      <c r="L534" s="26" t="s">
        <v>290</v>
      </c>
      <c r="M534" s="40">
        <v>70</v>
      </c>
      <c r="N534" s="40" t="s">
        <v>484</v>
      </c>
      <c r="O534" s="258" t="s">
        <v>1012</v>
      </c>
      <c r="P534" s="40" t="s">
        <v>342</v>
      </c>
      <c r="Q534" s="252"/>
      <c r="R534" s="32"/>
      <c r="S534" s="370"/>
      <c r="T534" s="386"/>
      <c r="U534" s="25" t="s">
        <v>1001</v>
      </c>
      <c r="V534" s="25"/>
      <c r="W534" s="206"/>
    </row>
    <row r="535" spans="1:23" customFormat="1" ht="14.25" hidden="1" customHeight="1" thickBot="1" x14ac:dyDescent="0.3">
      <c r="A535" s="21">
        <v>92139</v>
      </c>
      <c r="B535" s="64"/>
      <c r="C535" s="701"/>
      <c r="D535" s="710"/>
      <c r="E535" s="107">
        <v>4</v>
      </c>
      <c r="F535" s="107" t="s">
        <v>322</v>
      </c>
      <c r="G535" s="108">
        <v>326.75</v>
      </c>
      <c r="H535" s="318">
        <v>3774616</v>
      </c>
      <c r="I535" s="142">
        <f t="shared" si="5"/>
        <v>59.379999999999995</v>
      </c>
      <c r="J535" s="104"/>
      <c r="K535" s="16">
        <v>0</v>
      </c>
      <c r="L535" s="26" t="s">
        <v>290</v>
      </c>
      <c r="M535" s="40">
        <v>70</v>
      </c>
      <c r="N535" s="40" t="s">
        <v>484</v>
      </c>
      <c r="O535" s="258" t="s">
        <v>1012</v>
      </c>
      <c r="P535" s="40" t="s">
        <v>343</v>
      </c>
      <c r="Q535" s="252"/>
      <c r="R535" s="32"/>
      <c r="S535" s="370"/>
      <c r="T535" s="386"/>
      <c r="U535" s="25" t="s">
        <v>1001</v>
      </c>
      <c r="V535" s="25"/>
      <c r="W535" s="206"/>
    </row>
    <row r="536" spans="1:23" customFormat="1" ht="14.25" hidden="1" customHeight="1" thickBot="1" x14ac:dyDescent="0.3">
      <c r="A536" s="21">
        <v>92142</v>
      </c>
      <c r="B536" s="64"/>
      <c r="C536" s="701"/>
      <c r="D536" s="710"/>
      <c r="E536" s="107">
        <v>5</v>
      </c>
      <c r="F536" s="107" t="s">
        <v>323</v>
      </c>
      <c r="G536" s="108">
        <v>386.12</v>
      </c>
      <c r="H536" s="318">
        <v>4460458</v>
      </c>
      <c r="I536" s="142">
        <f t="shared" si="5"/>
        <v>59.370000000000005</v>
      </c>
      <c r="J536" s="104"/>
      <c r="K536" s="16">
        <v>0</v>
      </c>
      <c r="L536" s="26" t="s">
        <v>290</v>
      </c>
      <c r="M536" s="40">
        <v>70</v>
      </c>
      <c r="N536" s="40" t="s">
        <v>484</v>
      </c>
      <c r="O536" s="258" t="s">
        <v>1012</v>
      </c>
      <c r="P536" s="40" t="s">
        <v>344</v>
      </c>
      <c r="Q536" s="252"/>
      <c r="R536" s="32"/>
      <c r="S536" s="370"/>
      <c r="T536" s="386"/>
      <c r="U536" s="25" t="s">
        <v>1001</v>
      </c>
      <c r="V536" s="25"/>
      <c r="W536" s="206"/>
    </row>
    <row r="537" spans="1:23" customFormat="1" ht="14.25" hidden="1" customHeight="1" thickBot="1" x14ac:dyDescent="0.3">
      <c r="A537" s="21">
        <v>92145</v>
      </c>
      <c r="B537" s="64"/>
      <c r="C537" s="701"/>
      <c r="D537" s="710"/>
      <c r="E537" s="107">
        <v>6</v>
      </c>
      <c r="F537" s="107" t="s">
        <v>324</v>
      </c>
      <c r="G537" s="108">
        <v>445.5</v>
      </c>
      <c r="H537" s="318">
        <v>5146416</v>
      </c>
      <c r="I537" s="142">
        <f t="shared" si="5"/>
        <v>59.379999999999995</v>
      </c>
      <c r="J537" s="104"/>
      <c r="K537" s="16">
        <v>0</v>
      </c>
      <c r="L537" s="26" t="s">
        <v>290</v>
      </c>
      <c r="M537" s="40">
        <v>70</v>
      </c>
      <c r="N537" s="40" t="s">
        <v>484</v>
      </c>
      <c r="O537" s="258" t="s">
        <v>1012</v>
      </c>
      <c r="P537" s="40" t="s">
        <v>345</v>
      </c>
      <c r="Q537" s="252"/>
      <c r="R537" s="32"/>
      <c r="S537" s="370"/>
      <c r="T537" s="386"/>
      <c r="U537" s="25" t="s">
        <v>1001</v>
      </c>
      <c r="V537" s="25"/>
      <c r="W537" s="206"/>
    </row>
    <row r="538" spans="1:23" customFormat="1" ht="14.25" hidden="1" customHeight="1" thickBot="1" x14ac:dyDescent="0.3">
      <c r="A538" s="21">
        <v>92148</v>
      </c>
      <c r="B538" s="64"/>
      <c r="C538" s="701"/>
      <c r="D538" s="710"/>
      <c r="E538" s="107">
        <v>7</v>
      </c>
      <c r="F538" s="107" t="s">
        <v>325</v>
      </c>
      <c r="G538" s="108">
        <v>504.88</v>
      </c>
      <c r="H538" s="318">
        <v>5832374</v>
      </c>
      <c r="I538" s="142">
        <f t="shared" si="5"/>
        <v>59.379999999999995</v>
      </c>
      <c r="J538" s="104"/>
      <c r="K538" s="16">
        <v>0</v>
      </c>
      <c r="L538" s="26" t="s">
        <v>290</v>
      </c>
      <c r="M538" s="40">
        <v>70</v>
      </c>
      <c r="N538" s="40" t="s">
        <v>484</v>
      </c>
      <c r="O538" s="258" t="s">
        <v>1012</v>
      </c>
      <c r="P538" s="40" t="s">
        <v>346</v>
      </c>
      <c r="Q538" s="252"/>
      <c r="R538" s="32"/>
      <c r="S538" s="370"/>
      <c r="T538" s="386"/>
      <c r="U538" s="25" t="s">
        <v>1001</v>
      </c>
      <c r="V538" s="25"/>
      <c r="W538" s="206"/>
    </row>
    <row r="539" spans="1:23" customFormat="1" ht="14.25" hidden="1" customHeight="1" thickBot="1" x14ac:dyDescent="0.3">
      <c r="A539" s="21">
        <v>92151</v>
      </c>
      <c r="B539" s="64"/>
      <c r="C539" s="701"/>
      <c r="D539" s="710"/>
      <c r="E539" s="107">
        <v>8</v>
      </c>
      <c r="F539" s="107" t="s">
        <v>326</v>
      </c>
      <c r="G539" s="108">
        <v>564.25</v>
      </c>
      <c r="H539" s="318">
        <v>6518216</v>
      </c>
      <c r="I539" s="142">
        <f t="shared" si="5"/>
        <v>59.370000000000005</v>
      </c>
      <c r="J539" s="104"/>
      <c r="K539" s="16">
        <v>0</v>
      </c>
      <c r="L539" s="26" t="s">
        <v>290</v>
      </c>
      <c r="M539" s="40">
        <v>70</v>
      </c>
      <c r="N539" s="40" t="s">
        <v>484</v>
      </c>
      <c r="O539" s="258" t="s">
        <v>1012</v>
      </c>
      <c r="P539" s="40" t="s">
        <v>347</v>
      </c>
      <c r="Q539" s="252"/>
      <c r="R539" s="32"/>
      <c r="S539" s="370"/>
      <c r="T539" s="386"/>
      <c r="U539" s="25" t="s">
        <v>1001</v>
      </c>
      <c r="V539" s="25"/>
      <c r="W539" s="206"/>
    </row>
    <row r="540" spans="1:23" customFormat="1" ht="14.25" hidden="1" customHeight="1" thickBot="1" x14ac:dyDescent="0.3">
      <c r="A540" s="21">
        <v>92154</v>
      </c>
      <c r="B540" s="64"/>
      <c r="C540" s="701"/>
      <c r="D540" s="710"/>
      <c r="E540" s="107">
        <v>9</v>
      </c>
      <c r="F540" s="107" t="s">
        <v>327</v>
      </c>
      <c r="G540" s="108">
        <v>623.63</v>
      </c>
      <c r="H540" s="318">
        <v>7204174</v>
      </c>
      <c r="I540" s="142">
        <f t="shared" si="5"/>
        <v>59.379999999999995</v>
      </c>
      <c r="J540" s="104"/>
      <c r="K540" s="16">
        <v>0</v>
      </c>
      <c r="L540" s="26" t="s">
        <v>290</v>
      </c>
      <c r="M540" s="40">
        <v>70</v>
      </c>
      <c r="N540" s="40" t="s">
        <v>484</v>
      </c>
      <c r="O540" s="258" t="s">
        <v>1012</v>
      </c>
      <c r="P540" s="40" t="s">
        <v>348</v>
      </c>
      <c r="Q540" s="252"/>
      <c r="R540" s="32"/>
      <c r="S540" s="370"/>
      <c r="T540" s="386"/>
      <c r="U540" s="25" t="s">
        <v>1001</v>
      </c>
      <c r="V540" s="25"/>
      <c r="W540" s="206"/>
    </row>
    <row r="541" spans="1:23" customFormat="1" ht="14.25" hidden="1" customHeight="1" thickBot="1" x14ac:dyDescent="0.3">
      <c r="A541" s="21">
        <v>92157</v>
      </c>
      <c r="B541" s="64"/>
      <c r="C541" s="701"/>
      <c r="D541" s="710"/>
      <c r="E541" s="107">
        <v>10</v>
      </c>
      <c r="F541" s="107" t="s">
        <v>328</v>
      </c>
      <c r="G541" s="108">
        <v>683.01</v>
      </c>
      <c r="H541" s="318">
        <v>7890132</v>
      </c>
      <c r="I541" s="142">
        <f t="shared" si="5"/>
        <v>59.379999999999995</v>
      </c>
      <c r="J541" s="104"/>
      <c r="K541" s="16">
        <v>0</v>
      </c>
      <c r="L541" s="26" t="s">
        <v>290</v>
      </c>
      <c r="M541" s="40">
        <v>70</v>
      </c>
      <c r="N541" s="40" t="s">
        <v>484</v>
      </c>
      <c r="O541" s="258" t="s">
        <v>1012</v>
      </c>
      <c r="P541" s="40" t="s">
        <v>349</v>
      </c>
      <c r="Q541" s="252"/>
      <c r="R541" s="32"/>
      <c r="S541" s="370"/>
      <c r="T541" s="386"/>
      <c r="U541" s="25" t="s">
        <v>1001</v>
      </c>
      <c r="V541" s="25"/>
      <c r="W541" s="206"/>
    </row>
    <row r="542" spans="1:23" customFormat="1" ht="14.25" hidden="1" customHeight="1" thickBot="1" x14ac:dyDescent="0.3">
      <c r="A542" s="21">
        <v>92160</v>
      </c>
      <c r="B542" s="64"/>
      <c r="C542" s="701"/>
      <c r="D542" s="710"/>
      <c r="E542" s="107">
        <v>11</v>
      </c>
      <c r="F542" s="107" t="s">
        <v>329</v>
      </c>
      <c r="G542" s="108">
        <v>742.38</v>
      </c>
      <c r="H542" s="318">
        <v>8575974</v>
      </c>
      <c r="I542" s="142">
        <f t="shared" si="5"/>
        <v>59.370000000000005</v>
      </c>
      <c r="J542" s="104"/>
      <c r="K542" s="16">
        <v>0</v>
      </c>
      <c r="L542" s="26" t="s">
        <v>290</v>
      </c>
      <c r="M542" s="40">
        <v>70</v>
      </c>
      <c r="N542" s="40" t="s">
        <v>484</v>
      </c>
      <c r="O542" s="258" t="s">
        <v>1012</v>
      </c>
      <c r="P542" s="40" t="s">
        <v>350</v>
      </c>
      <c r="Q542" s="252"/>
      <c r="R542" s="32"/>
      <c r="S542" s="370"/>
      <c r="T542" s="386"/>
      <c r="U542" s="25" t="s">
        <v>1001</v>
      </c>
      <c r="V542" s="25"/>
      <c r="W542" s="206"/>
    </row>
    <row r="543" spans="1:23" customFormat="1" ht="14.25" hidden="1" customHeight="1" thickBot="1" x14ac:dyDescent="0.3">
      <c r="A543" s="21">
        <v>92163</v>
      </c>
      <c r="B543" s="64"/>
      <c r="C543" s="701"/>
      <c r="D543" s="710"/>
      <c r="E543" s="107">
        <v>12</v>
      </c>
      <c r="F543" s="107" t="s">
        <v>330</v>
      </c>
      <c r="G543" s="108">
        <v>801.76</v>
      </c>
      <c r="H543" s="318">
        <v>9261932</v>
      </c>
      <c r="I543" s="142">
        <f t="shared" si="5"/>
        <v>59.379999999999995</v>
      </c>
      <c r="J543" s="104"/>
      <c r="K543" s="16">
        <v>0</v>
      </c>
      <c r="L543" s="26" t="s">
        <v>290</v>
      </c>
      <c r="M543" s="40">
        <v>70</v>
      </c>
      <c r="N543" s="40" t="s">
        <v>484</v>
      </c>
      <c r="O543" s="258" t="s">
        <v>1012</v>
      </c>
      <c r="P543" s="40" t="s">
        <v>351</v>
      </c>
      <c r="Q543" s="252"/>
      <c r="R543" s="32"/>
      <c r="S543" s="370"/>
      <c r="T543" s="386"/>
      <c r="U543" s="25" t="s">
        <v>1001</v>
      </c>
      <c r="V543" s="25"/>
      <c r="W543" s="206"/>
    </row>
    <row r="544" spans="1:23" customFormat="1" ht="14.25" hidden="1" customHeight="1" thickBot="1" x14ac:dyDescent="0.3">
      <c r="A544" s="21">
        <v>92166</v>
      </c>
      <c r="B544" s="64"/>
      <c r="C544" s="701"/>
      <c r="D544" s="710"/>
      <c r="E544" s="107">
        <v>13</v>
      </c>
      <c r="F544" s="107" t="s">
        <v>331</v>
      </c>
      <c r="G544" s="108">
        <v>861.14</v>
      </c>
      <c r="H544" s="318">
        <v>9947889</v>
      </c>
      <c r="I544" s="142">
        <f t="shared" si="5"/>
        <v>59.379999999999995</v>
      </c>
      <c r="J544" s="104"/>
      <c r="K544" s="16">
        <v>0</v>
      </c>
      <c r="L544" s="26" t="s">
        <v>290</v>
      </c>
      <c r="M544" s="40">
        <v>70</v>
      </c>
      <c r="N544" s="40" t="s">
        <v>484</v>
      </c>
      <c r="O544" s="258" t="s">
        <v>1012</v>
      </c>
      <c r="P544" s="40" t="s">
        <v>352</v>
      </c>
      <c r="Q544" s="252"/>
      <c r="R544" s="32"/>
      <c r="S544" s="370"/>
      <c r="T544" s="386"/>
      <c r="U544" s="25" t="s">
        <v>1001</v>
      </c>
      <c r="V544" s="25"/>
      <c r="W544" s="206"/>
    </row>
    <row r="545" spans="1:23" customFormat="1" ht="14.25" hidden="1" customHeight="1" thickBot="1" x14ac:dyDescent="0.3">
      <c r="A545" s="21">
        <v>92169</v>
      </c>
      <c r="B545" s="64"/>
      <c r="C545" s="701"/>
      <c r="D545" s="710"/>
      <c r="E545" s="107">
        <v>14</v>
      </c>
      <c r="F545" s="107" t="s">
        <v>332</v>
      </c>
      <c r="G545" s="108">
        <v>920.51</v>
      </c>
      <c r="H545" s="318">
        <v>10633732</v>
      </c>
      <c r="I545" s="142">
        <f t="shared" si="5"/>
        <v>59.370000000000005</v>
      </c>
      <c r="J545" s="104"/>
      <c r="K545" s="16">
        <v>0</v>
      </c>
      <c r="L545" s="26" t="s">
        <v>290</v>
      </c>
      <c r="M545" s="40">
        <v>70</v>
      </c>
      <c r="N545" s="40" t="s">
        <v>484</v>
      </c>
      <c r="O545" s="258" t="s">
        <v>1012</v>
      </c>
      <c r="P545" s="40" t="s">
        <v>353</v>
      </c>
      <c r="Q545" s="252"/>
      <c r="R545" s="32"/>
      <c r="S545" s="370"/>
      <c r="T545" s="386"/>
      <c r="U545" s="25" t="s">
        <v>1001</v>
      </c>
      <c r="V545" s="25"/>
      <c r="W545" s="206"/>
    </row>
    <row r="546" spans="1:23" customFormat="1" ht="14.25" hidden="1" customHeight="1" thickBot="1" x14ac:dyDescent="0.3">
      <c r="A546" s="21">
        <v>92172</v>
      </c>
      <c r="B546" s="64"/>
      <c r="C546" s="702"/>
      <c r="D546" s="711"/>
      <c r="E546" s="129">
        <v>15</v>
      </c>
      <c r="F546" s="129" t="s">
        <v>354</v>
      </c>
      <c r="G546" s="130">
        <v>979.89</v>
      </c>
      <c r="H546" s="319">
        <v>11319689</v>
      </c>
      <c r="I546" s="480">
        <f t="shared" si="5"/>
        <v>59.379999999999995</v>
      </c>
      <c r="J546" s="560"/>
      <c r="K546" s="389">
        <v>0</v>
      </c>
      <c r="L546" s="264" t="s">
        <v>290</v>
      </c>
      <c r="M546" s="266">
        <v>70</v>
      </c>
      <c r="N546" s="266" t="s">
        <v>484</v>
      </c>
      <c r="O546" s="258" t="s">
        <v>1012</v>
      </c>
      <c r="P546" s="266" t="s">
        <v>355</v>
      </c>
      <c r="Q546" s="267"/>
      <c r="R546" s="268"/>
      <c r="S546" s="371"/>
      <c r="T546" s="391"/>
      <c r="U546" s="25" t="s">
        <v>1001</v>
      </c>
      <c r="V546" s="25"/>
      <c r="W546" s="206"/>
    </row>
    <row r="547" spans="1:23" customFormat="1" ht="14.25" hidden="1" customHeight="1" thickBot="1" x14ac:dyDescent="0.3">
      <c r="A547" s="21"/>
      <c r="B547" s="64"/>
      <c r="C547" s="700">
        <v>92131</v>
      </c>
      <c r="D547" s="706" t="s">
        <v>356</v>
      </c>
      <c r="E547" s="127">
        <v>1</v>
      </c>
      <c r="F547" s="127" t="s">
        <v>318</v>
      </c>
      <c r="G547" s="128">
        <v>169.82</v>
      </c>
      <c r="H547" s="317">
        <v>1961761</v>
      </c>
      <c r="I547" s="189"/>
      <c r="J547" s="382"/>
      <c r="K547" s="383">
        <v>0</v>
      </c>
      <c r="L547" s="384" t="s">
        <v>290</v>
      </c>
      <c r="M547" s="258">
        <v>80</v>
      </c>
      <c r="N547" s="258" t="s">
        <v>484</v>
      </c>
      <c r="O547" s="258" t="s">
        <v>1012</v>
      </c>
      <c r="P547" s="258" t="s">
        <v>357</v>
      </c>
      <c r="Q547" s="259"/>
      <c r="R54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Vigente'!C472,'[1]Certificaciones y Autorizacione'!B:E,1,0))),"Auditorías y Certificaciones",IF(NOT(ISERROR(VLOOKUP('[1]Manual Tarifario Vigente'!C472,'[1]Plantas de Beneficio'!B:E,1,0))),"Inspección","Registro Sanitario y Trámites Asociados")))))</f>
        <v>Registro Sanitario y Trámites Asociados</v>
      </c>
      <c r="S547" s="454" t="s">
        <v>290</v>
      </c>
      <c r="T547" s="455">
        <v>80</v>
      </c>
      <c r="U547" s="25" t="s">
        <v>1001</v>
      </c>
      <c r="V547" s="25" t="s">
        <v>1001</v>
      </c>
      <c r="W547" s="206"/>
    </row>
    <row r="548" spans="1:23" customFormat="1" ht="14.25" hidden="1" customHeight="1" thickBot="1" x14ac:dyDescent="0.3">
      <c r="A548" s="21">
        <v>92134</v>
      </c>
      <c r="B548" s="64"/>
      <c r="C548" s="701"/>
      <c r="D548" s="707"/>
      <c r="E548" s="107">
        <v>2</v>
      </c>
      <c r="F548" s="107" t="s">
        <v>320</v>
      </c>
      <c r="G548" s="108">
        <v>237.72</v>
      </c>
      <c r="H548" s="318">
        <v>2746141</v>
      </c>
      <c r="I548" s="142">
        <f t="shared" ref="I548:I561" si="6">+G548-G547</f>
        <v>67.900000000000006</v>
      </c>
      <c r="J548" s="203">
        <v>67.900000000000006</v>
      </c>
      <c r="K548" s="207">
        <v>784381</v>
      </c>
      <c r="L548" s="26" t="s">
        <v>290</v>
      </c>
      <c r="M548" s="40">
        <v>80</v>
      </c>
      <c r="N548" s="40" t="s">
        <v>484</v>
      </c>
      <c r="O548" s="258" t="s">
        <v>1012</v>
      </c>
      <c r="P548" s="40" t="s">
        <v>358</v>
      </c>
      <c r="Q548" s="252"/>
      <c r="R548" s="32"/>
      <c r="S548" s="370"/>
      <c r="T548" s="386"/>
      <c r="U548" s="25" t="s">
        <v>1001</v>
      </c>
      <c r="V548" s="25"/>
      <c r="W548" s="206"/>
    </row>
    <row r="549" spans="1:23" customFormat="1" ht="14.25" hidden="1" customHeight="1" thickBot="1" x14ac:dyDescent="0.3">
      <c r="A549" s="21">
        <v>92137</v>
      </c>
      <c r="B549" s="64"/>
      <c r="C549" s="701"/>
      <c r="D549" s="707"/>
      <c r="E549" s="107">
        <v>3</v>
      </c>
      <c r="F549" s="107" t="s">
        <v>321</v>
      </c>
      <c r="G549" s="108">
        <v>305.62</v>
      </c>
      <c r="H549" s="318">
        <v>3530522</v>
      </c>
      <c r="I549" s="142">
        <f t="shared" si="6"/>
        <v>67.900000000000006</v>
      </c>
      <c r="J549" s="104"/>
      <c r="K549" s="16">
        <v>0</v>
      </c>
      <c r="L549" s="26" t="s">
        <v>290</v>
      </c>
      <c r="M549" s="40">
        <v>80</v>
      </c>
      <c r="N549" s="40" t="s">
        <v>484</v>
      </c>
      <c r="O549" s="258" t="s">
        <v>1012</v>
      </c>
      <c r="P549" s="40" t="s">
        <v>359</v>
      </c>
      <c r="Q549" s="252"/>
      <c r="R549" s="32"/>
      <c r="S549" s="370"/>
      <c r="T549" s="386"/>
      <c r="U549" s="25" t="s">
        <v>1001</v>
      </c>
      <c r="V549" s="25"/>
      <c r="W549" s="206"/>
    </row>
    <row r="550" spans="1:23" customFormat="1" ht="14.25" hidden="1" customHeight="1" thickBot="1" x14ac:dyDescent="0.3">
      <c r="A550" s="21">
        <v>92140</v>
      </c>
      <c r="B550" s="64"/>
      <c r="C550" s="701"/>
      <c r="D550" s="707"/>
      <c r="E550" s="107">
        <v>4</v>
      </c>
      <c r="F550" s="107" t="s">
        <v>322</v>
      </c>
      <c r="G550" s="108">
        <v>373.52</v>
      </c>
      <c r="H550" s="318">
        <v>4314903</v>
      </c>
      <c r="I550" s="142">
        <f t="shared" si="6"/>
        <v>67.899999999999977</v>
      </c>
      <c r="J550" s="104"/>
      <c r="K550" s="16">
        <v>0</v>
      </c>
      <c r="L550" s="26" t="s">
        <v>290</v>
      </c>
      <c r="M550" s="40">
        <v>80</v>
      </c>
      <c r="N550" s="40" t="s">
        <v>484</v>
      </c>
      <c r="O550" s="258" t="s">
        <v>1012</v>
      </c>
      <c r="P550" s="40" t="s">
        <v>360</v>
      </c>
      <c r="Q550" s="252"/>
      <c r="R550" s="32"/>
      <c r="S550" s="370"/>
      <c r="T550" s="386"/>
      <c r="U550" s="25" t="s">
        <v>1001</v>
      </c>
      <c r="V550" s="25"/>
      <c r="W550" s="206"/>
    </row>
    <row r="551" spans="1:23" customFormat="1" ht="14.25" hidden="1" customHeight="1" thickBot="1" x14ac:dyDescent="0.3">
      <c r="A551" s="21">
        <v>92143</v>
      </c>
      <c r="B551" s="64"/>
      <c r="C551" s="701"/>
      <c r="D551" s="707"/>
      <c r="E551" s="107">
        <v>5</v>
      </c>
      <c r="F551" s="107" t="s">
        <v>323</v>
      </c>
      <c r="G551" s="108">
        <v>441.41999999999996</v>
      </c>
      <c r="H551" s="318">
        <v>5099284</v>
      </c>
      <c r="I551" s="142">
        <f t="shared" si="6"/>
        <v>67.899999999999977</v>
      </c>
      <c r="J551" s="104"/>
      <c r="K551" s="16">
        <v>0</v>
      </c>
      <c r="L551" s="26" t="s">
        <v>290</v>
      </c>
      <c r="M551" s="40">
        <v>80</v>
      </c>
      <c r="N551" s="40" t="s">
        <v>484</v>
      </c>
      <c r="O551" s="258" t="s">
        <v>1012</v>
      </c>
      <c r="P551" s="40" t="s">
        <v>361</v>
      </c>
      <c r="Q551" s="252"/>
      <c r="R551" s="32"/>
      <c r="S551" s="370"/>
      <c r="T551" s="386"/>
      <c r="U551" s="25" t="s">
        <v>1001</v>
      </c>
      <c r="V551" s="25"/>
      <c r="W551" s="206"/>
    </row>
    <row r="552" spans="1:23" customFormat="1" ht="14.25" hidden="1" customHeight="1" thickBot="1" x14ac:dyDescent="0.3">
      <c r="A552" s="21">
        <v>92146</v>
      </c>
      <c r="B552" s="64"/>
      <c r="C552" s="701"/>
      <c r="D552" s="707"/>
      <c r="E552" s="107">
        <v>6</v>
      </c>
      <c r="F552" s="107" t="s">
        <v>324</v>
      </c>
      <c r="G552" s="108">
        <v>509.32000000000005</v>
      </c>
      <c r="H552" s="318">
        <v>5883665</v>
      </c>
      <c r="I552" s="142">
        <f t="shared" si="6"/>
        <v>67.900000000000091</v>
      </c>
      <c r="J552" s="104"/>
      <c r="K552" s="16">
        <v>0</v>
      </c>
      <c r="L552" s="26" t="s">
        <v>290</v>
      </c>
      <c r="M552" s="40">
        <v>80</v>
      </c>
      <c r="N552" s="40" t="s">
        <v>484</v>
      </c>
      <c r="O552" s="258" t="s">
        <v>1012</v>
      </c>
      <c r="P552" s="40" t="s">
        <v>362</v>
      </c>
      <c r="Q552" s="252"/>
      <c r="R552" s="32"/>
      <c r="S552" s="370"/>
      <c r="T552" s="386"/>
      <c r="U552" s="25" t="s">
        <v>1001</v>
      </c>
      <c r="V552" s="25"/>
      <c r="W552" s="206"/>
    </row>
    <row r="553" spans="1:23" customFormat="1" ht="14.25" hidden="1" customHeight="1" thickBot="1" x14ac:dyDescent="0.3">
      <c r="A553" s="21">
        <v>92149</v>
      </c>
      <c r="B553" s="64"/>
      <c r="C553" s="701"/>
      <c r="D553" s="707"/>
      <c r="E553" s="107">
        <v>7</v>
      </c>
      <c r="F553" s="107" t="s">
        <v>325</v>
      </c>
      <c r="G553" s="108">
        <v>577.23</v>
      </c>
      <c r="H553" s="318">
        <v>6668161</v>
      </c>
      <c r="I553" s="142">
        <f t="shared" si="6"/>
        <v>67.909999999999968</v>
      </c>
      <c r="J553" s="104"/>
      <c r="K553" s="16">
        <v>0</v>
      </c>
      <c r="L553" s="26" t="s">
        <v>290</v>
      </c>
      <c r="M553" s="40">
        <v>80</v>
      </c>
      <c r="N553" s="40" t="s">
        <v>484</v>
      </c>
      <c r="O553" s="258" t="s">
        <v>1012</v>
      </c>
      <c r="P553" s="40" t="s">
        <v>363</v>
      </c>
      <c r="Q553" s="252"/>
      <c r="R553" s="32"/>
      <c r="S553" s="370"/>
      <c r="T553" s="386"/>
      <c r="U553" s="25" t="s">
        <v>1001</v>
      </c>
      <c r="V553" s="25"/>
      <c r="W553" s="206"/>
    </row>
    <row r="554" spans="1:23" customFormat="1" ht="14.25" hidden="1" customHeight="1" thickBot="1" x14ac:dyDescent="0.3">
      <c r="A554" s="21">
        <v>92152</v>
      </c>
      <c r="B554" s="64"/>
      <c r="C554" s="701"/>
      <c r="D554" s="707"/>
      <c r="E554" s="107">
        <v>8</v>
      </c>
      <c r="F554" s="107" t="s">
        <v>326</v>
      </c>
      <c r="G554" s="108">
        <v>645.13</v>
      </c>
      <c r="H554" s="318">
        <v>7452542</v>
      </c>
      <c r="I554" s="142">
        <f t="shared" si="6"/>
        <v>67.899999999999977</v>
      </c>
      <c r="J554" s="104"/>
      <c r="K554" s="16">
        <v>0</v>
      </c>
      <c r="L554" s="26" t="s">
        <v>290</v>
      </c>
      <c r="M554" s="40">
        <v>80</v>
      </c>
      <c r="N554" s="40" t="s">
        <v>484</v>
      </c>
      <c r="O554" s="258" t="s">
        <v>1012</v>
      </c>
      <c r="P554" s="40" t="s">
        <v>364</v>
      </c>
      <c r="Q554" s="252"/>
      <c r="R554" s="32"/>
      <c r="S554" s="370"/>
      <c r="T554" s="386"/>
      <c r="U554" s="25" t="s">
        <v>1001</v>
      </c>
      <c r="V554" s="25"/>
      <c r="W554" s="206"/>
    </row>
    <row r="555" spans="1:23" customFormat="1" ht="14.25" hidden="1" customHeight="1" thickBot="1" x14ac:dyDescent="0.3">
      <c r="A555" s="21">
        <v>92155</v>
      </c>
      <c r="B555" s="64"/>
      <c r="C555" s="701"/>
      <c r="D555" s="707"/>
      <c r="E555" s="107">
        <v>9</v>
      </c>
      <c r="F555" s="107" t="s">
        <v>327</v>
      </c>
      <c r="G555" s="108">
        <v>713.03</v>
      </c>
      <c r="H555" s="318">
        <v>8236923</v>
      </c>
      <c r="I555" s="142">
        <f t="shared" si="6"/>
        <v>67.899999999999977</v>
      </c>
      <c r="J555" s="104"/>
      <c r="K555" s="16">
        <v>0</v>
      </c>
      <c r="L555" s="26" t="s">
        <v>290</v>
      </c>
      <c r="M555" s="40">
        <v>80</v>
      </c>
      <c r="N555" s="40" t="s">
        <v>484</v>
      </c>
      <c r="O555" s="258" t="s">
        <v>1012</v>
      </c>
      <c r="P555" s="40" t="s">
        <v>365</v>
      </c>
      <c r="Q555" s="252"/>
      <c r="R555" s="32"/>
      <c r="S555" s="370"/>
      <c r="T555" s="386"/>
      <c r="U555" s="25" t="s">
        <v>1001</v>
      </c>
      <c r="V555" s="25"/>
      <c r="W555" s="206"/>
    </row>
    <row r="556" spans="1:23" customFormat="1" ht="14.25" hidden="1" customHeight="1" thickBot="1" x14ac:dyDescent="0.3">
      <c r="A556" s="21">
        <v>92158</v>
      </c>
      <c r="B556" s="64"/>
      <c r="C556" s="701"/>
      <c r="D556" s="707"/>
      <c r="E556" s="107">
        <v>10</v>
      </c>
      <c r="F556" s="107" t="s">
        <v>328</v>
      </c>
      <c r="G556" s="108">
        <v>780.93</v>
      </c>
      <c r="H556" s="318">
        <v>9021303</v>
      </c>
      <c r="I556" s="142">
        <f t="shared" si="6"/>
        <v>67.899999999999977</v>
      </c>
      <c r="J556" s="104"/>
      <c r="K556" s="16">
        <v>0</v>
      </c>
      <c r="L556" s="26" t="s">
        <v>290</v>
      </c>
      <c r="M556" s="40">
        <v>80</v>
      </c>
      <c r="N556" s="40" t="s">
        <v>484</v>
      </c>
      <c r="O556" s="258" t="s">
        <v>1012</v>
      </c>
      <c r="P556" s="40" t="s">
        <v>366</v>
      </c>
      <c r="Q556" s="252"/>
      <c r="R556" s="32"/>
      <c r="S556" s="370"/>
      <c r="T556" s="386"/>
      <c r="U556" s="25" t="s">
        <v>1001</v>
      </c>
      <c r="V556" s="25"/>
      <c r="W556" s="206"/>
    </row>
    <row r="557" spans="1:23" customFormat="1" ht="14.25" hidden="1" customHeight="1" thickBot="1" x14ac:dyDescent="0.3">
      <c r="A557" s="21">
        <v>92161</v>
      </c>
      <c r="B557" s="64"/>
      <c r="C557" s="701"/>
      <c r="D557" s="707"/>
      <c r="E557" s="107">
        <v>11</v>
      </c>
      <c r="F557" s="107" t="s">
        <v>329</v>
      </c>
      <c r="G557" s="108">
        <v>848.82999999999993</v>
      </c>
      <c r="H557" s="318">
        <v>9805684</v>
      </c>
      <c r="I557" s="142">
        <f t="shared" si="6"/>
        <v>67.899999999999977</v>
      </c>
      <c r="J557" s="104"/>
      <c r="K557" s="16">
        <v>0</v>
      </c>
      <c r="L557" s="26" t="s">
        <v>290</v>
      </c>
      <c r="M557" s="40">
        <v>80</v>
      </c>
      <c r="N557" s="40" t="s">
        <v>484</v>
      </c>
      <c r="O557" s="258" t="s">
        <v>1012</v>
      </c>
      <c r="P557" s="40" t="s">
        <v>367</v>
      </c>
      <c r="Q557" s="252"/>
      <c r="R557" s="32"/>
      <c r="S557" s="370"/>
      <c r="T557" s="386"/>
      <c r="U557" s="25" t="s">
        <v>1001</v>
      </c>
      <c r="V557" s="25"/>
      <c r="W557" s="206"/>
    </row>
    <row r="558" spans="1:23" customFormat="1" ht="14.25" hidden="1" customHeight="1" thickBot="1" x14ac:dyDescent="0.3">
      <c r="A558" s="21">
        <v>92164</v>
      </c>
      <c r="B558" s="64"/>
      <c r="C558" s="701"/>
      <c r="D558" s="707"/>
      <c r="E558" s="107">
        <v>12</v>
      </c>
      <c r="F558" s="107" t="s">
        <v>330</v>
      </c>
      <c r="G558" s="108">
        <v>916.73</v>
      </c>
      <c r="H558" s="318">
        <v>10590065</v>
      </c>
      <c r="I558" s="142">
        <f t="shared" si="6"/>
        <v>67.900000000000091</v>
      </c>
      <c r="J558" s="104"/>
      <c r="K558" s="16">
        <v>0</v>
      </c>
      <c r="L558" s="26" t="s">
        <v>290</v>
      </c>
      <c r="M558" s="40">
        <v>80</v>
      </c>
      <c r="N558" s="40" t="s">
        <v>484</v>
      </c>
      <c r="O558" s="258" t="s">
        <v>1012</v>
      </c>
      <c r="P558" s="40" t="s">
        <v>368</v>
      </c>
      <c r="Q558" s="252"/>
      <c r="R558" s="32"/>
      <c r="S558" s="370"/>
      <c r="T558" s="386"/>
      <c r="U558" s="25" t="s">
        <v>1001</v>
      </c>
      <c r="V558" s="25"/>
      <c r="W558" s="206"/>
    </row>
    <row r="559" spans="1:23" customFormat="1" ht="14.25" hidden="1" customHeight="1" thickBot="1" x14ac:dyDescent="0.3">
      <c r="A559" s="21">
        <v>92167</v>
      </c>
      <c r="B559" s="64"/>
      <c r="C559" s="701"/>
      <c r="D559" s="707"/>
      <c r="E559" s="107">
        <v>13</v>
      </c>
      <c r="F559" s="107" t="s">
        <v>331</v>
      </c>
      <c r="G559" s="108">
        <v>984.64</v>
      </c>
      <c r="H559" s="318">
        <v>11374561</v>
      </c>
      <c r="I559" s="142">
        <f t="shared" si="6"/>
        <v>67.909999999999968</v>
      </c>
      <c r="J559" s="104"/>
      <c r="K559" s="16">
        <v>0</v>
      </c>
      <c r="L559" s="26" t="s">
        <v>290</v>
      </c>
      <c r="M559" s="40">
        <v>80</v>
      </c>
      <c r="N559" s="40" t="s">
        <v>484</v>
      </c>
      <c r="O559" s="258" t="s">
        <v>1012</v>
      </c>
      <c r="P559" s="40" t="s">
        <v>369</v>
      </c>
      <c r="Q559" s="252"/>
      <c r="R559" s="32"/>
      <c r="S559" s="370"/>
      <c r="T559" s="386"/>
      <c r="U559" s="25" t="s">
        <v>1001</v>
      </c>
      <c r="V559" s="25"/>
      <c r="W559" s="206"/>
    </row>
    <row r="560" spans="1:23" customFormat="1" ht="14.25" hidden="1" customHeight="1" thickBot="1" x14ac:dyDescent="0.3">
      <c r="A560" s="21">
        <v>92170</v>
      </c>
      <c r="B560" s="64"/>
      <c r="C560" s="701"/>
      <c r="D560" s="707"/>
      <c r="E560" s="107">
        <v>14</v>
      </c>
      <c r="F560" s="107" t="s">
        <v>337</v>
      </c>
      <c r="G560" s="108">
        <v>1052.54</v>
      </c>
      <c r="H560" s="318">
        <v>12158942</v>
      </c>
      <c r="I560" s="142">
        <f t="shared" si="6"/>
        <v>67.899999999999977</v>
      </c>
      <c r="J560" s="104"/>
      <c r="K560" s="16">
        <v>0</v>
      </c>
      <c r="L560" s="26" t="s">
        <v>290</v>
      </c>
      <c r="M560" s="40">
        <v>80</v>
      </c>
      <c r="N560" s="40" t="s">
        <v>484</v>
      </c>
      <c r="O560" s="258" t="s">
        <v>1012</v>
      </c>
      <c r="P560" s="40" t="s">
        <v>370</v>
      </c>
      <c r="Q560" s="252"/>
      <c r="R560" s="32"/>
      <c r="S560" s="370"/>
      <c r="T560" s="386"/>
      <c r="U560" s="25" t="s">
        <v>1001</v>
      </c>
      <c r="V560" s="25"/>
      <c r="W560" s="206"/>
    </row>
    <row r="561" spans="1:23" customFormat="1" ht="14.25" hidden="1" customHeight="1" thickBot="1" x14ac:dyDescent="0.3">
      <c r="A561" s="21">
        <v>92173</v>
      </c>
      <c r="B561" s="64"/>
      <c r="C561" s="702"/>
      <c r="D561" s="708"/>
      <c r="E561" s="129">
        <v>15</v>
      </c>
      <c r="F561" s="129" t="s">
        <v>333</v>
      </c>
      <c r="G561" s="130">
        <v>1120.44</v>
      </c>
      <c r="H561" s="319">
        <v>12943323</v>
      </c>
      <c r="I561" s="480">
        <f t="shared" si="6"/>
        <v>67.900000000000091</v>
      </c>
      <c r="J561" s="560"/>
      <c r="K561" s="389">
        <v>0</v>
      </c>
      <c r="L561" s="264" t="s">
        <v>290</v>
      </c>
      <c r="M561" s="266">
        <v>80</v>
      </c>
      <c r="N561" s="266" t="s">
        <v>484</v>
      </c>
      <c r="O561" s="258" t="s">
        <v>1012</v>
      </c>
      <c r="P561" s="266" t="s">
        <v>371</v>
      </c>
      <c r="Q561" s="267"/>
      <c r="R561" s="268"/>
      <c r="S561" s="371"/>
      <c r="T561" s="391"/>
      <c r="U561" s="25" t="s">
        <v>1001</v>
      </c>
      <c r="V561" s="25"/>
      <c r="W561" s="206"/>
    </row>
    <row r="562" spans="1:23" customFormat="1" ht="12" hidden="1" customHeight="1" thickBot="1" x14ac:dyDescent="0.3">
      <c r="A562" s="21"/>
      <c r="B562" s="797"/>
      <c r="C562" s="700">
        <v>92132</v>
      </c>
      <c r="D562" s="706" t="s">
        <v>372</v>
      </c>
      <c r="E562" s="127">
        <v>1</v>
      </c>
      <c r="F562" s="127" t="s">
        <v>318</v>
      </c>
      <c r="G562" s="128">
        <v>191.07</v>
      </c>
      <c r="H562" s="317">
        <v>2207241</v>
      </c>
      <c r="I562" s="189"/>
      <c r="J562" s="382"/>
      <c r="K562" s="383">
        <v>0</v>
      </c>
      <c r="L562" s="384" t="s">
        <v>290</v>
      </c>
      <c r="M562" s="258">
        <v>90</v>
      </c>
      <c r="N562" s="258" t="s">
        <v>484</v>
      </c>
      <c r="O562" s="258" t="s">
        <v>1012</v>
      </c>
      <c r="P562" s="258" t="s">
        <v>373</v>
      </c>
      <c r="Q562" s="259"/>
      <c r="R56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Vigente'!C473,'[1]Certificaciones y Autorizacione'!B:E,1,0))),"Auditorías y Certificaciones",IF(NOT(ISERROR(VLOOKUP('[1]Manual Tarifario Vigente'!C473,'[1]Plantas de Beneficio'!B:E,1,0))),"Inspección","Registro Sanitario y Trámites Asociados")))))</f>
        <v>Registro Sanitario y Trámites Asociados</v>
      </c>
      <c r="S562" s="454" t="s">
        <v>290</v>
      </c>
      <c r="T562" s="455">
        <v>90</v>
      </c>
      <c r="U562" s="25" t="s">
        <v>1001</v>
      </c>
      <c r="V562" s="25" t="s">
        <v>1001</v>
      </c>
      <c r="W562" s="206"/>
    </row>
    <row r="563" spans="1:23" customFormat="1" ht="12" hidden="1" customHeight="1" thickBot="1" x14ac:dyDescent="0.3">
      <c r="A563" s="21">
        <v>92135</v>
      </c>
      <c r="B563" s="798"/>
      <c r="C563" s="701"/>
      <c r="D563" s="707"/>
      <c r="E563" s="107">
        <v>2</v>
      </c>
      <c r="F563" s="107" t="s">
        <v>320</v>
      </c>
      <c r="G563" s="108">
        <v>267.45</v>
      </c>
      <c r="H563" s="318">
        <v>3089582</v>
      </c>
      <c r="I563" s="142">
        <f t="shared" ref="I563:I576" si="7">+G563-G562</f>
        <v>76.38</v>
      </c>
      <c r="J563" s="203">
        <v>76.38</v>
      </c>
      <c r="K563" s="207">
        <v>882342</v>
      </c>
      <c r="L563" s="26" t="s">
        <v>290</v>
      </c>
      <c r="M563" s="40">
        <v>90</v>
      </c>
      <c r="N563" s="40" t="s">
        <v>484</v>
      </c>
      <c r="O563" s="258" t="s">
        <v>1012</v>
      </c>
      <c r="P563" s="40" t="s">
        <v>374</v>
      </c>
      <c r="Q563" s="252"/>
      <c r="R563" s="32"/>
      <c r="S563" s="370"/>
      <c r="T563" s="386"/>
      <c r="U563" s="25" t="s">
        <v>1001</v>
      </c>
      <c r="V563" s="25"/>
      <c r="W563" s="206"/>
    </row>
    <row r="564" spans="1:23" customFormat="1" ht="12" hidden="1" customHeight="1" thickBot="1" x14ac:dyDescent="0.3">
      <c r="A564" s="21">
        <v>92138</v>
      </c>
      <c r="B564" s="798"/>
      <c r="C564" s="701"/>
      <c r="D564" s="707"/>
      <c r="E564" s="107">
        <v>3</v>
      </c>
      <c r="F564" s="107" t="s">
        <v>321</v>
      </c>
      <c r="G564" s="108">
        <v>343.83</v>
      </c>
      <c r="H564" s="318">
        <v>3971924</v>
      </c>
      <c r="I564" s="142">
        <f t="shared" si="7"/>
        <v>76.38</v>
      </c>
      <c r="J564" s="104"/>
      <c r="K564" s="16">
        <v>0</v>
      </c>
      <c r="L564" s="26" t="s">
        <v>290</v>
      </c>
      <c r="M564" s="40">
        <v>90</v>
      </c>
      <c r="N564" s="40" t="s">
        <v>484</v>
      </c>
      <c r="O564" s="258" t="s">
        <v>1012</v>
      </c>
      <c r="P564" s="40" t="s">
        <v>375</v>
      </c>
      <c r="Q564" s="252"/>
      <c r="R564" s="32"/>
      <c r="S564" s="370"/>
      <c r="T564" s="386"/>
      <c r="U564" s="25" t="s">
        <v>1001</v>
      </c>
      <c r="V564" s="25"/>
      <c r="W564" s="206"/>
    </row>
    <row r="565" spans="1:23" customFormat="1" ht="12" hidden="1" customHeight="1" thickBot="1" x14ac:dyDescent="0.3">
      <c r="A565" s="21">
        <v>92141</v>
      </c>
      <c r="B565" s="798"/>
      <c r="C565" s="701"/>
      <c r="D565" s="707"/>
      <c r="E565" s="107">
        <v>4</v>
      </c>
      <c r="F565" s="107" t="s">
        <v>322</v>
      </c>
      <c r="G565" s="108">
        <v>420.21</v>
      </c>
      <c r="H565" s="318">
        <v>4854266</v>
      </c>
      <c r="I565" s="142">
        <f t="shared" si="7"/>
        <v>76.38</v>
      </c>
      <c r="J565" s="104"/>
      <c r="K565" s="16">
        <v>0</v>
      </c>
      <c r="L565" s="26" t="s">
        <v>290</v>
      </c>
      <c r="M565" s="40">
        <v>90</v>
      </c>
      <c r="N565" s="40" t="s">
        <v>484</v>
      </c>
      <c r="O565" s="258" t="s">
        <v>1012</v>
      </c>
      <c r="P565" s="40" t="s">
        <v>376</v>
      </c>
      <c r="Q565" s="252"/>
      <c r="R565" s="32"/>
      <c r="S565" s="370"/>
      <c r="T565" s="386"/>
      <c r="U565" s="25" t="s">
        <v>1001</v>
      </c>
      <c r="V565" s="25"/>
      <c r="W565" s="206"/>
    </row>
    <row r="566" spans="1:23" customFormat="1" ht="12" hidden="1" customHeight="1" thickBot="1" x14ac:dyDescent="0.3">
      <c r="A566" s="21">
        <v>92144</v>
      </c>
      <c r="B566" s="798"/>
      <c r="C566" s="701"/>
      <c r="D566" s="707"/>
      <c r="E566" s="107">
        <v>5</v>
      </c>
      <c r="F566" s="107" t="s">
        <v>323</v>
      </c>
      <c r="G566" s="108">
        <v>496.59</v>
      </c>
      <c r="H566" s="318">
        <v>5736608</v>
      </c>
      <c r="I566" s="142">
        <f t="shared" si="7"/>
        <v>76.38</v>
      </c>
      <c r="J566" s="104"/>
      <c r="K566" s="16">
        <v>0</v>
      </c>
      <c r="L566" s="26" t="s">
        <v>290</v>
      </c>
      <c r="M566" s="40">
        <v>90</v>
      </c>
      <c r="N566" s="40" t="s">
        <v>484</v>
      </c>
      <c r="O566" s="258" t="s">
        <v>1012</v>
      </c>
      <c r="P566" s="40" t="s">
        <v>377</v>
      </c>
      <c r="Q566" s="252"/>
      <c r="R566" s="32"/>
      <c r="S566" s="370"/>
      <c r="T566" s="386"/>
      <c r="U566" s="25" t="s">
        <v>1001</v>
      </c>
      <c r="V566" s="25"/>
      <c r="W566" s="206"/>
    </row>
    <row r="567" spans="1:23" customFormat="1" ht="12" hidden="1" customHeight="1" thickBot="1" x14ac:dyDescent="0.3">
      <c r="A567" s="21">
        <v>92147</v>
      </c>
      <c r="B567" s="798"/>
      <c r="C567" s="701"/>
      <c r="D567" s="707"/>
      <c r="E567" s="107">
        <v>6</v>
      </c>
      <c r="F567" s="107" t="s">
        <v>324</v>
      </c>
      <c r="G567" s="108">
        <v>572.98</v>
      </c>
      <c r="H567" s="318">
        <v>6619065</v>
      </c>
      <c r="I567" s="142">
        <f t="shared" si="7"/>
        <v>76.390000000000043</v>
      </c>
      <c r="J567" s="104"/>
      <c r="K567" s="16">
        <v>0</v>
      </c>
      <c r="L567" s="26" t="s">
        <v>290</v>
      </c>
      <c r="M567" s="40">
        <v>90</v>
      </c>
      <c r="N567" s="40" t="s">
        <v>484</v>
      </c>
      <c r="O567" s="258" t="s">
        <v>1012</v>
      </c>
      <c r="P567" s="40" t="s">
        <v>378</v>
      </c>
      <c r="Q567" s="252"/>
      <c r="R567" s="32"/>
      <c r="S567" s="370"/>
      <c r="T567" s="386"/>
      <c r="U567" s="25" t="s">
        <v>1001</v>
      </c>
      <c r="V567" s="25"/>
      <c r="W567" s="206"/>
    </row>
    <row r="568" spans="1:23" customFormat="1" ht="12" hidden="1" customHeight="1" thickBot="1" x14ac:dyDescent="0.3">
      <c r="A568" s="21">
        <v>92150</v>
      </c>
      <c r="B568" s="798"/>
      <c r="C568" s="701"/>
      <c r="D568" s="707"/>
      <c r="E568" s="107">
        <v>7</v>
      </c>
      <c r="F568" s="107" t="s">
        <v>325</v>
      </c>
      <c r="G568" s="108">
        <v>649.36</v>
      </c>
      <c r="H568" s="318">
        <v>7501407</v>
      </c>
      <c r="I568" s="142">
        <f t="shared" si="7"/>
        <v>76.38</v>
      </c>
      <c r="J568" s="104"/>
      <c r="K568" s="16">
        <v>0</v>
      </c>
      <c r="L568" s="26" t="s">
        <v>290</v>
      </c>
      <c r="M568" s="40">
        <v>90</v>
      </c>
      <c r="N568" s="40" t="s">
        <v>484</v>
      </c>
      <c r="O568" s="258" t="s">
        <v>1012</v>
      </c>
      <c r="P568" s="40" t="s">
        <v>379</v>
      </c>
      <c r="Q568" s="252"/>
      <c r="R568" s="32"/>
      <c r="S568" s="370"/>
      <c r="T568" s="386"/>
      <c r="U568" s="25" t="s">
        <v>1001</v>
      </c>
      <c r="V568" s="25"/>
      <c r="W568" s="206"/>
    </row>
    <row r="569" spans="1:23" customFormat="1" ht="12" hidden="1" customHeight="1" thickBot="1" x14ac:dyDescent="0.3">
      <c r="A569" s="21">
        <v>92153</v>
      </c>
      <c r="B569" s="798"/>
      <c r="C569" s="701"/>
      <c r="D569" s="707"/>
      <c r="E569" s="107">
        <v>8</v>
      </c>
      <c r="F569" s="107" t="s">
        <v>326</v>
      </c>
      <c r="G569" s="108">
        <v>725.75</v>
      </c>
      <c r="H569" s="318">
        <v>8383864</v>
      </c>
      <c r="I569" s="142">
        <f t="shared" si="7"/>
        <v>76.389999999999986</v>
      </c>
      <c r="J569" s="104"/>
      <c r="K569" s="16">
        <v>0</v>
      </c>
      <c r="L569" s="26" t="s">
        <v>290</v>
      </c>
      <c r="M569" s="40">
        <v>90</v>
      </c>
      <c r="N569" s="40" t="s">
        <v>484</v>
      </c>
      <c r="O569" s="258" t="s">
        <v>1012</v>
      </c>
      <c r="P569" s="40" t="s">
        <v>380</v>
      </c>
      <c r="Q569" s="252"/>
      <c r="R569" s="32"/>
      <c r="S569" s="370"/>
      <c r="T569" s="386"/>
      <c r="U569" s="25" t="s">
        <v>1001</v>
      </c>
      <c r="V569" s="25"/>
      <c r="W569" s="206"/>
    </row>
    <row r="570" spans="1:23" customFormat="1" ht="12" hidden="1" customHeight="1" thickBot="1" x14ac:dyDescent="0.3">
      <c r="A570" s="21">
        <v>92156</v>
      </c>
      <c r="B570" s="798"/>
      <c r="C570" s="701"/>
      <c r="D570" s="707"/>
      <c r="E570" s="107">
        <v>9</v>
      </c>
      <c r="F570" s="107" t="s">
        <v>327</v>
      </c>
      <c r="G570" s="108">
        <v>802.13</v>
      </c>
      <c r="H570" s="318">
        <v>9266206</v>
      </c>
      <c r="I570" s="142">
        <f t="shared" si="7"/>
        <v>76.38</v>
      </c>
      <c r="J570" s="104"/>
      <c r="K570" s="16">
        <v>0</v>
      </c>
      <c r="L570" s="26" t="s">
        <v>290</v>
      </c>
      <c r="M570" s="40">
        <v>90</v>
      </c>
      <c r="N570" s="40" t="s">
        <v>484</v>
      </c>
      <c r="O570" s="258" t="s">
        <v>1012</v>
      </c>
      <c r="P570" s="40" t="s">
        <v>381</v>
      </c>
      <c r="Q570" s="252"/>
      <c r="R570" s="32"/>
      <c r="S570" s="370"/>
      <c r="T570" s="386"/>
      <c r="U570" s="25" t="s">
        <v>1001</v>
      </c>
      <c r="V570" s="25"/>
      <c r="W570" s="206"/>
    </row>
    <row r="571" spans="1:23" customFormat="1" ht="12" hidden="1" customHeight="1" thickBot="1" x14ac:dyDescent="0.3">
      <c r="A571" s="21">
        <v>92159</v>
      </c>
      <c r="B571" s="798"/>
      <c r="C571" s="701"/>
      <c r="D571" s="707"/>
      <c r="E571" s="107">
        <v>10</v>
      </c>
      <c r="F571" s="107" t="s">
        <v>328</v>
      </c>
      <c r="G571" s="108">
        <v>878.51</v>
      </c>
      <c r="H571" s="318">
        <v>10148548</v>
      </c>
      <c r="I571" s="142">
        <f t="shared" si="7"/>
        <v>76.38</v>
      </c>
      <c r="J571" s="104"/>
      <c r="K571" s="16">
        <v>0</v>
      </c>
      <c r="L571" s="26" t="s">
        <v>290</v>
      </c>
      <c r="M571" s="40">
        <v>90</v>
      </c>
      <c r="N571" s="40" t="s">
        <v>484</v>
      </c>
      <c r="O571" s="258" t="s">
        <v>1012</v>
      </c>
      <c r="P571" s="40" t="s">
        <v>382</v>
      </c>
      <c r="Q571" s="252"/>
      <c r="R571" s="32"/>
      <c r="S571" s="370"/>
      <c r="T571" s="386"/>
      <c r="U571" s="25" t="s">
        <v>1001</v>
      </c>
      <c r="V571" s="25"/>
      <c r="W571" s="206"/>
    </row>
    <row r="572" spans="1:23" customFormat="1" ht="12" hidden="1" customHeight="1" thickBot="1" x14ac:dyDescent="0.3">
      <c r="A572" s="21">
        <v>92162</v>
      </c>
      <c r="B572" s="798"/>
      <c r="C572" s="701"/>
      <c r="D572" s="707"/>
      <c r="E572" s="107">
        <v>11</v>
      </c>
      <c r="F572" s="107" t="s">
        <v>329</v>
      </c>
      <c r="G572" s="108">
        <v>954.9</v>
      </c>
      <c r="H572" s="318">
        <v>11031005</v>
      </c>
      <c r="I572" s="142">
        <f t="shared" si="7"/>
        <v>76.389999999999986</v>
      </c>
      <c r="J572" s="104"/>
      <c r="K572" s="16">
        <v>0</v>
      </c>
      <c r="L572" s="26" t="s">
        <v>290</v>
      </c>
      <c r="M572" s="40">
        <v>90</v>
      </c>
      <c r="N572" s="40" t="s">
        <v>484</v>
      </c>
      <c r="O572" s="258" t="s">
        <v>1012</v>
      </c>
      <c r="P572" s="40" t="s">
        <v>383</v>
      </c>
      <c r="Q572" s="252"/>
      <c r="R572" s="32"/>
      <c r="S572" s="370"/>
      <c r="T572" s="386"/>
      <c r="U572" s="25" t="s">
        <v>1001</v>
      </c>
      <c r="V572" s="25"/>
      <c r="W572" s="206"/>
    </row>
    <row r="573" spans="1:23" customFormat="1" ht="12" hidden="1" customHeight="1" thickBot="1" x14ac:dyDescent="0.3">
      <c r="A573" s="21">
        <v>92165</v>
      </c>
      <c r="B573" s="798"/>
      <c r="C573" s="701"/>
      <c r="D573" s="707"/>
      <c r="E573" s="107">
        <v>12</v>
      </c>
      <c r="F573" s="107" t="s">
        <v>330</v>
      </c>
      <c r="G573" s="108">
        <v>1031.28</v>
      </c>
      <c r="H573" s="318">
        <v>11913347</v>
      </c>
      <c r="I573" s="142">
        <f t="shared" si="7"/>
        <v>76.38</v>
      </c>
      <c r="J573" s="104"/>
      <c r="K573" s="16">
        <v>0</v>
      </c>
      <c r="L573" s="26" t="s">
        <v>290</v>
      </c>
      <c r="M573" s="40">
        <v>90</v>
      </c>
      <c r="N573" s="40" t="s">
        <v>484</v>
      </c>
      <c r="O573" s="258" t="s">
        <v>1012</v>
      </c>
      <c r="P573" s="40" t="s">
        <v>384</v>
      </c>
      <c r="Q573" s="252"/>
      <c r="R573" s="32"/>
      <c r="S573" s="370"/>
      <c r="T573" s="386"/>
      <c r="U573" s="25" t="s">
        <v>1001</v>
      </c>
      <c r="V573" s="25"/>
      <c r="W573" s="206"/>
    </row>
    <row r="574" spans="1:23" customFormat="1" ht="12" hidden="1" customHeight="1" thickBot="1" x14ac:dyDescent="0.3">
      <c r="A574" s="21">
        <v>92168</v>
      </c>
      <c r="B574" s="798"/>
      <c r="C574" s="701"/>
      <c r="D574" s="707"/>
      <c r="E574" s="107">
        <v>13</v>
      </c>
      <c r="F574" s="107" t="s">
        <v>331</v>
      </c>
      <c r="G574" s="108">
        <v>1107.67</v>
      </c>
      <c r="H574" s="318">
        <v>12795804</v>
      </c>
      <c r="I574" s="142">
        <f t="shared" si="7"/>
        <v>76.3900000000001</v>
      </c>
      <c r="J574" s="104"/>
      <c r="K574" s="16">
        <v>0</v>
      </c>
      <c r="L574" s="26" t="s">
        <v>290</v>
      </c>
      <c r="M574" s="40">
        <v>90</v>
      </c>
      <c r="N574" s="40" t="s">
        <v>484</v>
      </c>
      <c r="O574" s="258" t="s">
        <v>1012</v>
      </c>
      <c r="P574" s="40" t="s">
        <v>385</v>
      </c>
      <c r="Q574" s="252"/>
      <c r="R574" s="32"/>
      <c r="S574" s="370"/>
      <c r="T574" s="386"/>
      <c r="U574" s="25" t="s">
        <v>1001</v>
      </c>
      <c r="V574" s="25"/>
      <c r="W574" s="206"/>
    </row>
    <row r="575" spans="1:23" customFormat="1" ht="12" hidden="1" customHeight="1" thickBot="1" x14ac:dyDescent="0.3">
      <c r="A575" s="21">
        <v>92171</v>
      </c>
      <c r="B575" s="798"/>
      <c r="C575" s="701"/>
      <c r="D575" s="707"/>
      <c r="E575" s="107">
        <v>14</v>
      </c>
      <c r="F575" s="107" t="s">
        <v>332</v>
      </c>
      <c r="G575" s="108">
        <v>1184.0500000000002</v>
      </c>
      <c r="H575" s="318">
        <v>13678146</v>
      </c>
      <c r="I575" s="142">
        <f t="shared" si="7"/>
        <v>76.380000000000109</v>
      </c>
      <c r="J575" s="104"/>
      <c r="K575" s="16">
        <v>0</v>
      </c>
      <c r="L575" s="26" t="s">
        <v>290</v>
      </c>
      <c r="M575" s="40">
        <v>90</v>
      </c>
      <c r="N575" s="40" t="s">
        <v>484</v>
      </c>
      <c r="O575" s="258" t="s">
        <v>1012</v>
      </c>
      <c r="P575" s="40" t="s">
        <v>386</v>
      </c>
      <c r="Q575" s="252"/>
      <c r="R575" s="32"/>
      <c r="S575" s="370"/>
      <c r="T575" s="386"/>
      <c r="U575" s="25" t="s">
        <v>1001</v>
      </c>
      <c r="V575" s="25"/>
      <c r="W575" s="206"/>
    </row>
    <row r="576" spans="1:23" customFormat="1" ht="12" hidden="1" customHeight="1" thickBot="1" x14ac:dyDescent="0.3">
      <c r="A576" s="21">
        <v>92174</v>
      </c>
      <c r="B576" s="799"/>
      <c r="C576" s="702"/>
      <c r="D576" s="708"/>
      <c r="E576" s="129">
        <v>15</v>
      </c>
      <c r="F576" s="129" t="s">
        <v>333</v>
      </c>
      <c r="G576" s="130">
        <v>1260.4300000000003</v>
      </c>
      <c r="H576" s="319">
        <v>14560487</v>
      </c>
      <c r="I576" s="480">
        <f t="shared" si="7"/>
        <v>76.380000000000109</v>
      </c>
      <c r="J576" s="560"/>
      <c r="K576" s="389">
        <v>0</v>
      </c>
      <c r="L576" s="264" t="s">
        <v>290</v>
      </c>
      <c r="M576" s="266">
        <v>90</v>
      </c>
      <c r="N576" s="266" t="s">
        <v>484</v>
      </c>
      <c r="O576" s="258" t="s">
        <v>1012</v>
      </c>
      <c r="P576" s="266" t="s">
        <v>387</v>
      </c>
      <c r="Q576" s="267"/>
      <c r="R576" s="268"/>
      <c r="S576" s="371"/>
      <c r="T576" s="391"/>
      <c r="U576" s="25" t="s">
        <v>1001</v>
      </c>
      <c r="V576" s="25"/>
      <c r="W576" s="206"/>
    </row>
    <row r="577" spans="1:23" customFormat="1" ht="19.5" hidden="1" customHeight="1" thickBot="1" x14ac:dyDescent="0.3">
      <c r="A577" s="1"/>
      <c r="B577" s="64">
        <v>3055</v>
      </c>
      <c r="C577" s="162">
        <v>3055</v>
      </c>
      <c r="D577" s="163" t="s">
        <v>388</v>
      </c>
      <c r="E577" s="118"/>
      <c r="F577" s="118" t="s">
        <v>19</v>
      </c>
      <c r="G577" s="153">
        <v>283.02</v>
      </c>
      <c r="H577" s="245">
        <v>3269447</v>
      </c>
      <c r="I577" s="140"/>
      <c r="J577" s="343"/>
      <c r="K577" s="343">
        <v>0</v>
      </c>
      <c r="L577" s="380" t="s">
        <v>290</v>
      </c>
      <c r="M577" s="344">
        <v>100</v>
      </c>
      <c r="N577" s="363" t="s">
        <v>484</v>
      </c>
      <c r="O577" s="258" t="s">
        <v>1012</v>
      </c>
      <c r="P577" s="344">
        <v>6560</v>
      </c>
      <c r="Q577" s="427"/>
      <c r="R57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Vigente'!C586,'[1]Certificaciones y Autorizacione'!B:E,1,0))),"Auditorías y Certificaciones",IF(NOT(ISERROR(VLOOKUP('[1]Manual Tarifario Vigente'!C586,'[1]Plantas de Beneficio'!B:E,1,0))),"Inspección","Registro Sanitario y Trámites Asociados")))))</f>
        <v>Registro Sanitario y Trámites Asociados</v>
      </c>
      <c r="S577" s="452" t="s">
        <v>290</v>
      </c>
      <c r="T577" s="344">
        <v>100</v>
      </c>
      <c r="U577" s="25" t="s">
        <v>1001</v>
      </c>
      <c r="V577" s="25" t="s">
        <v>1001</v>
      </c>
      <c r="W577" s="206"/>
    </row>
    <row r="578" spans="1:23" customFormat="1" ht="43.5" hidden="1" thickBot="1" x14ac:dyDescent="0.3">
      <c r="A578" s="1"/>
      <c r="B578" s="64"/>
      <c r="C578" s="107">
        <v>90064</v>
      </c>
      <c r="D578" s="124" t="s">
        <v>389</v>
      </c>
      <c r="E578" s="107"/>
      <c r="F578" s="107" t="s">
        <v>19</v>
      </c>
      <c r="G578" s="108">
        <v>0</v>
      </c>
      <c r="H578" s="208">
        <v>0</v>
      </c>
      <c r="I578" s="137"/>
      <c r="J578" s="16"/>
      <c r="K578" s="16">
        <v>0</v>
      </c>
      <c r="L578" s="26" t="s">
        <v>290</v>
      </c>
      <c r="M578" s="40">
        <v>0</v>
      </c>
      <c r="N578" s="40" t="s">
        <v>484</v>
      </c>
      <c r="O578" s="258" t="s">
        <v>1012</v>
      </c>
      <c r="P578" s="24">
        <v>6560</v>
      </c>
      <c r="Q578" s="252"/>
      <c r="R5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Vigente'!C587,'[1]Certificaciones y Autorizacione'!B:E,1,0))),"Auditorías y Certificaciones",IF(NOT(ISERROR(VLOOKUP('[1]Manual Tarifario Vigente'!C587,'[1]Plantas de Beneficio'!B:E,1,0))),"Inspección","Registro Sanitario y Trámites Asociados")))))</f>
        <v>Registro Sanitario y Trámites Asociados</v>
      </c>
      <c r="S578" s="20" t="s">
        <v>290</v>
      </c>
      <c r="T578" s="40">
        <v>0</v>
      </c>
      <c r="U578" s="25" t="s">
        <v>1001</v>
      </c>
      <c r="V578" s="25" t="s">
        <v>1001</v>
      </c>
      <c r="W578" s="206"/>
    </row>
    <row r="579" spans="1:23" customFormat="1" ht="120" hidden="1" customHeight="1" x14ac:dyDescent="0.3">
      <c r="A579" s="1"/>
      <c r="B579" s="64"/>
      <c r="C579" s="107">
        <v>91175</v>
      </c>
      <c r="D579" s="124" t="s">
        <v>390</v>
      </c>
      <c r="E579" s="107"/>
      <c r="F579" s="107" t="s">
        <v>19</v>
      </c>
      <c r="G579" s="108">
        <v>113.24</v>
      </c>
      <c r="H579" s="208">
        <v>1308148</v>
      </c>
      <c r="I579" s="137"/>
      <c r="J579" s="12"/>
      <c r="K579" s="16">
        <v>0</v>
      </c>
      <c r="L579" s="26" t="s">
        <v>290</v>
      </c>
      <c r="M579" s="40">
        <v>40</v>
      </c>
      <c r="N579" s="40" t="s">
        <v>484</v>
      </c>
      <c r="O579" s="40" t="s">
        <v>21</v>
      </c>
      <c r="P579" s="24">
        <v>6560</v>
      </c>
      <c r="Q579" s="252"/>
      <c r="R57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Vigente'!C588,'[1]Certificaciones y Autorizacione'!B:E,1,0))),"Auditorías y Certificaciones",IF(NOT(ISERROR(VLOOKUP('[1]Manual Tarifario Vigente'!C588,'[1]Plantas de Beneficio'!B:E,1,0))),"Inspección","Registro Sanitario y Trámites Asociados")))))</f>
        <v>Registro Sanitario y Trámites Asociados</v>
      </c>
      <c r="S579" s="20" t="s">
        <v>290</v>
      </c>
      <c r="T579" s="40">
        <v>40</v>
      </c>
      <c r="U579" s="25" t="s">
        <v>1001</v>
      </c>
      <c r="V579" s="25" t="s">
        <v>1001</v>
      </c>
      <c r="W579" s="206"/>
    </row>
    <row r="580" spans="1:23" customFormat="1" ht="123" hidden="1" customHeight="1" x14ac:dyDescent="0.3">
      <c r="A580" s="1"/>
      <c r="B580" s="64"/>
      <c r="C580" s="107">
        <v>91176</v>
      </c>
      <c r="D580" s="124" t="s">
        <v>391</v>
      </c>
      <c r="E580" s="107"/>
      <c r="F580" s="107" t="s">
        <v>19</v>
      </c>
      <c r="G580" s="108">
        <v>141.53</v>
      </c>
      <c r="H580" s="208">
        <v>1634955</v>
      </c>
      <c r="I580" s="137"/>
      <c r="J580" s="12"/>
      <c r="K580" s="16">
        <v>0</v>
      </c>
      <c r="L580" s="26" t="s">
        <v>290</v>
      </c>
      <c r="M580" s="40">
        <v>50</v>
      </c>
      <c r="N580" s="40" t="s">
        <v>484</v>
      </c>
      <c r="O580" s="40" t="s">
        <v>21</v>
      </c>
      <c r="P580" s="24">
        <v>6560</v>
      </c>
      <c r="Q580" s="252"/>
      <c r="R5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Vigente'!C589,'[1]Certificaciones y Autorizacione'!B:E,1,0))),"Auditorías y Certificaciones",IF(NOT(ISERROR(VLOOKUP('[1]Manual Tarifario Vigente'!C589,'[1]Plantas de Beneficio'!B:E,1,0))),"Inspección","Registro Sanitario y Trámites Asociados")))))</f>
        <v>Registro Sanitario y Trámites Asociados</v>
      </c>
      <c r="S580" s="20" t="s">
        <v>290</v>
      </c>
      <c r="T580" s="40">
        <v>50</v>
      </c>
      <c r="U580" s="25" t="s">
        <v>1001</v>
      </c>
      <c r="V580" s="25" t="s">
        <v>1001</v>
      </c>
      <c r="W580" s="206"/>
    </row>
    <row r="581" spans="1:23" customFormat="1" ht="124.5" hidden="1" customHeight="1" x14ac:dyDescent="0.3">
      <c r="A581" s="1"/>
      <c r="B581" s="64"/>
      <c r="C581" s="107">
        <v>91177</v>
      </c>
      <c r="D581" s="155" t="s">
        <v>392</v>
      </c>
      <c r="E581" s="107"/>
      <c r="F581" s="107" t="s">
        <v>19</v>
      </c>
      <c r="G581" s="108">
        <v>169.82</v>
      </c>
      <c r="H581" s="208">
        <v>1961761</v>
      </c>
      <c r="I581" s="137"/>
      <c r="J581" s="12"/>
      <c r="K581" s="16">
        <v>0</v>
      </c>
      <c r="L581" s="26" t="s">
        <v>290</v>
      </c>
      <c r="M581" s="40">
        <v>60</v>
      </c>
      <c r="N581" s="40" t="s">
        <v>484</v>
      </c>
      <c r="O581" s="40" t="s">
        <v>21</v>
      </c>
      <c r="P581" s="24">
        <v>6560</v>
      </c>
      <c r="Q581" s="252"/>
      <c r="R5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Vigente'!C590,'[1]Certificaciones y Autorizacione'!B:E,1,0))),"Auditorías y Certificaciones",IF(NOT(ISERROR(VLOOKUP('[1]Manual Tarifario Vigente'!C590,'[1]Plantas de Beneficio'!B:E,1,0))),"Inspección","Registro Sanitario y Trámites Asociados")))))</f>
        <v>Registro Sanitario y Trámites Asociados</v>
      </c>
      <c r="S581" s="20" t="s">
        <v>290</v>
      </c>
      <c r="T581" s="40">
        <v>60</v>
      </c>
      <c r="U581" s="25" t="s">
        <v>1001</v>
      </c>
      <c r="V581" s="25" t="s">
        <v>1001</v>
      </c>
      <c r="W581" s="206"/>
    </row>
    <row r="582" spans="1:23" customFormat="1" ht="120.75" hidden="1" customHeight="1" x14ac:dyDescent="0.3">
      <c r="A582" s="1"/>
      <c r="B582" s="64"/>
      <c r="C582" s="115">
        <v>92175</v>
      </c>
      <c r="D582" s="124" t="s">
        <v>393</v>
      </c>
      <c r="E582" s="107"/>
      <c r="F582" s="107" t="s">
        <v>19</v>
      </c>
      <c r="G582" s="108">
        <v>198.15</v>
      </c>
      <c r="H582" s="208">
        <v>2289029</v>
      </c>
      <c r="I582" s="137"/>
      <c r="J582" s="16"/>
      <c r="K582" s="16">
        <v>0</v>
      </c>
      <c r="L582" s="26" t="s">
        <v>290</v>
      </c>
      <c r="M582" s="40">
        <v>70</v>
      </c>
      <c r="N582" s="40" t="s">
        <v>484</v>
      </c>
      <c r="O582" s="40" t="s">
        <v>21</v>
      </c>
      <c r="P582" s="24">
        <v>6560</v>
      </c>
      <c r="Q582" s="252"/>
      <c r="R58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Vigente'!C591,'[1]Certificaciones y Autorizacione'!B:E,1,0))),"Auditorías y Certificaciones",IF(NOT(ISERROR(VLOOKUP('[1]Manual Tarifario Vigente'!C591,'[1]Plantas de Beneficio'!B:E,1,0))),"Inspección","Registro Sanitario y Trámites Asociados")))))</f>
        <v>Registro Sanitario y Trámites Asociados</v>
      </c>
      <c r="S582" s="20" t="s">
        <v>290</v>
      </c>
      <c r="T582" s="40">
        <v>70</v>
      </c>
      <c r="U582" s="25" t="s">
        <v>1001</v>
      </c>
      <c r="V582" s="25" t="s">
        <v>1001</v>
      </c>
      <c r="W582" s="206"/>
    </row>
    <row r="583" spans="1:23" customFormat="1" ht="120.75" hidden="1" customHeight="1" x14ac:dyDescent="0.3">
      <c r="A583" s="1"/>
      <c r="B583" s="64"/>
      <c r="C583" s="115">
        <v>92176</v>
      </c>
      <c r="D583" s="124" t="s">
        <v>394</v>
      </c>
      <c r="E583" s="107"/>
      <c r="F583" s="107" t="s">
        <v>19</v>
      </c>
      <c r="G583" s="108">
        <v>226.44</v>
      </c>
      <c r="H583" s="208">
        <v>2615835</v>
      </c>
      <c r="I583" s="137"/>
      <c r="J583" s="16"/>
      <c r="K583" s="16">
        <v>0</v>
      </c>
      <c r="L583" s="26" t="s">
        <v>290</v>
      </c>
      <c r="M583" s="40">
        <v>80</v>
      </c>
      <c r="N583" s="40" t="s">
        <v>484</v>
      </c>
      <c r="O583" s="40" t="s">
        <v>21</v>
      </c>
      <c r="P583" s="24">
        <v>6560</v>
      </c>
      <c r="Q583" s="252"/>
      <c r="R58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Vigente'!C592,'[1]Certificaciones y Autorizacione'!B:E,1,0))),"Auditorías y Certificaciones",IF(NOT(ISERROR(VLOOKUP('[1]Manual Tarifario Vigente'!C592,'[1]Plantas de Beneficio'!B:E,1,0))),"Inspección","Registro Sanitario y Trámites Asociados")))))</f>
        <v>Registro Sanitario y Trámites Asociados</v>
      </c>
      <c r="S583" s="20" t="s">
        <v>290</v>
      </c>
      <c r="T583" s="40">
        <v>80</v>
      </c>
      <c r="U583" s="25" t="s">
        <v>1001</v>
      </c>
      <c r="V583" s="25" t="s">
        <v>1001</v>
      </c>
      <c r="W583" s="206"/>
    </row>
    <row r="584" spans="1:23" customFormat="1" ht="123.75" hidden="1" customHeight="1" x14ac:dyDescent="0.3">
      <c r="A584" s="1"/>
      <c r="B584" s="64"/>
      <c r="C584" s="115">
        <v>92177</v>
      </c>
      <c r="D584" s="124" t="s">
        <v>395</v>
      </c>
      <c r="E584" s="107"/>
      <c r="F584" s="107" t="s">
        <v>19</v>
      </c>
      <c r="G584" s="108">
        <v>254.73</v>
      </c>
      <c r="H584" s="208">
        <v>2942641</v>
      </c>
      <c r="I584" s="137"/>
      <c r="J584" s="16"/>
      <c r="K584" s="16">
        <v>0</v>
      </c>
      <c r="L584" s="26" t="s">
        <v>290</v>
      </c>
      <c r="M584" s="40">
        <v>90</v>
      </c>
      <c r="N584" s="40" t="s">
        <v>484</v>
      </c>
      <c r="O584" s="40" t="s">
        <v>21</v>
      </c>
      <c r="P584" s="24">
        <v>6560</v>
      </c>
      <c r="Q584" s="252"/>
      <c r="R58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Vigente'!C593,'[1]Certificaciones y Autorizacione'!B:E,1,0))),"Auditorías y Certificaciones",IF(NOT(ISERROR(VLOOKUP('[1]Manual Tarifario Vigente'!C593,'[1]Plantas de Beneficio'!B:E,1,0))),"Inspección","Registro Sanitario y Trámites Asociados")))))</f>
        <v>Registro Sanitario y Trámites Asociados</v>
      </c>
      <c r="S584" s="20" t="s">
        <v>290</v>
      </c>
      <c r="T584" s="40">
        <v>90</v>
      </c>
      <c r="U584" s="25" t="s">
        <v>1001</v>
      </c>
      <c r="V584" s="25" t="s">
        <v>1001</v>
      </c>
      <c r="W584" s="206"/>
    </row>
    <row r="585" spans="1:23" customFormat="1" ht="29.25" hidden="1" thickBot="1" x14ac:dyDescent="0.3">
      <c r="A585" s="1"/>
      <c r="B585" s="82">
        <v>3056</v>
      </c>
      <c r="C585" s="122">
        <v>3056</v>
      </c>
      <c r="D585" s="124" t="s">
        <v>396</v>
      </c>
      <c r="E585" s="107"/>
      <c r="F585" s="107" t="s">
        <v>19</v>
      </c>
      <c r="G585" s="108">
        <v>62.35</v>
      </c>
      <c r="H585" s="208">
        <v>720267</v>
      </c>
      <c r="I585" s="137"/>
      <c r="J585" s="16"/>
      <c r="K585" s="16">
        <v>0</v>
      </c>
      <c r="L585" s="26" t="s">
        <v>290</v>
      </c>
      <c r="M585" s="24">
        <v>100</v>
      </c>
      <c r="N585" s="40" t="s">
        <v>484</v>
      </c>
      <c r="O585" s="40" t="s">
        <v>1012</v>
      </c>
      <c r="P585" s="24">
        <v>1875</v>
      </c>
      <c r="Q585" s="252"/>
      <c r="R58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Vigente'!C594,'[1]Certificaciones y Autorizacione'!B:E,1,0))),"Auditorías y Certificaciones",IF(NOT(ISERROR(VLOOKUP('[1]Manual Tarifario Vigente'!C594,'[1]Plantas de Beneficio'!B:E,1,0))),"Inspección","Registro Sanitario y Trámites Asociados")))))</f>
        <v>Registro Sanitario y Trámites Asociados</v>
      </c>
      <c r="S585" s="20" t="s">
        <v>290</v>
      </c>
      <c r="T585" s="24">
        <v>100</v>
      </c>
      <c r="U585" s="25" t="s">
        <v>1001</v>
      </c>
      <c r="V585" s="25" t="s">
        <v>1001</v>
      </c>
      <c r="W585" s="206"/>
    </row>
    <row r="586" spans="1:23" customFormat="1" ht="57.75" hidden="1" thickBot="1" x14ac:dyDescent="0.3">
      <c r="A586" s="1"/>
      <c r="B586" s="82"/>
      <c r="C586" s="107">
        <v>90065</v>
      </c>
      <c r="D586" s="124" t="s">
        <v>397</v>
      </c>
      <c r="E586" s="107"/>
      <c r="F586" s="107" t="s">
        <v>19</v>
      </c>
      <c r="G586" s="108">
        <v>0</v>
      </c>
      <c r="H586" s="208">
        <v>0</v>
      </c>
      <c r="I586" s="137"/>
      <c r="J586" s="16"/>
      <c r="K586" s="16">
        <v>0</v>
      </c>
      <c r="L586" s="26" t="s">
        <v>290</v>
      </c>
      <c r="M586" s="40">
        <v>0</v>
      </c>
      <c r="N586" s="40" t="s">
        <v>484</v>
      </c>
      <c r="O586" s="40" t="s">
        <v>1012</v>
      </c>
      <c r="P586" s="24">
        <v>1875</v>
      </c>
      <c r="Q586" s="252"/>
      <c r="R58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Vigente'!C595,'[1]Certificaciones y Autorizacione'!B:E,1,0))),"Auditorías y Certificaciones",IF(NOT(ISERROR(VLOOKUP('[1]Manual Tarifario Vigente'!C595,'[1]Plantas de Beneficio'!B:E,1,0))),"Inspección","Registro Sanitario y Trámites Asociados")))))</f>
        <v>Registro Sanitario y Trámites Asociados</v>
      </c>
      <c r="S586" s="20" t="s">
        <v>290</v>
      </c>
      <c r="T586" s="40">
        <v>0</v>
      </c>
      <c r="U586" s="25" t="s">
        <v>1001</v>
      </c>
      <c r="V586" s="25" t="s">
        <v>1001</v>
      </c>
      <c r="W586" s="206"/>
    </row>
    <row r="587" spans="1:23" customFormat="1" ht="114.75" hidden="1" thickBot="1" x14ac:dyDescent="0.3">
      <c r="A587" s="1"/>
      <c r="B587" s="82"/>
      <c r="C587" s="107">
        <v>91178</v>
      </c>
      <c r="D587" s="124" t="s">
        <v>398</v>
      </c>
      <c r="E587" s="107"/>
      <c r="F587" s="107" t="s">
        <v>19</v>
      </c>
      <c r="G587" s="108">
        <v>24.94</v>
      </c>
      <c r="H587" s="208">
        <v>288107</v>
      </c>
      <c r="I587" s="137"/>
      <c r="J587" s="16"/>
      <c r="K587" s="16">
        <v>0</v>
      </c>
      <c r="L587" s="26" t="s">
        <v>290</v>
      </c>
      <c r="M587" s="40">
        <v>40</v>
      </c>
      <c r="N587" s="40" t="s">
        <v>484</v>
      </c>
      <c r="O587" s="40" t="s">
        <v>21</v>
      </c>
      <c r="P587" s="24">
        <v>1875</v>
      </c>
      <c r="Q587" s="252"/>
      <c r="R58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Vigente'!C596,'[1]Certificaciones y Autorizacione'!B:E,1,0))),"Auditorías y Certificaciones",IF(NOT(ISERROR(VLOOKUP('[1]Manual Tarifario Vigente'!C596,'[1]Plantas de Beneficio'!B:E,1,0))),"Inspección","Registro Sanitario y Trámites Asociados")))))</f>
        <v>Registro Sanitario y Trámites Asociados</v>
      </c>
      <c r="S587" s="20" t="s">
        <v>290</v>
      </c>
      <c r="T587" s="40">
        <v>40</v>
      </c>
      <c r="U587" s="25" t="s">
        <v>1001</v>
      </c>
      <c r="V587" s="25" t="s">
        <v>1001</v>
      </c>
      <c r="W587" s="206"/>
    </row>
    <row r="588" spans="1:23" customFormat="1" ht="114.75" hidden="1" thickBot="1" x14ac:dyDescent="0.3">
      <c r="A588" s="1"/>
      <c r="B588" s="82"/>
      <c r="C588" s="107">
        <v>91179</v>
      </c>
      <c r="D588" s="124" t="s">
        <v>399</v>
      </c>
      <c r="E588" s="107"/>
      <c r="F588" s="107" t="s">
        <v>19</v>
      </c>
      <c r="G588" s="108">
        <v>31.22</v>
      </c>
      <c r="H588" s="208">
        <v>360653</v>
      </c>
      <c r="I588" s="137"/>
      <c r="J588" s="16"/>
      <c r="K588" s="16">
        <v>0</v>
      </c>
      <c r="L588" s="26" t="s">
        <v>290</v>
      </c>
      <c r="M588" s="40">
        <v>50</v>
      </c>
      <c r="N588" s="40" t="s">
        <v>484</v>
      </c>
      <c r="O588" s="40" t="s">
        <v>21</v>
      </c>
      <c r="P588" s="24">
        <v>1875</v>
      </c>
      <c r="Q588" s="252"/>
      <c r="R58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Vigente'!C597,'[1]Certificaciones y Autorizacione'!B:E,1,0))),"Auditorías y Certificaciones",IF(NOT(ISERROR(VLOOKUP('[1]Manual Tarifario Vigente'!C597,'[1]Plantas de Beneficio'!B:E,1,0))),"Inspección","Registro Sanitario y Trámites Asociados")))))</f>
        <v>Registro Sanitario y Trámites Asociados</v>
      </c>
      <c r="S588" s="20" t="s">
        <v>290</v>
      </c>
      <c r="T588" s="40">
        <v>50</v>
      </c>
      <c r="U588" s="25" t="s">
        <v>1001</v>
      </c>
      <c r="V588" s="25" t="s">
        <v>1001</v>
      </c>
      <c r="W588" s="206"/>
    </row>
    <row r="589" spans="1:23" customFormat="1" ht="124.5" hidden="1" customHeight="1" x14ac:dyDescent="0.3">
      <c r="A589" s="1"/>
      <c r="B589" s="82"/>
      <c r="C589" s="107">
        <v>91180</v>
      </c>
      <c r="D589" s="155" t="s">
        <v>400</v>
      </c>
      <c r="E589" s="107"/>
      <c r="F589" s="107" t="s">
        <v>19</v>
      </c>
      <c r="G589" s="108">
        <v>37.409999999999997</v>
      </c>
      <c r="H589" s="208">
        <v>432160</v>
      </c>
      <c r="I589" s="137"/>
      <c r="J589" s="16"/>
      <c r="K589" s="16">
        <v>0</v>
      </c>
      <c r="L589" s="26" t="s">
        <v>290</v>
      </c>
      <c r="M589" s="40">
        <v>60</v>
      </c>
      <c r="N589" s="40" t="s">
        <v>484</v>
      </c>
      <c r="O589" s="40" t="s">
        <v>21</v>
      </c>
      <c r="P589" s="24">
        <v>1875</v>
      </c>
      <c r="Q589" s="252"/>
      <c r="R58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Vigente'!C598,'[1]Certificaciones y Autorizacione'!B:E,1,0))),"Auditorías y Certificaciones",IF(NOT(ISERROR(VLOOKUP('[1]Manual Tarifario Vigente'!C598,'[1]Plantas de Beneficio'!B:E,1,0))),"Inspección","Registro Sanitario y Trámites Asociados")))))</f>
        <v>Registro Sanitario y Trámites Asociados</v>
      </c>
      <c r="S589" s="20" t="s">
        <v>290</v>
      </c>
      <c r="T589" s="40">
        <v>60</v>
      </c>
      <c r="U589" s="25" t="s">
        <v>1001</v>
      </c>
      <c r="V589" s="25" t="s">
        <v>1001</v>
      </c>
      <c r="W589" s="206"/>
    </row>
    <row r="590" spans="1:23" customFormat="1" ht="114.75" hidden="1" thickBot="1" x14ac:dyDescent="0.3">
      <c r="A590" s="1"/>
      <c r="B590" s="82"/>
      <c r="C590" s="115">
        <v>92178</v>
      </c>
      <c r="D590" s="124" t="s">
        <v>401</v>
      </c>
      <c r="E590" s="107"/>
      <c r="F590" s="107" t="s">
        <v>19</v>
      </c>
      <c r="G590" s="108">
        <v>43.64</v>
      </c>
      <c r="H590" s="208">
        <v>504129</v>
      </c>
      <c r="I590" s="137"/>
      <c r="J590" s="16"/>
      <c r="K590" s="16">
        <v>0</v>
      </c>
      <c r="L590" s="26" t="s">
        <v>290</v>
      </c>
      <c r="M590" s="40">
        <v>70</v>
      </c>
      <c r="N590" s="40" t="s">
        <v>484</v>
      </c>
      <c r="O590" s="40" t="s">
        <v>21</v>
      </c>
      <c r="P590" s="24">
        <v>1875</v>
      </c>
      <c r="Q590" s="252"/>
      <c r="R59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Vigente'!C599,'[1]Certificaciones y Autorizacione'!B:E,1,0))),"Auditorías y Certificaciones",IF(NOT(ISERROR(VLOOKUP('[1]Manual Tarifario Vigente'!C599,'[1]Plantas de Beneficio'!B:E,1,0))),"Inspección","Registro Sanitario y Trámites Asociados")))))</f>
        <v>Registro Sanitario y Trámites Asociados</v>
      </c>
      <c r="S590" s="20" t="s">
        <v>290</v>
      </c>
      <c r="T590" s="40">
        <v>70</v>
      </c>
      <c r="U590" s="25" t="s">
        <v>1001</v>
      </c>
      <c r="V590" s="25" t="s">
        <v>1001</v>
      </c>
      <c r="W590" s="206"/>
    </row>
    <row r="591" spans="1:23" customFormat="1" ht="114.75" hidden="1" thickBot="1" x14ac:dyDescent="0.3">
      <c r="A591" s="1"/>
      <c r="B591" s="82"/>
      <c r="C591" s="115">
        <v>92179</v>
      </c>
      <c r="D591" s="124" t="s">
        <v>402</v>
      </c>
      <c r="E591" s="107"/>
      <c r="F591" s="107" t="s">
        <v>19</v>
      </c>
      <c r="G591" s="108">
        <v>49.88</v>
      </c>
      <c r="H591" s="208">
        <v>576214</v>
      </c>
      <c r="I591" s="137"/>
      <c r="J591" s="16"/>
      <c r="K591" s="16">
        <v>0</v>
      </c>
      <c r="L591" s="26" t="s">
        <v>290</v>
      </c>
      <c r="M591" s="40">
        <v>80</v>
      </c>
      <c r="N591" s="40" t="s">
        <v>484</v>
      </c>
      <c r="O591" s="40" t="s">
        <v>21</v>
      </c>
      <c r="P591" s="24">
        <v>1875</v>
      </c>
      <c r="Q591" s="252"/>
      <c r="R5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Vigente'!C600,'[1]Certificaciones y Autorizacione'!B:E,1,0))),"Auditorías y Certificaciones",IF(NOT(ISERROR(VLOOKUP('[1]Manual Tarifario Vigente'!C600,'[1]Plantas de Beneficio'!B:E,1,0))),"Inspección","Registro Sanitario y Trámites Asociados")))))</f>
        <v>Registro Sanitario y Trámites Asociados</v>
      </c>
      <c r="S591" s="20" t="s">
        <v>290</v>
      </c>
      <c r="T591" s="40">
        <v>80</v>
      </c>
      <c r="U591" s="25" t="s">
        <v>1001</v>
      </c>
      <c r="V591" s="25" t="s">
        <v>1001</v>
      </c>
      <c r="W591" s="206"/>
    </row>
    <row r="592" spans="1:23" customFormat="1" ht="114.75" hidden="1" thickBot="1" x14ac:dyDescent="0.3">
      <c r="A592" s="1"/>
      <c r="B592" s="82"/>
      <c r="C592" s="165">
        <v>92180</v>
      </c>
      <c r="D592" s="131" t="s">
        <v>403</v>
      </c>
      <c r="E592" s="117"/>
      <c r="F592" s="117" t="s">
        <v>19</v>
      </c>
      <c r="G592" s="125">
        <v>56.15</v>
      </c>
      <c r="H592" s="311">
        <v>648645</v>
      </c>
      <c r="I592" s="138"/>
      <c r="J592" s="249"/>
      <c r="K592" s="249">
        <v>0</v>
      </c>
      <c r="L592" s="544" t="s">
        <v>290</v>
      </c>
      <c r="M592" s="250">
        <v>90</v>
      </c>
      <c r="N592" s="250" t="s">
        <v>484</v>
      </c>
      <c r="O592" s="40" t="s">
        <v>21</v>
      </c>
      <c r="P592" s="378">
        <v>1875</v>
      </c>
      <c r="Q592" s="424"/>
      <c r="R59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Vigente'!C601,'[1]Certificaciones y Autorizacione'!B:E,1,0))),"Auditorías y Certificaciones",IF(NOT(ISERROR(VLOOKUP('[1]Manual Tarifario Vigente'!C601,'[1]Plantas de Beneficio'!B:E,1,0))),"Inspección","Registro Sanitario y Trámites Asociados")))))</f>
        <v>Registro Sanitario y Trámites Asociados</v>
      </c>
      <c r="S592" s="475" t="s">
        <v>290</v>
      </c>
      <c r="T592" s="250">
        <v>90</v>
      </c>
      <c r="U592" s="25" t="s">
        <v>1001</v>
      </c>
      <c r="V592" s="25" t="s">
        <v>1001</v>
      </c>
      <c r="W592" s="206"/>
    </row>
    <row r="593" spans="1:23" customFormat="1" ht="15" hidden="1" customHeight="1" thickBot="1" x14ac:dyDescent="0.3">
      <c r="A593" s="83"/>
      <c r="B593" s="82">
        <v>3057</v>
      </c>
      <c r="C593" s="712">
        <v>3057</v>
      </c>
      <c r="D593" s="715" t="s">
        <v>404</v>
      </c>
      <c r="E593" s="127">
        <v>1</v>
      </c>
      <c r="F593" s="127" t="s">
        <v>405</v>
      </c>
      <c r="G593" s="128">
        <v>396.98</v>
      </c>
      <c r="H593" s="317">
        <v>4585913</v>
      </c>
      <c r="I593" s="486"/>
      <c r="J593" s="382"/>
      <c r="K593" s="383">
        <v>0</v>
      </c>
      <c r="L593" s="384" t="s">
        <v>290</v>
      </c>
      <c r="M593" s="257">
        <v>100</v>
      </c>
      <c r="N593" s="258" t="s">
        <v>484</v>
      </c>
      <c r="O593" s="258" t="s">
        <v>1012</v>
      </c>
      <c r="P593" s="257">
        <v>1875</v>
      </c>
      <c r="Q593" s="471"/>
      <c r="R59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Vigente'!C602,'[1]Certificaciones y Autorizacione'!B:E,1,0))),"Auditorías y Certificaciones",IF(NOT(ISERROR(VLOOKUP('[1]Manual Tarifario Vigente'!C602,'[1]Plantas de Beneficio'!B:E,1,0))),"Inspección","Registro Sanitario y Trámites Asociados")))))</f>
        <v>Registro Sanitario y Trámites Asociados</v>
      </c>
      <c r="S593" s="454" t="s">
        <v>290</v>
      </c>
      <c r="T593" s="385">
        <v>100</v>
      </c>
      <c r="U593" s="25" t="s">
        <v>1001</v>
      </c>
      <c r="V593" s="25" t="s">
        <v>1001</v>
      </c>
      <c r="W593" s="206"/>
    </row>
    <row r="594" spans="1:23" customFormat="1" ht="15" hidden="1" customHeight="1" thickBot="1" x14ac:dyDescent="0.3">
      <c r="A594" s="84">
        <v>3058</v>
      </c>
      <c r="B594" s="82"/>
      <c r="C594" s="713"/>
      <c r="D594" s="716"/>
      <c r="E594" s="107">
        <v>2</v>
      </c>
      <c r="F594" s="107" t="s">
        <v>406</v>
      </c>
      <c r="G594" s="108">
        <v>769.78</v>
      </c>
      <c r="H594" s="318">
        <v>8892499</v>
      </c>
      <c r="I594" s="137">
        <f>+G594-G593</f>
        <v>372.79999999999995</v>
      </c>
      <c r="J594" s="203">
        <v>372.8</v>
      </c>
      <c r="K594" s="207">
        <v>4306586</v>
      </c>
      <c r="L594" s="26" t="s">
        <v>290</v>
      </c>
      <c r="M594" s="24">
        <v>100</v>
      </c>
      <c r="N594" s="40" t="s">
        <v>484</v>
      </c>
      <c r="O594" s="258" t="s">
        <v>1012</v>
      </c>
      <c r="P594" s="24">
        <v>1875</v>
      </c>
      <c r="Q594" s="407"/>
      <c r="R594" s="407"/>
      <c r="S594" s="18"/>
      <c r="T594" s="386"/>
      <c r="U594" s="25" t="s">
        <v>1001</v>
      </c>
      <c r="V594" s="25"/>
      <c r="W594" s="206"/>
    </row>
    <row r="595" spans="1:23" customFormat="1" ht="15" hidden="1" customHeight="1" thickBot="1" x14ac:dyDescent="0.3">
      <c r="A595" s="84">
        <v>3059</v>
      </c>
      <c r="B595" s="82"/>
      <c r="C595" s="713"/>
      <c r="D595" s="716"/>
      <c r="E595" s="107">
        <v>3</v>
      </c>
      <c r="F595" s="107" t="s">
        <v>407</v>
      </c>
      <c r="G595" s="108">
        <v>1142.58</v>
      </c>
      <c r="H595" s="318">
        <v>13199084</v>
      </c>
      <c r="I595" s="137">
        <f>+G595-G594</f>
        <v>372.79999999999995</v>
      </c>
      <c r="J595" s="74"/>
      <c r="K595" s="16">
        <v>0</v>
      </c>
      <c r="L595" s="26" t="s">
        <v>290</v>
      </c>
      <c r="M595" s="24">
        <v>100</v>
      </c>
      <c r="N595" s="40" t="s">
        <v>484</v>
      </c>
      <c r="O595" s="258" t="s">
        <v>1012</v>
      </c>
      <c r="P595" s="24">
        <v>1875</v>
      </c>
      <c r="Q595" s="407"/>
      <c r="R595" s="407"/>
      <c r="S595" s="18"/>
      <c r="T595" s="386"/>
      <c r="U595" s="25" t="s">
        <v>1001</v>
      </c>
      <c r="V595" s="25"/>
      <c r="W595" s="206"/>
    </row>
    <row r="596" spans="1:23" customFormat="1" ht="27.75" hidden="1" customHeight="1" thickBot="1" x14ac:dyDescent="0.3">
      <c r="A596" s="84">
        <v>3060</v>
      </c>
      <c r="B596" s="82"/>
      <c r="C596" s="713"/>
      <c r="D596" s="716"/>
      <c r="E596" s="107">
        <v>4</v>
      </c>
      <c r="F596" s="107" t="s">
        <v>408</v>
      </c>
      <c r="G596" s="108">
        <v>1515.38</v>
      </c>
      <c r="H596" s="318">
        <v>17505670</v>
      </c>
      <c r="I596" s="137">
        <f>+G596-G595</f>
        <v>372.80000000000018</v>
      </c>
      <c r="J596" s="74"/>
      <c r="K596" s="16">
        <v>0</v>
      </c>
      <c r="L596" s="26" t="s">
        <v>290</v>
      </c>
      <c r="M596" s="24">
        <v>100</v>
      </c>
      <c r="N596" s="40" t="s">
        <v>484</v>
      </c>
      <c r="O596" s="258" t="s">
        <v>1012</v>
      </c>
      <c r="P596" s="24">
        <v>1875</v>
      </c>
      <c r="Q596" s="407"/>
      <c r="R596" s="407"/>
      <c r="S596" s="18"/>
      <c r="T596" s="386"/>
      <c r="U596" s="25" t="s">
        <v>1001</v>
      </c>
      <c r="V596" s="25"/>
      <c r="W596" s="206"/>
    </row>
    <row r="597" spans="1:23" customFormat="1" ht="28.5" hidden="1" customHeight="1" thickBot="1" x14ac:dyDescent="0.3">
      <c r="A597" s="84">
        <v>3061</v>
      </c>
      <c r="B597" s="82"/>
      <c r="C597" s="714"/>
      <c r="D597" s="717"/>
      <c r="E597" s="129">
        <v>5</v>
      </c>
      <c r="F597" s="129" t="s">
        <v>409</v>
      </c>
      <c r="G597" s="130">
        <v>1888.18</v>
      </c>
      <c r="H597" s="319">
        <v>21812255</v>
      </c>
      <c r="I597" s="487">
        <f>+G597-G596</f>
        <v>372.79999999999995</v>
      </c>
      <c r="J597" s="481"/>
      <c r="K597" s="389">
        <v>0</v>
      </c>
      <c r="L597" s="264" t="s">
        <v>290</v>
      </c>
      <c r="M597" s="265">
        <v>100</v>
      </c>
      <c r="N597" s="266" t="s">
        <v>484</v>
      </c>
      <c r="O597" s="258" t="s">
        <v>1012</v>
      </c>
      <c r="P597" s="265">
        <v>1875</v>
      </c>
      <c r="Q597" s="472"/>
      <c r="R597" s="472"/>
      <c r="S597" s="477"/>
      <c r="T597" s="391"/>
      <c r="U597" s="25" t="s">
        <v>1001</v>
      </c>
      <c r="V597" s="25"/>
      <c r="W597" s="206"/>
    </row>
    <row r="598" spans="1:23" customFormat="1" ht="15" hidden="1" customHeight="1" thickBot="1" x14ac:dyDescent="0.3">
      <c r="A598" s="1"/>
      <c r="B598" s="82"/>
      <c r="C598" s="703">
        <v>90066</v>
      </c>
      <c r="D598" s="706" t="s">
        <v>410</v>
      </c>
      <c r="E598" s="127">
        <v>1</v>
      </c>
      <c r="F598" s="127" t="s">
        <v>405</v>
      </c>
      <c r="G598" s="128">
        <v>0</v>
      </c>
      <c r="H598" s="317">
        <v>0</v>
      </c>
      <c r="I598" s="189"/>
      <c r="J598" s="382"/>
      <c r="K598" s="383">
        <v>0</v>
      </c>
      <c r="L598" s="384" t="s">
        <v>290</v>
      </c>
      <c r="M598" s="258">
        <v>0</v>
      </c>
      <c r="N598" s="258" t="s">
        <v>484</v>
      </c>
      <c r="O598" s="258" t="s">
        <v>1010</v>
      </c>
      <c r="P598" s="257">
        <v>1875</v>
      </c>
      <c r="Q598" s="259"/>
      <c r="R598"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Vigente'!C603,'[1]Certificaciones y Autorizacione'!B:E,1,0))),"Auditorías y Certificaciones",IF(NOT(ISERROR(VLOOKUP('[1]Manual Tarifario Vigente'!C603,'[1]Plantas de Beneficio'!B:E,1,0))),"Inspección","Registro Sanitario y Trámites Asociados")))))</f>
        <v>Registro Sanitario y Trámites Asociados</v>
      </c>
      <c r="S598" s="454" t="s">
        <v>290</v>
      </c>
      <c r="T598" s="455">
        <v>0</v>
      </c>
      <c r="U598" s="25" t="s">
        <v>1001</v>
      </c>
      <c r="V598" s="25" t="s">
        <v>1001</v>
      </c>
      <c r="W598" s="206"/>
    </row>
    <row r="599" spans="1:23" customFormat="1" ht="15" hidden="1" customHeight="1" thickBot="1" x14ac:dyDescent="0.3">
      <c r="A599" s="15">
        <v>90067</v>
      </c>
      <c r="B599" s="82"/>
      <c r="C599" s="704"/>
      <c r="D599" s="707"/>
      <c r="E599" s="107">
        <v>2</v>
      </c>
      <c r="F599" s="107" t="s">
        <v>406</v>
      </c>
      <c r="G599" s="108">
        <v>0</v>
      </c>
      <c r="H599" s="318">
        <v>0</v>
      </c>
      <c r="I599" s="142"/>
      <c r="J599" s="12"/>
      <c r="K599" s="16">
        <v>0</v>
      </c>
      <c r="L599" s="26" t="s">
        <v>290</v>
      </c>
      <c r="M599" s="40">
        <v>0</v>
      </c>
      <c r="N599" s="40" t="s">
        <v>484</v>
      </c>
      <c r="O599" s="258" t="s">
        <v>1010</v>
      </c>
      <c r="P599" s="24">
        <v>1875</v>
      </c>
      <c r="Q599" s="252"/>
      <c r="R599" s="407"/>
      <c r="S599" s="370"/>
      <c r="T599" s="386"/>
      <c r="U599" s="25" t="s">
        <v>1001</v>
      </c>
      <c r="V599" s="25"/>
      <c r="W599" s="206"/>
    </row>
    <row r="600" spans="1:23" customFormat="1" ht="15" hidden="1" customHeight="1" thickBot="1" x14ac:dyDescent="0.3">
      <c r="A600" s="15">
        <v>90068</v>
      </c>
      <c r="B600" s="82"/>
      <c r="C600" s="704"/>
      <c r="D600" s="707"/>
      <c r="E600" s="107">
        <v>3</v>
      </c>
      <c r="F600" s="107" t="s">
        <v>407</v>
      </c>
      <c r="G600" s="108">
        <v>0</v>
      </c>
      <c r="H600" s="318">
        <v>0</v>
      </c>
      <c r="I600" s="142"/>
      <c r="J600" s="74"/>
      <c r="K600" s="16">
        <v>0</v>
      </c>
      <c r="L600" s="26" t="s">
        <v>290</v>
      </c>
      <c r="M600" s="40">
        <v>0</v>
      </c>
      <c r="N600" s="40" t="s">
        <v>484</v>
      </c>
      <c r="O600" s="258" t="s">
        <v>1010</v>
      </c>
      <c r="P600" s="24">
        <v>1875</v>
      </c>
      <c r="Q600" s="252"/>
      <c r="R600" s="407"/>
      <c r="S600" s="370"/>
      <c r="T600" s="386"/>
      <c r="U600" s="25" t="s">
        <v>1001</v>
      </c>
      <c r="V600" s="25"/>
      <c r="W600" s="206"/>
    </row>
    <row r="601" spans="1:23" customFormat="1" ht="29.25" hidden="1" customHeight="1" thickBot="1" x14ac:dyDescent="0.3">
      <c r="A601" s="15">
        <v>90069</v>
      </c>
      <c r="B601" s="82"/>
      <c r="C601" s="704"/>
      <c r="D601" s="707"/>
      <c r="E601" s="107">
        <v>4</v>
      </c>
      <c r="F601" s="107" t="s">
        <v>408</v>
      </c>
      <c r="G601" s="108">
        <v>0</v>
      </c>
      <c r="H601" s="318">
        <v>0</v>
      </c>
      <c r="I601" s="142"/>
      <c r="J601" s="12"/>
      <c r="K601" s="16">
        <v>0</v>
      </c>
      <c r="L601" s="26" t="s">
        <v>290</v>
      </c>
      <c r="M601" s="40">
        <v>0</v>
      </c>
      <c r="N601" s="40" t="s">
        <v>484</v>
      </c>
      <c r="O601" s="258" t="s">
        <v>1010</v>
      </c>
      <c r="P601" s="24">
        <v>1875</v>
      </c>
      <c r="Q601" s="252"/>
      <c r="R601" s="407"/>
      <c r="S601" s="370"/>
      <c r="T601" s="386"/>
      <c r="U601" s="25" t="s">
        <v>1001</v>
      </c>
      <c r="V601" s="25"/>
      <c r="W601" s="206"/>
    </row>
    <row r="602" spans="1:23" customFormat="1" ht="28.5" hidden="1" customHeight="1" thickBot="1" x14ac:dyDescent="0.3">
      <c r="A602" s="15">
        <v>90070</v>
      </c>
      <c r="B602" s="82"/>
      <c r="C602" s="705"/>
      <c r="D602" s="708"/>
      <c r="E602" s="129">
        <v>5</v>
      </c>
      <c r="F602" s="129" t="s">
        <v>409</v>
      </c>
      <c r="G602" s="130">
        <v>0</v>
      </c>
      <c r="H602" s="319">
        <v>0</v>
      </c>
      <c r="I602" s="480"/>
      <c r="J602" s="388"/>
      <c r="K602" s="389">
        <v>0</v>
      </c>
      <c r="L602" s="264" t="s">
        <v>290</v>
      </c>
      <c r="M602" s="266">
        <v>0</v>
      </c>
      <c r="N602" s="266" t="s">
        <v>484</v>
      </c>
      <c r="O602" s="258" t="s">
        <v>1010</v>
      </c>
      <c r="P602" s="265">
        <v>1875</v>
      </c>
      <c r="Q602" s="267"/>
      <c r="R602" s="472"/>
      <c r="S602" s="371"/>
      <c r="T602" s="391"/>
      <c r="U602" s="25" t="s">
        <v>1001</v>
      </c>
      <c r="V602" s="25"/>
      <c r="W602" s="206"/>
    </row>
    <row r="603" spans="1:23" customFormat="1" ht="29.25" hidden="1" customHeight="1" thickBot="1" x14ac:dyDescent="0.3">
      <c r="A603" s="1"/>
      <c r="B603" s="82"/>
      <c r="C603" s="703">
        <v>91181</v>
      </c>
      <c r="D603" s="706" t="s">
        <v>411</v>
      </c>
      <c r="E603" s="127">
        <v>1</v>
      </c>
      <c r="F603" s="127" t="s">
        <v>405</v>
      </c>
      <c r="G603" s="128">
        <v>158.79</v>
      </c>
      <c r="H603" s="317">
        <v>1834342</v>
      </c>
      <c r="I603" s="189"/>
      <c r="J603" s="479"/>
      <c r="K603" s="383">
        <v>0</v>
      </c>
      <c r="L603" s="384" t="s">
        <v>290</v>
      </c>
      <c r="M603" s="258">
        <v>40</v>
      </c>
      <c r="N603" s="258" t="s">
        <v>484</v>
      </c>
      <c r="O603" s="258" t="s">
        <v>1010</v>
      </c>
      <c r="P603" s="257">
        <v>1875</v>
      </c>
      <c r="Q603" s="259"/>
      <c r="R60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Vigente'!C604,'[1]Certificaciones y Autorizacione'!B:E,1,0))),"Auditorías y Certificaciones",IF(NOT(ISERROR(VLOOKUP('[1]Manual Tarifario Vigente'!C604,'[1]Plantas de Beneficio'!B:E,1,0))),"Inspección","Registro Sanitario y Trámites Asociados")))))</f>
        <v>Registro Sanitario y Trámites Asociados</v>
      </c>
      <c r="S603" s="454" t="s">
        <v>290</v>
      </c>
      <c r="T603" s="455">
        <v>40</v>
      </c>
      <c r="U603" s="25" t="s">
        <v>1001</v>
      </c>
      <c r="V603" s="25" t="s">
        <v>1001</v>
      </c>
      <c r="W603" s="206"/>
    </row>
    <row r="604" spans="1:23" customFormat="1" ht="29.25" hidden="1" customHeight="1" thickBot="1" x14ac:dyDescent="0.3">
      <c r="A604" s="15">
        <v>91184</v>
      </c>
      <c r="B604" s="82"/>
      <c r="C604" s="704"/>
      <c r="D604" s="707"/>
      <c r="E604" s="107">
        <v>2</v>
      </c>
      <c r="F604" s="107" t="s">
        <v>406</v>
      </c>
      <c r="G604" s="108">
        <v>307.91000000000003</v>
      </c>
      <c r="H604" s="318">
        <v>3556976</v>
      </c>
      <c r="I604" s="142">
        <f>+G604-G603</f>
        <v>149.12000000000003</v>
      </c>
      <c r="J604" s="203">
        <v>149.12000000000003</v>
      </c>
      <c r="K604" s="207">
        <v>1722634</v>
      </c>
      <c r="L604" s="26" t="s">
        <v>290</v>
      </c>
      <c r="M604" s="40">
        <v>40</v>
      </c>
      <c r="N604" s="40" t="s">
        <v>484</v>
      </c>
      <c r="O604" s="258" t="s">
        <v>1010</v>
      </c>
      <c r="P604" s="24">
        <v>1875</v>
      </c>
      <c r="Q604" s="252"/>
      <c r="R604" s="407"/>
      <c r="S604" s="370"/>
      <c r="T604" s="386"/>
      <c r="U604" s="25" t="s">
        <v>1001</v>
      </c>
      <c r="V604" s="25"/>
      <c r="W604" s="206"/>
    </row>
    <row r="605" spans="1:23" customFormat="1" ht="29.25" hidden="1" customHeight="1" thickBot="1" x14ac:dyDescent="0.3">
      <c r="A605" s="15">
        <v>91187</v>
      </c>
      <c r="B605" s="82"/>
      <c r="C605" s="704"/>
      <c r="D605" s="707"/>
      <c r="E605" s="107">
        <v>3</v>
      </c>
      <c r="F605" s="107" t="s">
        <v>407</v>
      </c>
      <c r="G605" s="108">
        <v>457.03</v>
      </c>
      <c r="H605" s="318">
        <v>5279611</v>
      </c>
      <c r="I605" s="142">
        <f>+G605-G604</f>
        <v>149.11999999999995</v>
      </c>
      <c r="J605" s="203"/>
      <c r="K605" s="16">
        <v>0</v>
      </c>
      <c r="L605" s="26" t="s">
        <v>290</v>
      </c>
      <c r="M605" s="40">
        <v>40</v>
      </c>
      <c r="N605" s="40" t="s">
        <v>484</v>
      </c>
      <c r="O605" s="258" t="s">
        <v>1010</v>
      </c>
      <c r="P605" s="24">
        <v>1875</v>
      </c>
      <c r="Q605" s="252"/>
      <c r="R605" s="407"/>
      <c r="S605" s="370"/>
      <c r="T605" s="386"/>
      <c r="U605" s="25" t="s">
        <v>1001</v>
      </c>
      <c r="V605" s="25"/>
      <c r="W605" s="206"/>
    </row>
    <row r="606" spans="1:23" customFormat="1" ht="29.25" hidden="1" customHeight="1" thickBot="1" x14ac:dyDescent="0.3">
      <c r="A606" s="15">
        <v>91190</v>
      </c>
      <c r="B606" s="82"/>
      <c r="C606" s="704"/>
      <c r="D606" s="707"/>
      <c r="E606" s="107">
        <v>4</v>
      </c>
      <c r="F606" s="107" t="s">
        <v>408</v>
      </c>
      <c r="G606" s="108">
        <v>606.15</v>
      </c>
      <c r="H606" s="318">
        <v>7002245</v>
      </c>
      <c r="I606" s="142">
        <f>+G606-G605</f>
        <v>149.12</v>
      </c>
      <c r="J606" s="203"/>
      <c r="K606" s="16">
        <v>0</v>
      </c>
      <c r="L606" s="26" t="s">
        <v>290</v>
      </c>
      <c r="M606" s="40">
        <v>40</v>
      </c>
      <c r="N606" s="40" t="s">
        <v>484</v>
      </c>
      <c r="O606" s="258" t="s">
        <v>1010</v>
      </c>
      <c r="P606" s="24">
        <v>1875</v>
      </c>
      <c r="Q606" s="252"/>
      <c r="R606" s="407"/>
      <c r="S606" s="370"/>
      <c r="T606" s="386"/>
      <c r="U606" s="25" t="s">
        <v>1001</v>
      </c>
      <c r="V606" s="25"/>
      <c r="W606" s="206"/>
    </row>
    <row r="607" spans="1:23" customFormat="1" ht="29.25" hidden="1" customHeight="1" thickBot="1" x14ac:dyDescent="0.3">
      <c r="A607" s="15">
        <v>91193</v>
      </c>
      <c r="B607" s="82"/>
      <c r="C607" s="705"/>
      <c r="D607" s="708"/>
      <c r="E607" s="129">
        <v>5</v>
      </c>
      <c r="F607" s="129" t="s">
        <v>409</v>
      </c>
      <c r="G607" s="130">
        <v>755.27</v>
      </c>
      <c r="H607" s="319">
        <v>8724879</v>
      </c>
      <c r="I607" s="480">
        <f>+G607-G606</f>
        <v>149.12</v>
      </c>
      <c r="J607" s="562"/>
      <c r="K607" s="389">
        <v>0</v>
      </c>
      <c r="L607" s="264" t="s">
        <v>290</v>
      </c>
      <c r="M607" s="266">
        <v>40</v>
      </c>
      <c r="N607" s="266" t="s">
        <v>484</v>
      </c>
      <c r="O607" s="258" t="s">
        <v>1010</v>
      </c>
      <c r="P607" s="265">
        <v>1875</v>
      </c>
      <c r="Q607" s="267"/>
      <c r="R607" s="472"/>
      <c r="S607" s="371"/>
      <c r="T607" s="391"/>
      <c r="U607" s="25" t="s">
        <v>1001</v>
      </c>
      <c r="V607" s="25"/>
      <c r="W607" s="206"/>
    </row>
    <row r="608" spans="1:23" customFormat="1" ht="27.75" hidden="1" customHeight="1" thickBot="1" x14ac:dyDescent="0.3">
      <c r="A608" s="1"/>
      <c r="B608" s="82"/>
      <c r="C608" s="787">
        <v>91182</v>
      </c>
      <c r="D608" s="750" t="s">
        <v>412</v>
      </c>
      <c r="E608" s="127">
        <v>1</v>
      </c>
      <c r="F608" s="127" t="s">
        <v>405</v>
      </c>
      <c r="G608" s="128">
        <v>198.49</v>
      </c>
      <c r="H608" s="317">
        <v>2292956</v>
      </c>
      <c r="I608" s="189"/>
      <c r="J608" s="563"/>
      <c r="K608" s="383">
        <v>0</v>
      </c>
      <c r="L608" s="384" t="s">
        <v>290</v>
      </c>
      <c r="M608" s="258">
        <v>50</v>
      </c>
      <c r="N608" s="258" t="s">
        <v>484</v>
      </c>
      <c r="O608" s="258" t="s">
        <v>1010</v>
      </c>
      <c r="P608" s="257">
        <v>1875</v>
      </c>
      <c r="Q608" s="259"/>
      <c r="R60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Vigente'!C605,'[1]Certificaciones y Autorizacione'!B:E,1,0))),"Auditorías y Certificaciones",IF(NOT(ISERROR(VLOOKUP('[1]Manual Tarifario Vigente'!C605,'[1]Plantas de Beneficio'!B:E,1,0))),"Inspección","Registro Sanitario y Trámites Asociados")))))</f>
        <v>Registro Sanitario y Trámites Asociados</v>
      </c>
      <c r="S608" s="564" t="s">
        <v>290</v>
      </c>
      <c r="T608" s="483">
        <v>50</v>
      </c>
      <c r="U608" s="25" t="s">
        <v>1001</v>
      </c>
      <c r="V608" s="25" t="s">
        <v>1001</v>
      </c>
      <c r="W608" s="206"/>
    </row>
    <row r="609" spans="1:23" customFormat="1" ht="32.25" hidden="1" customHeight="1" thickBot="1" x14ac:dyDescent="0.3">
      <c r="A609" s="15">
        <v>91185</v>
      </c>
      <c r="B609" s="82"/>
      <c r="C609" s="788"/>
      <c r="D609" s="751"/>
      <c r="E609" s="107">
        <v>2</v>
      </c>
      <c r="F609" s="107" t="s">
        <v>406</v>
      </c>
      <c r="G609" s="108">
        <v>384.89</v>
      </c>
      <c r="H609" s="318">
        <v>4446249</v>
      </c>
      <c r="I609" s="142">
        <f>+G609-G608</f>
        <v>186.39999999999998</v>
      </c>
      <c r="J609" s="203">
        <v>186.39999999999998</v>
      </c>
      <c r="K609" s="207">
        <v>2153293</v>
      </c>
      <c r="L609" s="26" t="s">
        <v>290</v>
      </c>
      <c r="M609" s="40">
        <v>50</v>
      </c>
      <c r="N609" s="40" t="s">
        <v>484</v>
      </c>
      <c r="O609" s="258" t="s">
        <v>1010</v>
      </c>
      <c r="P609" s="24">
        <v>1875</v>
      </c>
      <c r="Q609" s="252"/>
      <c r="R609" s="32"/>
      <c r="S609" s="565"/>
      <c r="T609" s="23"/>
      <c r="U609" s="25" t="s">
        <v>1001</v>
      </c>
      <c r="V609" s="25"/>
      <c r="W609" s="206"/>
    </row>
    <row r="610" spans="1:23" customFormat="1" ht="32.25" hidden="1" customHeight="1" thickBot="1" x14ac:dyDescent="0.3">
      <c r="A610" s="15">
        <v>91188</v>
      </c>
      <c r="B610" s="82"/>
      <c r="C610" s="788"/>
      <c r="D610" s="751"/>
      <c r="E610" s="107">
        <v>3</v>
      </c>
      <c r="F610" s="107" t="s">
        <v>407</v>
      </c>
      <c r="G610" s="108">
        <v>571.29</v>
      </c>
      <c r="H610" s="318">
        <v>6599542</v>
      </c>
      <c r="I610" s="142">
        <f>+G610-G609</f>
        <v>186.39999999999998</v>
      </c>
      <c r="J610" s="203"/>
      <c r="K610" s="16">
        <v>0</v>
      </c>
      <c r="L610" s="26" t="s">
        <v>290</v>
      </c>
      <c r="M610" s="40">
        <v>50</v>
      </c>
      <c r="N610" s="40" t="s">
        <v>484</v>
      </c>
      <c r="O610" s="258" t="s">
        <v>1010</v>
      </c>
      <c r="P610" s="24">
        <v>1875</v>
      </c>
      <c r="Q610" s="252"/>
      <c r="R610" s="32"/>
      <c r="S610" s="565"/>
      <c r="T610" s="23"/>
      <c r="U610" s="25" t="s">
        <v>1001</v>
      </c>
      <c r="V610" s="25"/>
      <c r="W610" s="206"/>
    </row>
    <row r="611" spans="1:23" customFormat="1" ht="32.25" hidden="1" customHeight="1" thickBot="1" x14ac:dyDescent="0.3">
      <c r="A611" s="15">
        <v>91191</v>
      </c>
      <c r="B611" s="82"/>
      <c r="C611" s="788"/>
      <c r="D611" s="751"/>
      <c r="E611" s="107">
        <v>4</v>
      </c>
      <c r="F611" s="107" t="s">
        <v>408</v>
      </c>
      <c r="G611" s="108">
        <v>757.69</v>
      </c>
      <c r="H611" s="318">
        <v>8752835</v>
      </c>
      <c r="I611" s="142">
        <f>+G611-G610</f>
        <v>186.40000000000009</v>
      </c>
      <c r="J611" s="203"/>
      <c r="K611" s="16">
        <v>0</v>
      </c>
      <c r="L611" s="26" t="s">
        <v>290</v>
      </c>
      <c r="M611" s="40">
        <v>50</v>
      </c>
      <c r="N611" s="40" t="s">
        <v>484</v>
      </c>
      <c r="O611" s="258" t="s">
        <v>1010</v>
      </c>
      <c r="P611" s="24">
        <v>1875</v>
      </c>
      <c r="Q611" s="252"/>
      <c r="R611" s="32"/>
      <c r="S611" s="565"/>
      <c r="T611" s="23"/>
      <c r="U611" s="25" t="s">
        <v>1001</v>
      </c>
      <c r="V611" s="25"/>
      <c r="W611" s="206"/>
    </row>
    <row r="612" spans="1:23" customFormat="1" ht="32.25" hidden="1" customHeight="1" thickBot="1" x14ac:dyDescent="0.3">
      <c r="A612" s="15">
        <v>91194</v>
      </c>
      <c r="B612" s="82"/>
      <c r="C612" s="788"/>
      <c r="D612" s="751"/>
      <c r="E612" s="117">
        <v>5</v>
      </c>
      <c r="F612" s="117" t="s">
        <v>409</v>
      </c>
      <c r="G612" s="125">
        <v>944.09</v>
      </c>
      <c r="H612" s="440">
        <v>10906128</v>
      </c>
      <c r="I612" s="139">
        <f>+G612-G611</f>
        <v>186.39999999999998</v>
      </c>
      <c r="J612" s="566"/>
      <c r="K612" s="249">
        <v>0</v>
      </c>
      <c r="L612" s="544" t="s">
        <v>290</v>
      </c>
      <c r="M612" s="250">
        <v>50</v>
      </c>
      <c r="N612" s="250" t="s">
        <v>484</v>
      </c>
      <c r="O612" s="258" t="s">
        <v>1010</v>
      </c>
      <c r="P612" s="378">
        <v>1875</v>
      </c>
      <c r="Q612" s="424"/>
      <c r="R612" s="425"/>
      <c r="S612" s="567"/>
      <c r="T612" s="568"/>
      <c r="U612" s="25" t="s">
        <v>1001</v>
      </c>
      <c r="V612" s="25"/>
      <c r="W612" s="206"/>
    </row>
    <row r="613" spans="1:23" customFormat="1" ht="30.75" hidden="1" customHeight="1" thickBot="1" x14ac:dyDescent="0.3">
      <c r="A613" s="1"/>
      <c r="B613" s="82"/>
      <c r="C613" s="703">
        <v>91183</v>
      </c>
      <c r="D613" s="744" t="s">
        <v>413</v>
      </c>
      <c r="E613" s="127">
        <v>1</v>
      </c>
      <c r="F613" s="127" t="s">
        <v>405</v>
      </c>
      <c r="G613" s="128">
        <v>238.23</v>
      </c>
      <c r="H613" s="317">
        <v>2752033</v>
      </c>
      <c r="I613" s="189"/>
      <c r="J613" s="563"/>
      <c r="K613" s="383">
        <v>0</v>
      </c>
      <c r="L613" s="384" t="s">
        <v>290</v>
      </c>
      <c r="M613" s="258">
        <v>60</v>
      </c>
      <c r="N613" s="258" t="s">
        <v>484</v>
      </c>
      <c r="O613" s="258" t="s">
        <v>1010</v>
      </c>
      <c r="P613" s="257">
        <v>1875</v>
      </c>
      <c r="Q613" s="259"/>
      <c r="R61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Vigente'!C606,'[1]Certificaciones y Autorizacione'!B:E,1,0))),"Auditorías y Certificaciones",IF(NOT(ISERROR(VLOOKUP('[1]Manual Tarifario Vigente'!C606,'[1]Plantas de Beneficio'!B:E,1,0))),"Inspección","Registro Sanitario y Trámites Asociados")))))</f>
        <v>Registro Sanitario y Trámites Asociados</v>
      </c>
      <c r="S613" s="454" t="s">
        <v>290</v>
      </c>
      <c r="T613" s="455">
        <v>60</v>
      </c>
      <c r="U613" s="25" t="s">
        <v>1001</v>
      </c>
      <c r="V613" s="25" t="s">
        <v>1001</v>
      </c>
      <c r="W613" s="206"/>
    </row>
    <row r="614" spans="1:23" customFormat="1" ht="30.75" hidden="1" customHeight="1" thickBot="1" x14ac:dyDescent="0.3">
      <c r="A614" s="15">
        <v>91186</v>
      </c>
      <c r="B614" s="82"/>
      <c r="C614" s="704"/>
      <c r="D614" s="745"/>
      <c r="E614" s="107">
        <v>2</v>
      </c>
      <c r="F614" s="107" t="s">
        <v>406</v>
      </c>
      <c r="G614" s="108">
        <v>461.91</v>
      </c>
      <c r="H614" s="318">
        <v>5335984</v>
      </c>
      <c r="I614" s="142">
        <f>+G614-G613</f>
        <v>223.68000000000004</v>
      </c>
      <c r="J614" s="203">
        <v>223.68000000000004</v>
      </c>
      <c r="K614" s="207">
        <v>2583951</v>
      </c>
      <c r="L614" s="26" t="s">
        <v>290</v>
      </c>
      <c r="M614" s="40">
        <v>60</v>
      </c>
      <c r="N614" s="40" t="s">
        <v>484</v>
      </c>
      <c r="O614" s="258" t="s">
        <v>1010</v>
      </c>
      <c r="P614" s="24">
        <v>1875</v>
      </c>
      <c r="Q614" s="252"/>
      <c r="R614" s="32"/>
      <c r="S614" s="370"/>
      <c r="T614" s="386"/>
      <c r="U614" s="25" t="s">
        <v>1001</v>
      </c>
      <c r="V614" s="25"/>
      <c r="W614" s="206"/>
    </row>
    <row r="615" spans="1:23" customFormat="1" ht="30.75" hidden="1" customHeight="1" thickBot="1" x14ac:dyDescent="0.3">
      <c r="A615" s="15">
        <v>91189</v>
      </c>
      <c r="B615" s="82"/>
      <c r="C615" s="704"/>
      <c r="D615" s="745"/>
      <c r="E615" s="107">
        <v>3</v>
      </c>
      <c r="F615" s="107" t="s">
        <v>407</v>
      </c>
      <c r="G615" s="108">
        <v>685.59</v>
      </c>
      <c r="H615" s="318">
        <v>7919936</v>
      </c>
      <c r="I615" s="142">
        <f>+G615-G614</f>
        <v>223.68</v>
      </c>
      <c r="J615" s="203"/>
      <c r="K615" s="16">
        <v>0</v>
      </c>
      <c r="L615" s="26" t="s">
        <v>290</v>
      </c>
      <c r="M615" s="40">
        <v>60</v>
      </c>
      <c r="N615" s="40" t="s">
        <v>484</v>
      </c>
      <c r="O615" s="258" t="s">
        <v>1010</v>
      </c>
      <c r="P615" s="24">
        <v>1875</v>
      </c>
      <c r="Q615" s="252"/>
      <c r="R615" s="32"/>
      <c r="S615" s="370"/>
      <c r="T615" s="386"/>
      <c r="U615" s="25" t="s">
        <v>1001</v>
      </c>
      <c r="V615" s="25"/>
      <c r="W615" s="206"/>
    </row>
    <row r="616" spans="1:23" customFormat="1" ht="30.75" hidden="1" customHeight="1" thickBot="1" x14ac:dyDescent="0.3">
      <c r="A616" s="15">
        <v>91192</v>
      </c>
      <c r="B616" s="82"/>
      <c r="C616" s="704"/>
      <c r="D616" s="745"/>
      <c r="E616" s="107">
        <v>4</v>
      </c>
      <c r="F616" s="107" t="s">
        <v>408</v>
      </c>
      <c r="G616" s="108">
        <v>909.27</v>
      </c>
      <c r="H616" s="318">
        <v>10503887</v>
      </c>
      <c r="I616" s="142">
        <f>+G616-G615</f>
        <v>223.67999999999995</v>
      </c>
      <c r="J616" s="203"/>
      <c r="K616" s="16">
        <v>0</v>
      </c>
      <c r="L616" s="26" t="s">
        <v>290</v>
      </c>
      <c r="M616" s="40">
        <v>60</v>
      </c>
      <c r="N616" s="40" t="s">
        <v>484</v>
      </c>
      <c r="O616" s="258" t="s">
        <v>1010</v>
      </c>
      <c r="P616" s="24">
        <v>1875</v>
      </c>
      <c r="Q616" s="252"/>
      <c r="R616" s="32"/>
      <c r="S616" s="370"/>
      <c r="T616" s="386"/>
      <c r="U616" s="25" t="s">
        <v>1001</v>
      </c>
      <c r="V616" s="25"/>
      <c r="W616" s="206"/>
    </row>
    <row r="617" spans="1:23" customFormat="1" ht="30.75" hidden="1" customHeight="1" thickBot="1" x14ac:dyDescent="0.3">
      <c r="A617" s="15">
        <v>91195</v>
      </c>
      <c r="B617" s="82"/>
      <c r="C617" s="705"/>
      <c r="D617" s="746"/>
      <c r="E617" s="129">
        <v>5</v>
      </c>
      <c r="F617" s="129" t="s">
        <v>409</v>
      </c>
      <c r="G617" s="130">
        <v>1132.95</v>
      </c>
      <c r="H617" s="319">
        <v>13087838</v>
      </c>
      <c r="I617" s="480">
        <f>+G617-G616</f>
        <v>223.68000000000006</v>
      </c>
      <c r="J617" s="562"/>
      <c r="K617" s="389">
        <v>0</v>
      </c>
      <c r="L617" s="264" t="s">
        <v>290</v>
      </c>
      <c r="M617" s="266">
        <v>60</v>
      </c>
      <c r="N617" s="266" t="s">
        <v>484</v>
      </c>
      <c r="O617" s="258" t="s">
        <v>1010</v>
      </c>
      <c r="P617" s="265">
        <v>1875</v>
      </c>
      <c r="Q617" s="267"/>
      <c r="R617" s="268"/>
      <c r="S617" s="371"/>
      <c r="T617" s="391"/>
      <c r="U617" s="25" t="s">
        <v>1001</v>
      </c>
      <c r="V617" s="25"/>
      <c r="W617" s="206"/>
    </row>
    <row r="618" spans="1:23" customFormat="1" ht="33" hidden="1" customHeight="1" thickBot="1" x14ac:dyDescent="0.3">
      <c r="A618" s="1"/>
      <c r="B618" s="82"/>
      <c r="C618" s="700">
        <v>92181</v>
      </c>
      <c r="D618" s="706" t="s">
        <v>414</v>
      </c>
      <c r="E618" s="127">
        <v>1</v>
      </c>
      <c r="F618" s="127" t="s">
        <v>405</v>
      </c>
      <c r="G618" s="128">
        <v>277.93</v>
      </c>
      <c r="H618" s="317">
        <v>3210647</v>
      </c>
      <c r="I618" s="189"/>
      <c r="J618" s="563"/>
      <c r="K618" s="383">
        <v>0</v>
      </c>
      <c r="L618" s="384" t="s">
        <v>290</v>
      </c>
      <c r="M618" s="258">
        <v>70</v>
      </c>
      <c r="N618" s="258" t="s">
        <v>484</v>
      </c>
      <c r="O618" s="258" t="s">
        <v>1010</v>
      </c>
      <c r="P618" s="257">
        <v>1875</v>
      </c>
      <c r="Q618" s="259"/>
      <c r="R618"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Vigente'!C607,'[1]Certificaciones y Autorizacione'!B:E,1,0))),"Auditorías y Certificaciones",IF(NOT(ISERROR(VLOOKUP('[1]Manual Tarifario Vigente'!C607,'[1]Plantas de Beneficio'!B:E,1,0))),"Inspección","Registro Sanitario y Trámites Asociados")))))</f>
        <v>Registro Sanitario y Trámites Asociados</v>
      </c>
      <c r="S618" s="454" t="s">
        <v>290</v>
      </c>
      <c r="T618" s="455">
        <v>70</v>
      </c>
      <c r="U618" s="25" t="s">
        <v>1001</v>
      </c>
      <c r="V618" s="25" t="s">
        <v>1001</v>
      </c>
      <c r="W618" s="206"/>
    </row>
    <row r="619" spans="1:23" customFormat="1" ht="33" hidden="1" customHeight="1" thickBot="1" x14ac:dyDescent="0.3">
      <c r="A619" s="21">
        <v>92184</v>
      </c>
      <c r="B619" s="82"/>
      <c r="C619" s="701"/>
      <c r="D619" s="707"/>
      <c r="E619" s="107">
        <v>2</v>
      </c>
      <c r="F619" s="107" t="s">
        <v>406</v>
      </c>
      <c r="G619" s="108">
        <v>538.89</v>
      </c>
      <c r="H619" s="318">
        <v>6225257</v>
      </c>
      <c r="I619" s="142">
        <f>+G619-G618</f>
        <v>260.95999999999998</v>
      </c>
      <c r="J619" s="203">
        <v>260.95999999999998</v>
      </c>
      <c r="K619" s="207">
        <v>3014610</v>
      </c>
      <c r="L619" s="26" t="s">
        <v>290</v>
      </c>
      <c r="M619" s="40">
        <v>70</v>
      </c>
      <c r="N619" s="40" t="s">
        <v>484</v>
      </c>
      <c r="O619" s="258" t="s">
        <v>1010</v>
      </c>
      <c r="P619" s="24">
        <v>1875</v>
      </c>
      <c r="Q619" s="252"/>
      <c r="R619" s="32"/>
      <c r="S619" s="370"/>
      <c r="T619" s="386"/>
      <c r="U619" s="25" t="s">
        <v>1001</v>
      </c>
      <c r="V619" s="25"/>
      <c r="W619" s="206"/>
    </row>
    <row r="620" spans="1:23" customFormat="1" ht="33" hidden="1" customHeight="1" thickBot="1" x14ac:dyDescent="0.3">
      <c r="A620" s="21">
        <v>92187</v>
      </c>
      <c r="B620" s="82"/>
      <c r="C620" s="701"/>
      <c r="D620" s="707"/>
      <c r="E620" s="107">
        <v>3</v>
      </c>
      <c r="F620" s="107" t="s">
        <v>407</v>
      </c>
      <c r="G620" s="108">
        <v>799.85</v>
      </c>
      <c r="H620" s="318">
        <v>9239867</v>
      </c>
      <c r="I620" s="142">
        <f>+G620-G619</f>
        <v>260.96000000000004</v>
      </c>
      <c r="J620" s="203"/>
      <c r="K620" s="16">
        <v>0</v>
      </c>
      <c r="L620" s="26" t="s">
        <v>290</v>
      </c>
      <c r="M620" s="40">
        <v>70</v>
      </c>
      <c r="N620" s="40" t="s">
        <v>484</v>
      </c>
      <c r="O620" s="258" t="s">
        <v>1010</v>
      </c>
      <c r="P620" s="24">
        <v>1875</v>
      </c>
      <c r="Q620" s="252"/>
      <c r="R620" s="32"/>
      <c r="S620" s="370"/>
      <c r="T620" s="386"/>
      <c r="U620" s="25" t="s">
        <v>1001</v>
      </c>
      <c r="V620" s="25"/>
      <c r="W620" s="206"/>
    </row>
    <row r="621" spans="1:23" customFormat="1" ht="33" hidden="1" customHeight="1" thickBot="1" x14ac:dyDescent="0.3">
      <c r="A621" s="21">
        <v>92190</v>
      </c>
      <c r="B621" s="82"/>
      <c r="C621" s="701"/>
      <c r="D621" s="707"/>
      <c r="E621" s="107">
        <v>4</v>
      </c>
      <c r="F621" s="107" t="s">
        <v>408</v>
      </c>
      <c r="G621" s="108">
        <v>1060.81</v>
      </c>
      <c r="H621" s="318">
        <v>12254477</v>
      </c>
      <c r="I621" s="142">
        <f>+G621-G620</f>
        <v>260.95999999999992</v>
      </c>
      <c r="J621" s="203"/>
      <c r="K621" s="16">
        <v>0</v>
      </c>
      <c r="L621" s="26" t="s">
        <v>290</v>
      </c>
      <c r="M621" s="40">
        <v>70</v>
      </c>
      <c r="N621" s="40" t="s">
        <v>484</v>
      </c>
      <c r="O621" s="258" t="s">
        <v>1010</v>
      </c>
      <c r="P621" s="24">
        <v>1875</v>
      </c>
      <c r="Q621" s="252"/>
      <c r="R621" s="32"/>
      <c r="S621" s="370"/>
      <c r="T621" s="386"/>
      <c r="U621" s="25" t="s">
        <v>1001</v>
      </c>
      <c r="V621" s="25"/>
      <c r="W621" s="206"/>
    </row>
    <row r="622" spans="1:23" customFormat="1" ht="33" hidden="1" customHeight="1" thickBot="1" x14ac:dyDescent="0.3">
      <c r="A622" s="21">
        <v>92193</v>
      </c>
      <c r="B622" s="82"/>
      <c r="C622" s="702"/>
      <c r="D622" s="708"/>
      <c r="E622" s="129">
        <v>5</v>
      </c>
      <c r="F622" s="129" t="s">
        <v>409</v>
      </c>
      <c r="G622" s="130">
        <v>1321.77</v>
      </c>
      <c r="H622" s="319">
        <v>15269087</v>
      </c>
      <c r="I622" s="480">
        <f>+G622-G621</f>
        <v>260.96000000000004</v>
      </c>
      <c r="J622" s="562"/>
      <c r="K622" s="389">
        <v>0</v>
      </c>
      <c r="L622" s="264" t="s">
        <v>290</v>
      </c>
      <c r="M622" s="266">
        <v>70</v>
      </c>
      <c r="N622" s="266" t="s">
        <v>484</v>
      </c>
      <c r="O622" s="258" t="s">
        <v>1010</v>
      </c>
      <c r="P622" s="265">
        <v>1875</v>
      </c>
      <c r="Q622" s="267"/>
      <c r="R622" s="268"/>
      <c r="S622" s="371"/>
      <c r="T622" s="391"/>
      <c r="U622" s="25" t="s">
        <v>1001</v>
      </c>
      <c r="V622" s="25"/>
      <c r="W622" s="206"/>
    </row>
    <row r="623" spans="1:23" customFormat="1" ht="30.75" hidden="1" customHeight="1" thickBot="1" x14ac:dyDescent="0.3">
      <c r="A623" s="1"/>
      <c r="B623" s="82"/>
      <c r="C623" s="700">
        <v>92182</v>
      </c>
      <c r="D623" s="744" t="s">
        <v>415</v>
      </c>
      <c r="E623" s="127">
        <v>1</v>
      </c>
      <c r="F623" s="127" t="s">
        <v>405</v>
      </c>
      <c r="G623" s="128">
        <v>317.58</v>
      </c>
      <c r="H623" s="317">
        <v>3668684</v>
      </c>
      <c r="I623" s="189"/>
      <c r="J623" s="563"/>
      <c r="K623" s="383">
        <v>0</v>
      </c>
      <c r="L623" s="384" t="s">
        <v>290</v>
      </c>
      <c r="M623" s="258">
        <v>80</v>
      </c>
      <c r="N623" s="258" t="s">
        <v>484</v>
      </c>
      <c r="O623" s="258" t="s">
        <v>1010</v>
      </c>
      <c r="P623" s="257">
        <v>1875</v>
      </c>
      <c r="Q623" s="259"/>
      <c r="R62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Vigente'!C608,'[1]Certificaciones y Autorizacione'!B:E,1,0))),"Auditorías y Certificaciones",IF(NOT(ISERROR(VLOOKUP('[1]Manual Tarifario Vigente'!C608,'[1]Plantas de Beneficio'!B:E,1,0))),"Inspección","Registro Sanitario y Trámites Asociados")))))</f>
        <v>Registro Sanitario y Trámites Asociados</v>
      </c>
      <c r="S623" s="454" t="s">
        <v>290</v>
      </c>
      <c r="T623" s="455">
        <v>80</v>
      </c>
      <c r="U623" s="25" t="s">
        <v>1001</v>
      </c>
      <c r="V623" s="25" t="s">
        <v>1001</v>
      </c>
      <c r="W623" s="206"/>
    </row>
    <row r="624" spans="1:23" customFormat="1" ht="30.75" hidden="1" customHeight="1" thickBot="1" x14ac:dyDescent="0.3">
      <c r="A624" s="21">
        <v>92185</v>
      </c>
      <c r="B624" s="82"/>
      <c r="C624" s="701"/>
      <c r="D624" s="745"/>
      <c r="E624" s="107">
        <v>2</v>
      </c>
      <c r="F624" s="107" t="s">
        <v>406</v>
      </c>
      <c r="G624" s="108">
        <v>615.82000000000005</v>
      </c>
      <c r="H624" s="318">
        <v>7113953</v>
      </c>
      <c r="I624" s="142">
        <f>+G624-G623</f>
        <v>298.24000000000007</v>
      </c>
      <c r="J624" s="203">
        <v>298.24000000000007</v>
      </c>
      <c r="K624" s="207">
        <v>3445268</v>
      </c>
      <c r="L624" s="26" t="s">
        <v>290</v>
      </c>
      <c r="M624" s="40">
        <v>80</v>
      </c>
      <c r="N624" s="40" t="s">
        <v>484</v>
      </c>
      <c r="O624" s="258" t="s">
        <v>1010</v>
      </c>
      <c r="P624" s="24">
        <v>1875</v>
      </c>
      <c r="Q624" s="252"/>
      <c r="R624" s="32"/>
      <c r="S624" s="370"/>
      <c r="T624" s="386"/>
      <c r="U624" s="25" t="s">
        <v>1001</v>
      </c>
      <c r="V624" s="25"/>
      <c r="W624" s="206"/>
    </row>
    <row r="625" spans="1:23" customFormat="1" ht="30.75" hidden="1" customHeight="1" thickBot="1" x14ac:dyDescent="0.3">
      <c r="A625" s="21">
        <v>92188</v>
      </c>
      <c r="B625" s="82"/>
      <c r="C625" s="701"/>
      <c r="D625" s="745"/>
      <c r="E625" s="107">
        <v>3</v>
      </c>
      <c r="F625" s="107" t="s">
        <v>407</v>
      </c>
      <c r="G625" s="108">
        <v>914.06</v>
      </c>
      <c r="H625" s="318">
        <v>10559221</v>
      </c>
      <c r="I625" s="142">
        <f>+G625-G624</f>
        <v>298.2399999999999</v>
      </c>
      <c r="J625" s="203"/>
      <c r="K625" s="16">
        <v>0</v>
      </c>
      <c r="L625" s="26" t="s">
        <v>290</v>
      </c>
      <c r="M625" s="40">
        <v>80</v>
      </c>
      <c r="N625" s="40" t="s">
        <v>484</v>
      </c>
      <c r="O625" s="258" t="s">
        <v>1010</v>
      </c>
      <c r="P625" s="24">
        <v>1875</v>
      </c>
      <c r="Q625" s="252"/>
      <c r="R625" s="32"/>
      <c r="S625" s="370"/>
      <c r="T625" s="386"/>
      <c r="U625" s="25" t="s">
        <v>1001</v>
      </c>
      <c r="V625" s="25"/>
      <c r="W625" s="206"/>
    </row>
    <row r="626" spans="1:23" customFormat="1" ht="30.75" hidden="1" customHeight="1" thickBot="1" x14ac:dyDescent="0.3">
      <c r="A626" s="21">
        <v>92191</v>
      </c>
      <c r="B626" s="82"/>
      <c r="C626" s="701"/>
      <c r="D626" s="745"/>
      <c r="E626" s="107">
        <v>4</v>
      </c>
      <c r="F626" s="107" t="s">
        <v>408</v>
      </c>
      <c r="G626" s="108">
        <v>1212.3</v>
      </c>
      <c r="H626" s="318">
        <v>14004490</v>
      </c>
      <c r="I626" s="142">
        <f>+G626-G625</f>
        <v>298.24</v>
      </c>
      <c r="J626" s="203"/>
      <c r="K626" s="16">
        <v>0</v>
      </c>
      <c r="L626" s="26" t="s">
        <v>290</v>
      </c>
      <c r="M626" s="40">
        <v>80</v>
      </c>
      <c r="N626" s="40" t="s">
        <v>484</v>
      </c>
      <c r="O626" s="258" t="s">
        <v>1010</v>
      </c>
      <c r="P626" s="24">
        <v>1875</v>
      </c>
      <c r="Q626" s="252"/>
      <c r="R626" s="32"/>
      <c r="S626" s="370"/>
      <c r="T626" s="386"/>
      <c r="U626" s="25" t="s">
        <v>1001</v>
      </c>
      <c r="V626" s="25"/>
      <c r="W626" s="206"/>
    </row>
    <row r="627" spans="1:23" customFormat="1" ht="30.75" hidden="1" customHeight="1" thickBot="1" x14ac:dyDescent="0.3">
      <c r="A627" s="21">
        <v>92194</v>
      </c>
      <c r="B627" s="82"/>
      <c r="C627" s="702"/>
      <c r="D627" s="746"/>
      <c r="E627" s="129">
        <v>5</v>
      </c>
      <c r="F627" s="129" t="s">
        <v>409</v>
      </c>
      <c r="G627" s="130">
        <v>1510.55</v>
      </c>
      <c r="H627" s="319">
        <v>17449874</v>
      </c>
      <c r="I627" s="480">
        <f>+G627-G626</f>
        <v>298.25</v>
      </c>
      <c r="J627" s="562"/>
      <c r="K627" s="389">
        <v>0</v>
      </c>
      <c r="L627" s="264" t="s">
        <v>290</v>
      </c>
      <c r="M627" s="266">
        <v>80</v>
      </c>
      <c r="N627" s="266" t="s">
        <v>484</v>
      </c>
      <c r="O627" s="258" t="s">
        <v>1010</v>
      </c>
      <c r="P627" s="265">
        <v>1875</v>
      </c>
      <c r="Q627" s="267"/>
      <c r="R627" s="268"/>
      <c r="S627" s="371"/>
      <c r="T627" s="391"/>
      <c r="U627" s="25" t="s">
        <v>1001</v>
      </c>
      <c r="V627" s="25"/>
      <c r="W627" s="206"/>
    </row>
    <row r="628" spans="1:23" customFormat="1" ht="30.75" hidden="1" customHeight="1" thickBot="1" x14ac:dyDescent="0.3">
      <c r="A628" s="1"/>
      <c r="B628" s="82"/>
      <c r="C628" s="700">
        <v>92183</v>
      </c>
      <c r="D628" s="706" t="s">
        <v>416</v>
      </c>
      <c r="E628" s="127">
        <v>1</v>
      </c>
      <c r="F628" s="127" t="s">
        <v>405</v>
      </c>
      <c r="G628" s="128">
        <v>357.28</v>
      </c>
      <c r="H628" s="317">
        <v>4127299</v>
      </c>
      <c r="I628" s="141"/>
      <c r="J628" s="561"/>
      <c r="K628" s="343">
        <v>0</v>
      </c>
      <c r="L628" s="380" t="s">
        <v>290</v>
      </c>
      <c r="M628" s="363">
        <v>90</v>
      </c>
      <c r="N628" s="363" t="s">
        <v>484</v>
      </c>
      <c r="O628" s="258" t="s">
        <v>1010</v>
      </c>
      <c r="P628" s="344">
        <v>1875</v>
      </c>
      <c r="Q628" s="427"/>
      <c r="R628"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Vigente'!C609,'[1]Certificaciones y Autorizacione'!B:E,1,0))),"Auditorías y Certificaciones",IF(NOT(ISERROR(VLOOKUP('[1]Manual Tarifario Vigente'!C609,'[1]Plantas de Beneficio'!B:E,1,0))),"Inspección","Registro Sanitario y Trámites Asociados")))))</f>
        <v>Registro Sanitario y Trámites Asociados</v>
      </c>
      <c r="S628" s="452" t="s">
        <v>290</v>
      </c>
      <c r="T628" s="569">
        <v>90</v>
      </c>
      <c r="U628" s="25" t="s">
        <v>1001</v>
      </c>
      <c r="V628" s="25" t="s">
        <v>1001</v>
      </c>
      <c r="W628" s="206"/>
    </row>
    <row r="629" spans="1:23" customFormat="1" ht="30.75" hidden="1" customHeight="1" thickBot="1" x14ac:dyDescent="0.3">
      <c r="A629" s="21">
        <v>92186</v>
      </c>
      <c r="B629" s="82"/>
      <c r="C629" s="701"/>
      <c r="D629" s="707"/>
      <c r="E629" s="107">
        <v>2</v>
      </c>
      <c r="F629" s="107" t="s">
        <v>406</v>
      </c>
      <c r="G629" s="108">
        <v>692.8</v>
      </c>
      <c r="H629" s="318">
        <v>8003226</v>
      </c>
      <c r="I629" s="141">
        <f>+G629-G628</f>
        <v>335.52</v>
      </c>
      <c r="J629" s="203">
        <v>335.52</v>
      </c>
      <c r="K629" s="207">
        <v>3875927</v>
      </c>
      <c r="L629" s="26" t="s">
        <v>290</v>
      </c>
      <c r="M629" s="40">
        <v>90</v>
      </c>
      <c r="N629" s="40" t="s">
        <v>484</v>
      </c>
      <c r="O629" s="258" t="s">
        <v>1010</v>
      </c>
      <c r="P629" s="24">
        <v>1875</v>
      </c>
      <c r="Q629" s="252"/>
      <c r="R629" s="32"/>
      <c r="S629" s="370"/>
      <c r="T629" s="386"/>
      <c r="U629" s="25" t="s">
        <v>1001</v>
      </c>
      <c r="V629" s="25"/>
      <c r="W629" s="206"/>
    </row>
    <row r="630" spans="1:23" customFormat="1" ht="30.75" hidden="1" customHeight="1" thickBot="1" x14ac:dyDescent="0.3">
      <c r="A630" s="21">
        <v>92189</v>
      </c>
      <c r="B630" s="82"/>
      <c r="C630" s="701"/>
      <c r="D630" s="707"/>
      <c r="E630" s="107">
        <v>3</v>
      </c>
      <c r="F630" s="107" t="s">
        <v>407</v>
      </c>
      <c r="G630" s="108">
        <v>1028.32</v>
      </c>
      <c r="H630" s="318">
        <v>11879153</v>
      </c>
      <c r="I630" s="141">
        <f>+G630-G629</f>
        <v>335.52</v>
      </c>
      <c r="J630" s="86"/>
      <c r="K630" s="16">
        <v>0</v>
      </c>
      <c r="L630" s="26" t="s">
        <v>290</v>
      </c>
      <c r="M630" s="40">
        <v>90</v>
      </c>
      <c r="N630" s="40" t="s">
        <v>484</v>
      </c>
      <c r="O630" s="258" t="s">
        <v>1010</v>
      </c>
      <c r="P630" s="24">
        <v>1875</v>
      </c>
      <c r="Q630" s="252"/>
      <c r="R630" s="32"/>
      <c r="S630" s="370"/>
      <c r="T630" s="386"/>
      <c r="U630" s="25" t="s">
        <v>1001</v>
      </c>
      <c r="V630" s="25"/>
      <c r="W630" s="206"/>
    </row>
    <row r="631" spans="1:23" customFormat="1" ht="30.75" hidden="1" customHeight="1" thickBot="1" x14ac:dyDescent="0.3">
      <c r="A631" s="21">
        <v>92192</v>
      </c>
      <c r="B631" s="82"/>
      <c r="C631" s="701"/>
      <c r="D631" s="707"/>
      <c r="E631" s="107">
        <v>4</v>
      </c>
      <c r="F631" s="107" t="s">
        <v>408</v>
      </c>
      <c r="G631" s="108">
        <v>1363.84</v>
      </c>
      <c r="H631" s="318">
        <v>15755080</v>
      </c>
      <c r="I631" s="141">
        <f>+G631-G630</f>
        <v>335.52</v>
      </c>
      <c r="J631" s="86"/>
      <c r="K631" s="16">
        <v>0</v>
      </c>
      <c r="L631" s="26" t="s">
        <v>290</v>
      </c>
      <c r="M631" s="40">
        <v>90</v>
      </c>
      <c r="N631" s="40" t="s">
        <v>484</v>
      </c>
      <c r="O631" s="258" t="s">
        <v>1010</v>
      </c>
      <c r="P631" s="24">
        <v>1875</v>
      </c>
      <c r="Q631" s="252"/>
      <c r="R631" s="32"/>
      <c r="S631" s="370"/>
      <c r="T631" s="386"/>
      <c r="U631" s="25" t="s">
        <v>1001</v>
      </c>
      <c r="V631" s="25"/>
      <c r="W631" s="206"/>
    </row>
    <row r="632" spans="1:23" customFormat="1" ht="30.75" hidden="1" customHeight="1" thickBot="1" x14ac:dyDescent="0.3">
      <c r="A632" s="21">
        <v>92195</v>
      </c>
      <c r="B632" s="82"/>
      <c r="C632" s="702"/>
      <c r="D632" s="708"/>
      <c r="E632" s="129">
        <v>5</v>
      </c>
      <c r="F632" s="129" t="s">
        <v>409</v>
      </c>
      <c r="G632" s="130">
        <v>1699.36</v>
      </c>
      <c r="H632" s="319">
        <v>19631007</v>
      </c>
      <c r="I632" s="445">
        <f>+G632-G631</f>
        <v>335.52</v>
      </c>
      <c r="J632" s="570"/>
      <c r="K632" s="389">
        <v>0</v>
      </c>
      <c r="L632" s="264" t="s">
        <v>290</v>
      </c>
      <c r="M632" s="266">
        <v>90</v>
      </c>
      <c r="N632" s="266" t="s">
        <v>484</v>
      </c>
      <c r="O632" s="258" t="s">
        <v>1010</v>
      </c>
      <c r="P632" s="265">
        <v>1875</v>
      </c>
      <c r="Q632" s="267"/>
      <c r="R632" s="268"/>
      <c r="S632" s="371"/>
      <c r="T632" s="391"/>
      <c r="U632" s="25" t="s">
        <v>1001</v>
      </c>
      <c r="V632" s="25"/>
      <c r="W632" s="206"/>
    </row>
    <row r="633" spans="1:23" customFormat="1" ht="15" hidden="1" customHeight="1" x14ac:dyDescent="0.25">
      <c r="A633" s="1"/>
      <c r="B633" s="5"/>
      <c r="C633" s="831" t="s">
        <v>417</v>
      </c>
      <c r="D633" s="832"/>
      <c r="E633" s="832"/>
      <c r="F633" s="832"/>
      <c r="G633" s="690"/>
      <c r="H633" s="690"/>
      <c r="I633" s="140"/>
      <c r="J633" s="448"/>
      <c r="K633" s="343">
        <v>0</v>
      </c>
      <c r="L633" s="449" t="s">
        <v>42</v>
      </c>
      <c r="M633" s="449" t="s">
        <v>42</v>
      </c>
      <c r="N633" s="449" t="s">
        <v>42</v>
      </c>
      <c r="O633" s="449" t="s">
        <v>42</v>
      </c>
      <c r="P633" s="449" t="s">
        <v>42</v>
      </c>
      <c r="Q633" s="427"/>
      <c r="R633" s="428"/>
      <c r="S633" s="449" t="s">
        <v>42</v>
      </c>
      <c r="T633" s="449" t="s">
        <v>42</v>
      </c>
      <c r="U633" s="449" t="s">
        <v>42</v>
      </c>
      <c r="V633" s="378" t="s">
        <v>41</v>
      </c>
      <c r="W633" s="206"/>
    </row>
    <row r="634" spans="1:23" customFormat="1" hidden="1" x14ac:dyDescent="0.25">
      <c r="A634" s="1"/>
      <c r="B634" s="47" t="s">
        <v>1</v>
      </c>
      <c r="C634" s="154" t="s">
        <v>1</v>
      </c>
      <c r="D634" s="154" t="s">
        <v>2</v>
      </c>
      <c r="E634" s="154" t="s">
        <v>3</v>
      </c>
      <c r="F634" s="154" t="s">
        <v>4</v>
      </c>
      <c r="G634" s="9" t="s">
        <v>5</v>
      </c>
      <c r="H634" s="208"/>
      <c r="I634" s="137"/>
      <c r="J634" s="193"/>
      <c r="K634" s="16">
        <v>0</v>
      </c>
      <c r="L634" s="251" t="s">
        <v>42</v>
      </c>
      <c r="M634" s="251" t="s">
        <v>42</v>
      </c>
      <c r="N634" s="251" t="s">
        <v>42</v>
      </c>
      <c r="O634" s="251" t="s">
        <v>42</v>
      </c>
      <c r="P634" s="251" t="s">
        <v>42</v>
      </c>
      <c r="Q634" s="252"/>
      <c r="R634" s="32"/>
      <c r="S634" s="251" t="s">
        <v>42</v>
      </c>
      <c r="T634" s="251" t="s">
        <v>42</v>
      </c>
      <c r="U634" s="251" t="s">
        <v>42</v>
      </c>
      <c r="V634" s="378" t="s">
        <v>41</v>
      </c>
      <c r="W634" s="206"/>
    </row>
    <row r="635" spans="1:23" customFormat="1" ht="28.5" hidden="1" x14ac:dyDescent="0.25">
      <c r="A635" s="1"/>
      <c r="B635" s="64">
        <v>4001</v>
      </c>
      <c r="C635" s="14">
        <v>4001</v>
      </c>
      <c r="D635" s="69" t="s">
        <v>418</v>
      </c>
      <c r="E635" s="15"/>
      <c r="F635" s="15" t="s">
        <v>19</v>
      </c>
      <c r="G635" s="11">
        <v>37.619999999999997</v>
      </c>
      <c r="H635" s="208">
        <v>434586</v>
      </c>
      <c r="I635" s="137"/>
      <c r="J635" s="211"/>
      <c r="K635" s="211">
        <v>0</v>
      </c>
      <c r="L635" s="26" t="s">
        <v>420</v>
      </c>
      <c r="M635" s="13">
        <v>100</v>
      </c>
      <c r="N635" s="339" t="s">
        <v>484</v>
      </c>
      <c r="O635" s="339" t="s">
        <v>1008</v>
      </c>
      <c r="P635" s="13">
        <v>926</v>
      </c>
      <c r="Q635" s="254"/>
      <c r="R6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Vigente'!C644,'[1]Certificaciones y Autorizacione'!B:E,1,0))),"Auditorías y Certificaciones",IF(NOT(ISERROR(VLOOKUP('[1]Manual Tarifario Vigente'!C644,'[1]Plantas de Beneficio'!B:E,1,0))),"Inspección","Registro Sanitario y Trámites Asociados")))))</f>
        <v>Registro Sanitario y Trámites Asociados</v>
      </c>
      <c r="S635" s="18" t="s">
        <v>420</v>
      </c>
      <c r="T635" s="13">
        <v>100</v>
      </c>
      <c r="U635" s="25" t="s">
        <v>1001</v>
      </c>
      <c r="V635" s="25" t="s">
        <v>1001</v>
      </c>
      <c r="W635" s="206"/>
    </row>
    <row r="636" spans="1:23" customFormat="1" ht="66" hidden="1" customHeight="1" thickBot="1" x14ac:dyDescent="0.25">
      <c r="A636" s="1"/>
      <c r="B636" s="64"/>
      <c r="C636" s="212">
        <v>90094</v>
      </c>
      <c r="D636" s="213" t="s">
        <v>421</v>
      </c>
      <c r="E636" s="214"/>
      <c r="F636" s="214" t="s">
        <v>19</v>
      </c>
      <c r="G636" s="215">
        <v>0</v>
      </c>
      <c r="H636" s="311">
        <v>0</v>
      </c>
      <c r="I636" s="138"/>
      <c r="J636" s="571"/>
      <c r="K636" s="572">
        <v>0</v>
      </c>
      <c r="L636" s="544" t="s">
        <v>420</v>
      </c>
      <c r="M636" s="402">
        <v>0</v>
      </c>
      <c r="N636" s="543" t="s">
        <v>484</v>
      </c>
      <c r="O636" s="339" t="s">
        <v>1008</v>
      </c>
      <c r="P636" s="402">
        <v>926</v>
      </c>
      <c r="Q636" s="403"/>
      <c r="R636"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Vigente'!C645,'[1]Certificaciones y Autorizacione'!B:E,1,0))),"Auditorías y Certificaciones",IF(NOT(ISERROR(VLOOKUP('[1]Manual Tarifario Vigente'!C645,'[1]Plantas de Beneficio'!B:E,1,0))),"Inspección","Registro Sanitario y Trámites Asociados")))))</f>
        <v>Registro Sanitario y Trámites Asociados</v>
      </c>
      <c r="S636" s="573" t="s">
        <v>420</v>
      </c>
      <c r="T636" s="402">
        <v>0</v>
      </c>
      <c r="U636" s="25" t="s">
        <v>1001</v>
      </c>
      <c r="V636" s="25" t="s">
        <v>1001</v>
      </c>
      <c r="W636" s="206"/>
    </row>
    <row r="637" spans="1:23" customFormat="1" ht="36" hidden="1" customHeight="1" x14ac:dyDescent="0.25">
      <c r="A637" s="21"/>
      <c r="B637" s="64">
        <v>40011</v>
      </c>
      <c r="C637" s="712" t="s">
        <v>422</v>
      </c>
      <c r="D637" s="709" t="s">
        <v>423</v>
      </c>
      <c r="E637" s="127">
        <v>1</v>
      </c>
      <c r="F637" s="159" t="s">
        <v>424</v>
      </c>
      <c r="G637" s="128">
        <v>63.24</v>
      </c>
      <c r="H637" s="317">
        <v>730548</v>
      </c>
      <c r="I637" s="486"/>
      <c r="J637" s="382"/>
      <c r="K637" s="383">
        <v>0</v>
      </c>
      <c r="L637" s="384" t="s">
        <v>419</v>
      </c>
      <c r="M637" s="257">
        <v>100</v>
      </c>
      <c r="N637" s="338" t="s">
        <v>484</v>
      </c>
      <c r="O637" s="339" t="s">
        <v>1008</v>
      </c>
      <c r="P637" s="257">
        <v>926</v>
      </c>
      <c r="Q637" s="259"/>
      <c r="R63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Vigente'!C646,'[1]Certificaciones y Autorizacione'!B:E,1,0))),"Auditorías y Certificaciones",IF(NOT(ISERROR(VLOOKUP('[1]Manual Tarifario Vigente'!C646,'[1]Plantas de Beneficio'!B:E,1,0))),"Inspección","Registro Sanitario y Trámites Asociados")))))</f>
        <v>Registro Sanitario y Trámites Asociados</v>
      </c>
      <c r="S637" s="261" t="s">
        <v>419</v>
      </c>
      <c r="T637" s="385">
        <v>100</v>
      </c>
      <c r="U637" s="25" t="s">
        <v>1001</v>
      </c>
      <c r="V637" s="25" t="s">
        <v>1001</v>
      </c>
      <c r="W637" s="206"/>
    </row>
    <row r="638" spans="1:23" customFormat="1" ht="36" hidden="1" customHeight="1" x14ac:dyDescent="0.25">
      <c r="A638" s="14" t="s">
        <v>425</v>
      </c>
      <c r="B638" s="64"/>
      <c r="C638" s="713"/>
      <c r="D638" s="710"/>
      <c r="E638" s="107">
        <v>2</v>
      </c>
      <c r="F638" s="160" t="s">
        <v>426</v>
      </c>
      <c r="G638" s="108">
        <v>66.84</v>
      </c>
      <c r="H638" s="318">
        <v>772136</v>
      </c>
      <c r="I638" s="137">
        <f>+G638-G637</f>
        <v>3.6000000000000014</v>
      </c>
      <c r="J638" s="74"/>
      <c r="K638" s="16">
        <v>0</v>
      </c>
      <c r="L638" s="26" t="s">
        <v>419</v>
      </c>
      <c r="M638" s="24">
        <v>100</v>
      </c>
      <c r="N638" s="339" t="s">
        <v>484</v>
      </c>
      <c r="O638" s="339" t="s">
        <v>1008</v>
      </c>
      <c r="P638" s="24">
        <v>926</v>
      </c>
      <c r="Q638" s="252"/>
      <c r="R638" s="32"/>
      <c r="S638" s="370"/>
      <c r="T638" s="386"/>
      <c r="U638" s="25" t="s">
        <v>1001</v>
      </c>
      <c r="V638" s="25"/>
      <c r="W638" s="206"/>
    </row>
    <row r="639" spans="1:23" customFormat="1" ht="36" hidden="1" customHeight="1" x14ac:dyDescent="0.25">
      <c r="A639" s="14" t="s">
        <v>427</v>
      </c>
      <c r="B639" s="64"/>
      <c r="C639" s="713"/>
      <c r="D639" s="710"/>
      <c r="E639" s="107">
        <v>3</v>
      </c>
      <c r="F639" s="160" t="s">
        <v>428</v>
      </c>
      <c r="G639" s="108">
        <v>70.400000000000006</v>
      </c>
      <c r="H639" s="318">
        <v>813261</v>
      </c>
      <c r="I639" s="137">
        <f>+G639-G637</f>
        <v>7.1600000000000037</v>
      </c>
      <c r="J639" s="74"/>
      <c r="K639" s="16">
        <v>0</v>
      </c>
      <c r="L639" s="26" t="s">
        <v>419</v>
      </c>
      <c r="M639" s="24">
        <v>100</v>
      </c>
      <c r="N639" s="339" t="s">
        <v>484</v>
      </c>
      <c r="O639" s="339" t="s">
        <v>1008</v>
      </c>
      <c r="P639" s="24">
        <v>926</v>
      </c>
      <c r="Q639" s="252"/>
      <c r="R639" s="32"/>
      <c r="S639" s="370"/>
      <c r="T639" s="386"/>
      <c r="U639" s="25" t="s">
        <v>1001</v>
      </c>
      <c r="V639" s="25"/>
      <c r="W639" s="206"/>
    </row>
    <row r="640" spans="1:23" customFormat="1" ht="36" hidden="1" customHeight="1" thickBot="1" x14ac:dyDescent="0.3">
      <c r="A640" s="14" t="s">
        <v>429</v>
      </c>
      <c r="B640" s="64"/>
      <c r="C640" s="714"/>
      <c r="D640" s="711"/>
      <c r="E640" s="129">
        <v>4</v>
      </c>
      <c r="F640" s="161" t="s">
        <v>430</v>
      </c>
      <c r="G640" s="130">
        <v>73.92</v>
      </c>
      <c r="H640" s="319">
        <v>853924</v>
      </c>
      <c r="I640" s="487">
        <f>+G640-G637</f>
        <v>10.68</v>
      </c>
      <c r="J640" s="481"/>
      <c r="K640" s="389">
        <v>0</v>
      </c>
      <c r="L640" s="264" t="s">
        <v>419</v>
      </c>
      <c r="M640" s="265">
        <v>100</v>
      </c>
      <c r="N640" s="340" t="s">
        <v>484</v>
      </c>
      <c r="O640" s="339" t="s">
        <v>1008</v>
      </c>
      <c r="P640" s="265">
        <v>926</v>
      </c>
      <c r="Q640" s="267"/>
      <c r="R640" s="268"/>
      <c r="S640" s="371"/>
      <c r="T640" s="391"/>
      <c r="U640" s="25" t="s">
        <v>1001</v>
      </c>
      <c r="V640" s="25"/>
      <c r="W640" s="206"/>
    </row>
    <row r="641" spans="1:23" customFormat="1" ht="58.5" hidden="1" customHeight="1" x14ac:dyDescent="0.25">
      <c r="A641" s="14"/>
      <c r="B641" s="64"/>
      <c r="C641" s="703">
        <v>90095</v>
      </c>
      <c r="D641" s="706" t="s">
        <v>431</v>
      </c>
      <c r="E641" s="127">
        <v>1</v>
      </c>
      <c r="F641" s="159" t="s">
        <v>424</v>
      </c>
      <c r="G641" s="128">
        <v>0</v>
      </c>
      <c r="H641" s="317">
        <v>0</v>
      </c>
      <c r="I641" s="486"/>
      <c r="J641" s="382"/>
      <c r="K641" s="383">
        <v>0</v>
      </c>
      <c r="L641" s="384" t="s">
        <v>419</v>
      </c>
      <c r="M641" s="257">
        <v>0</v>
      </c>
      <c r="N641" s="338" t="s">
        <v>484</v>
      </c>
      <c r="O641" s="339" t="s">
        <v>1008</v>
      </c>
      <c r="P641" s="257">
        <v>926</v>
      </c>
      <c r="Q641" s="259"/>
      <c r="R64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Vigente'!C647,'[1]Certificaciones y Autorizacione'!B:E,1,0))),"Auditorías y Certificaciones",IF(NOT(ISERROR(VLOOKUP('[1]Manual Tarifario Vigente'!C647,'[1]Plantas de Beneficio'!B:E,1,0))),"Inspección","Registro Sanitario y Trámites Asociados")))))</f>
        <v>Registro Sanitario y Trámites Asociados</v>
      </c>
      <c r="S641" s="261" t="s">
        <v>419</v>
      </c>
      <c r="T641" s="385">
        <v>0</v>
      </c>
      <c r="U641" s="25" t="s">
        <v>1001</v>
      </c>
      <c r="V641" s="25" t="s">
        <v>1001</v>
      </c>
      <c r="W641" s="206"/>
    </row>
    <row r="642" spans="1:23" customFormat="1" ht="63" hidden="1" customHeight="1" x14ac:dyDescent="0.25">
      <c r="A642" s="14">
        <v>90096</v>
      </c>
      <c r="B642" s="64"/>
      <c r="C642" s="704"/>
      <c r="D642" s="707"/>
      <c r="E642" s="107">
        <v>2</v>
      </c>
      <c r="F642" s="160" t="s">
        <v>426</v>
      </c>
      <c r="G642" s="108">
        <v>0</v>
      </c>
      <c r="H642" s="318">
        <v>0</v>
      </c>
      <c r="I642" s="137"/>
      <c r="J642" s="12"/>
      <c r="K642" s="16">
        <v>0</v>
      </c>
      <c r="L642" s="26" t="s">
        <v>419</v>
      </c>
      <c r="M642" s="24">
        <v>0</v>
      </c>
      <c r="N642" s="339" t="s">
        <v>484</v>
      </c>
      <c r="O642" s="339" t="s">
        <v>1008</v>
      </c>
      <c r="P642" s="24">
        <v>926</v>
      </c>
      <c r="Q642" s="252"/>
      <c r="R642" s="32"/>
      <c r="S642" s="370"/>
      <c r="T642" s="386"/>
      <c r="U642" s="25" t="s">
        <v>1001</v>
      </c>
      <c r="V642" s="25"/>
      <c r="W642" s="206"/>
    </row>
    <row r="643" spans="1:23" customFormat="1" ht="61.5" hidden="1" customHeight="1" x14ac:dyDescent="0.25">
      <c r="A643" s="14">
        <v>90097</v>
      </c>
      <c r="B643" s="64"/>
      <c r="C643" s="704"/>
      <c r="D643" s="707"/>
      <c r="E643" s="107">
        <v>3</v>
      </c>
      <c r="F643" s="160" t="s">
        <v>428</v>
      </c>
      <c r="G643" s="108">
        <v>0</v>
      </c>
      <c r="H643" s="318">
        <v>0</v>
      </c>
      <c r="I643" s="137"/>
      <c r="J643" s="12"/>
      <c r="K643" s="16">
        <v>0</v>
      </c>
      <c r="L643" s="26" t="s">
        <v>419</v>
      </c>
      <c r="M643" s="24">
        <v>0</v>
      </c>
      <c r="N643" s="339" t="s">
        <v>484</v>
      </c>
      <c r="O643" s="339" t="s">
        <v>1008</v>
      </c>
      <c r="P643" s="24">
        <v>926</v>
      </c>
      <c r="Q643" s="252"/>
      <c r="R643" s="32"/>
      <c r="S643" s="370"/>
      <c r="T643" s="386"/>
      <c r="U643" s="25" t="s">
        <v>1001</v>
      </c>
      <c r="V643" s="25"/>
      <c r="W643" s="206"/>
    </row>
    <row r="644" spans="1:23" customFormat="1" ht="48.75" hidden="1" customHeight="1" thickBot="1" x14ac:dyDescent="0.3">
      <c r="A644" s="14">
        <v>90098</v>
      </c>
      <c r="B644" s="64"/>
      <c r="C644" s="705"/>
      <c r="D644" s="708"/>
      <c r="E644" s="129">
        <v>4</v>
      </c>
      <c r="F644" s="161" t="s">
        <v>430</v>
      </c>
      <c r="G644" s="130">
        <v>0</v>
      </c>
      <c r="H644" s="319">
        <v>0</v>
      </c>
      <c r="I644" s="487"/>
      <c r="J644" s="388"/>
      <c r="K644" s="389">
        <v>0</v>
      </c>
      <c r="L644" s="264" t="s">
        <v>419</v>
      </c>
      <c r="M644" s="265">
        <v>0</v>
      </c>
      <c r="N644" s="340" t="s">
        <v>484</v>
      </c>
      <c r="O644" s="339" t="s">
        <v>1008</v>
      </c>
      <c r="P644" s="265">
        <v>926</v>
      </c>
      <c r="Q644" s="267"/>
      <c r="R644" s="268"/>
      <c r="S644" s="371"/>
      <c r="T644" s="391"/>
      <c r="U644" s="25" t="s">
        <v>1001</v>
      </c>
      <c r="V644" s="25"/>
      <c r="W644" s="206"/>
    </row>
    <row r="645" spans="1:23" customFormat="1" ht="42.75" hidden="1" x14ac:dyDescent="0.25">
      <c r="A645" s="1"/>
      <c r="B645" s="64">
        <v>400121</v>
      </c>
      <c r="C645" s="162" t="s">
        <v>432</v>
      </c>
      <c r="D645" s="163" t="s">
        <v>433</v>
      </c>
      <c r="E645" s="118"/>
      <c r="F645" s="118" t="s">
        <v>19</v>
      </c>
      <c r="G645" s="153">
        <v>31.22</v>
      </c>
      <c r="H645" s="245">
        <v>360653</v>
      </c>
      <c r="I645" s="140"/>
      <c r="J645" s="343"/>
      <c r="K645" s="343">
        <v>0</v>
      </c>
      <c r="L645" s="449" t="s">
        <v>989</v>
      </c>
      <c r="M645" s="344">
        <v>100</v>
      </c>
      <c r="N645" s="354" t="s">
        <v>484</v>
      </c>
      <c r="O645" s="339" t="s">
        <v>1008</v>
      </c>
      <c r="P645" s="344">
        <v>426</v>
      </c>
      <c r="Q645" s="427"/>
      <c r="R645"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Vigente'!C662,'[1]Certificaciones y Autorizacione'!B:E,1,0))),"Auditorías y Certificaciones",IF(NOT(ISERROR(VLOOKUP('[1]Manual Tarifario Vigente'!C662,'[1]Plantas de Beneficio'!B:E,1,0))),"Inspección","Registro Sanitario y Trámites Asociados")))))</f>
        <v>Registro Sanitario y Trámites Asociados</v>
      </c>
      <c r="S645" s="429" t="s">
        <v>176</v>
      </c>
      <c r="T645" s="344">
        <v>100</v>
      </c>
      <c r="U645" s="25" t="s">
        <v>1001</v>
      </c>
      <c r="V645" s="25" t="s">
        <v>1001</v>
      </c>
      <c r="W645" s="206"/>
    </row>
    <row r="646" spans="1:23" customFormat="1" ht="28.5" hidden="1" x14ac:dyDescent="0.25">
      <c r="A646" s="1"/>
      <c r="B646" s="64">
        <v>400122</v>
      </c>
      <c r="C646" s="122" t="s">
        <v>434</v>
      </c>
      <c r="D646" s="124" t="s">
        <v>435</v>
      </c>
      <c r="E646" s="107"/>
      <c r="F646" s="107" t="s">
        <v>19</v>
      </c>
      <c r="G646" s="108">
        <v>43.01</v>
      </c>
      <c r="H646" s="208">
        <v>496852</v>
      </c>
      <c r="I646" s="137"/>
      <c r="J646" s="16"/>
      <c r="K646" s="16">
        <v>0</v>
      </c>
      <c r="L646" s="251" t="s">
        <v>989</v>
      </c>
      <c r="M646" s="24">
        <v>100</v>
      </c>
      <c r="N646" s="339" t="s">
        <v>484</v>
      </c>
      <c r="O646" s="339" t="s">
        <v>1008</v>
      </c>
      <c r="P646" s="24">
        <v>426</v>
      </c>
      <c r="Q646" s="252"/>
      <c r="R64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Vigente'!C663,'[1]Certificaciones y Autorizacione'!B:E,1,0))),"Auditorías y Certificaciones",IF(NOT(ISERROR(VLOOKUP('[1]Manual Tarifario Vigente'!C663,'[1]Plantas de Beneficio'!B:E,1,0))),"Inspección","Registro Sanitario y Trámites Asociados")))))</f>
        <v>Registro Sanitario y Trámites Asociados</v>
      </c>
      <c r="S646" s="18" t="s">
        <v>176</v>
      </c>
      <c r="T646" s="24">
        <v>100</v>
      </c>
      <c r="U646" s="25" t="s">
        <v>1001</v>
      </c>
      <c r="V646" s="25" t="s">
        <v>1001</v>
      </c>
      <c r="W646" s="206"/>
    </row>
    <row r="647" spans="1:23" customFormat="1" ht="28.5" hidden="1" x14ac:dyDescent="0.25">
      <c r="A647" s="1"/>
      <c r="B647" s="64">
        <v>400123</v>
      </c>
      <c r="C647" s="122" t="s">
        <v>436</v>
      </c>
      <c r="D647" s="124" t="s">
        <v>437</v>
      </c>
      <c r="E647" s="107"/>
      <c r="F647" s="107" t="s">
        <v>19</v>
      </c>
      <c r="G647" s="108">
        <v>48.77</v>
      </c>
      <c r="H647" s="208">
        <v>563391</v>
      </c>
      <c r="I647" s="137"/>
      <c r="J647" s="16"/>
      <c r="K647" s="16">
        <v>0</v>
      </c>
      <c r="L647" s="251" t="s">
        <v>989</v>
      </c>
      <c r="M647" s="24">
        <v>100</v>
      </c>
      <c r="N647" s="339" t="s">
        <v>484</v>
      </c>
      <c r="O647" s="339" t="s">
        <v>1008</v>
      </c>
      <c r="P647" s="24">
        <v>426</v>
      </c>
      <c r="Q647" s="252"/>
      <c r="R64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Vigente'!C664,'[1]Certificaciones y Autorizacione'!B:E,1,0))),"Auditorías y Certificaciones",IF(NOT(ISERROR(VLOOKUP('[1]Manual Tarifario Vigente'!C664,'[1]Plantas de Beneficio'!B:E,1,0))),"Inspección","Registro Sanitario y Trámites Asociados")))))</f>
        <v>Registro Sanitario y Trámites Asociados</v>
      </c>
      <c r="S647" s="18" t="s">
        <v>176</v>
      </c>
      <c r="T647" s="24">
        <v>100</v>
      </c>
      <c r="U647" s="25" t="s">
        <v>1001</v>
      </c>
      <c r="V647" s="25" t="s">
        <v>1001</v>
      </c>
      <c r="W647" s="206"/>
    </row>
    <row r="648" spans="1:23" customFormat="1" ht="28.5" hidden="1" x14ac:dyDescent="0.25">
      <c r="A648" s="1"/>
      <c r="B648" s="64">
        <v>400124</v>
      </c>
      <c r="C648" s="122" t="s">
        <v>438</v>
      </c>
      <c r="D648" s="124" t="s">
        <v>439</v>
      </c>
      <c r="E648" s="107"/>
      <c r="F648" s="107" t="s">
        <v>19</v>
      </c>
      <c r="G648" s="108">
        <v>53.61</v>
      </c>
      <c r="H648" s="208">
        <v>619303</v>
      </c>
      <c r="I648" s="137"/>
      <c r="J648" s="16"/>
      <c r="K648" s="16">
        <v>0</v>
      </c>
      <c r="L648" s="17" t="s">
        <v>20</v>
      </c>
      <c r="M648" s="24">
        <v>100</v>
      </c>
      <c r="N648" s="339" t="s">
        <v>484</v>
      </c>
      <c r="O648" s="339" t="s">
        <v>1008</v>
      </c>
      <c r="P648" s="24">
        <v>426</v>
      </c>
      <c r="Q648" s="416"/>
      <c r="R64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Vigente'!C665,'[1]Certificaciones y Autorizacione'!B:E,1,0))),"Auditorías y Certificaciones",IF(NOT(ISERROR(VLOOKUP('[1]Manual Tarifario Vigente'!C665,'[1]Plantas de Beneficio'!B:E,1,0))),"Inspección","Registro Sanitario y Trámites Asociados")))))</f>
        <v>Registro Sanitario y Trámites Asociados</v>
      </c>
      <c r="S648" s="18" t="s">
        <v>20</v>
      </c>
      <c r="T648" s="24">
        <v>100</v>
      </c>
      <c r="U648" s="25" t="s">
        <v>1001</v>
      </c>
      <c r="V648" s="25" t="s">
        <v>1001</v>
      </c>
      <c r="W648" s="206"/>
    </row>
    <row r="649" spans="1:23" customFormat="1" ht="57" hidden="1" x14ac:dyDescent="0.25">
      <c r="A649" s="1"/>
      <c r="B649" s="64"/>
      <c r="C649" s="107">
        <v>90104</v>
      </c>
      <c r="D649" s="124" t="s">
        <v>440</v>
      </c>
      <c r="E649" s="107"/>
      <c r="F649" s="107" t="s">
        <v>19</v>
      </c>
      <c r="G649" s="108">
        <v>0</v>
      </c>
      <c r="H649" s="208">
        <v>0</v>
      </c>
      <c r="I649" s="137"/>
      <c r="J649" s="16"/>
      <c r="K649" s="16">
        <v>0</v>
      </c>
      <c r="L649" s="17" t="s">
        <v>20</v>
      </c>
      <c r="M649" s="24">
        <v>0</v>
      </c>
      <c r="N649" s="339" t="s">
        <v>484</v>
      </c>
      <c r="O649" s="339" t="s">
        <v>1008</v>
      </c>
      <c r="P649" s="24">
        <v>426</v>
      </c>
      <c r="Q649" s="252"/>
      <c r="R64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Vigente'!C666,'[1]Certificaciones y Autorizacione'!B:E,1,0))),"Auditorías y Certificaciones",IF(NOT(ISERROR(VLOOKUP('[1]Manual Tarifario Vigente'!C666,'[1]Plantas de Beneficio'!B:E,1,0))),"Inspección","Registro Sanitario y Trámites Asociados")))))</f>
        <v>Registro Sanitario y Trámites Asociados</v>
      </c>
      <c r="S649" s="18" t="s">
        <v>20</v>
      </c>
      <c r="T649" s="24">
        <v>0</v>
      </c>
      <c r="U649" s="25" t="s">
        <v>1001</v>
      </c>
      <c r="V649" s="25" t="s">
        <v>1001</v>
      </c>
      <c r="W649" s="206"/>
    </row>
    <row r="650" spans="1:23" customFormat="1" ht="28.5" hidden="1" x14ac:dyDescent="0.25">
      <c r="A650" s="1"/>
      <c r="B650" s="110">
        <v>400125</v>
      </c>
      <c r="C650" s="122" t="s">
        <v>441</v>
      </c>
      <c r="D650" s="124" t="s">
        <v>442</v>
      </c>
      <c r="E650" s="107"/>
      <c r="F650" s="107" t="s">
        <v>19</v>
      </c>
      <c r="G650" s="108">
        <v>74.48</v>
      </c>
      <c r="H650" s="208">
        <v>860393</v>
      </c>
      <c r="I650" s="137"/>
      <c r="J650" s="16"/>
      <c r="K650" s="16">
        <v>0</v>
      </c>
      <c r="L650" s="17" t="s">
        <v>20</v>
      </c>
      <c r="M650" s="24">
        <v>100</v>
      </c>
      <c r="N650" s="339" t="s">
        <v>484</v>
      </c>
      <c r="O650" s="339" t="s">
        <v>1008</v>
      </c>
      <c r="P650" s="24">
        <v>426</v>
      </c>
      <c r="Q650" s="252"/>
      <c r="R65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Vigente'!C667,'[1]Certificaciones y Autorizacione'!B:E,1,0))),"Auditorías y Certificaciones",IF(NOT(ISERROR(VLOOKUP('[1]Manual Tarifario Vigente'!C667,'[1]Plantas de Beneficio'!B:E,1,0))),"Inspección","Registro Sanitario y Trámites Asociados")))))</f>
        <v>Registro Sanitario y Trámites Asociados</v>
      </c>
      <c r="S650" s="18" t="s">
        <v>20</v>
      </c>
      <c r="T650" s="24">
        <v>100</v>
      </c>
      <c r="U650" s="25" t="s">
        <v>1001</v>
      </c>
      <c r="V650" s="25" t="s">
        <v>1001</v>
      </c>
      <c r="W650" s="206"/>
    </row>
    <row r="651" spans="1:23" customFormat="1" ht="57" hidden="1" x14ac:dyDescent="0.25">
      <c r="A651" s="1"/>
      <c r="B651" s="110"/>
      <c r="C651" s="107">
        <v>90105</v>
      </c>
      <c r="D651" s="124" t="s">
        <v>443</v>
      </c>
      <c r="E651" s="107"/>
      <c r="F651" s="107" t="s">
        <v>19</v>
      </c>
      <c r="G651" s="108">
        <v>0</v>
      </c>
      <c r="H651" s="208">
        <v>0</v>
      </c>
      <c r="I651" s="137"/>
      <c r="J651" s="16"/>
      <c r="K651" s="16">
        <v>0</v>
      </c>
      <c r="L651" s="17" t="s">
        <v>20</v>
      </c>
      <c r="M651" s="24">
        <v>0</v>
      </c>
      <c r="N651" s="339" t="s">
        <v>484</v>
      </c>
      <c r="O651" s="339" t="s">
        <v>1008</v>
      </c>
      <c r="P651" s="24">
        <v>426</v>
      </c>
      <c r="Q651" s="252"/>
      <c r="R65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Vigente'!C668,'[1]Certificaciones y Autorizacione'!B:E,1,0))),"Auditorías y Certificaciones",IF(NOT(ISERROR(VLOOKUP('[1]Manual Tarifario Vigente'!C668,'[1]Plantas de Beneficio'!B:E,1,0))),"Inspección","Registro Sanitario y Trámites Asociados")))))</f>
        <v>Registro Sanitario y Trámites Asociados</v>
      </c>
      <c r="S651" s="18" t="s">
        <v>20</v>
      </c>
      <c r="T651" s="24">
        <v>0</v>
      </c>
      <c r="U651" s="25" t="s">
        <v>1001</v>
      </c>
      <c r="V651" s="25" t="s">
        <v>1001</v>
      </c>
      <c r="W651" s="206"/>
    </row>
    <row r="652" spans="1:23" customFormat="1" ht="57" hidden="1" x14ac:dyDescent="0.25">
      <c r="A652" s="1"/>
      <c r="B652" s="64">
        <v>400126</v>
      </c>
      <c r="C652" s="122" t="s">
        <v>444</v>
      </c>
      <c r="D652" s="124" t="s">
        <v>445</v>
      </c>
      <c r="E652" s="107"/>
      <c r="F652" s="107" t="s">
        <v>19</v>
      </c>
      <c r="G652" s="108">
        <v>124.44</v>
      </c>
      <c r="H652" s="208">
        <v>1437531</v>
      </c>
      <c r="I652" s="137"/>
      <c r="J652" s="16"/>
      <c r="K652" s="16">
        <v>0</v>
      </c>
      <c r="L652" s="17" t="s">
        <v>20</v>
      </c>
      <c r="M652" s="24">
        <v>100</v>
      </c>
      <c r="N652" s="339" t="s">
        <v>484</v>
      </c>
      <c r="O652" s="339" t="s">
        <v>1008</v>
      </c>
      <c r="P652" s="24">
        <v>426</v>
      </c>
      <c r="Q652" s="252"/>
      <c r="R6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Vigente'!C669,'[1]Certificaciones y Autorizacione'!B:E,1,0))),"Auditorías y Certificaciones",IF(NOT(ISERROR(VLOOKUP('[1]Manual Tarifario Vigente'!C669,'[1]Plantas de Beneficio'!B:E,1,0))),"Inspección","Registro Sanitario y Trámites Asociados")))))</f>
        <v>Registro Sanitario y Trámites Asociados</v>
      </c>
      <c r="S652" s="18" t="s">
        <v>20</v>
      </c>
      <c r="T652" s="24">
        <v>100</v>
      </c>
      <c r="U652" s="25" t="s">
        <v>1001</v>
      </c>
      <c r="V652" s="25" t="s">
        <v>1001</v>
      </c>
      <c r="W652" s="206"/>
    </row>
    <row r="653" spans="1:23" customFormat="1" ht="85.5" hidden="1" x14ac:dyDescent="0.25">
      <c r="A653" s="1"/>
      <c r="B653" s="64"/>
      <c r="C653" s="107">
        <v>90106</v>
      </c>
      <c r="D653" s="124" t="s">
        <v>446</v>
      </c>
      <c r="E653" s="107"/>
      <c r="F653" s="107" t="s">
        <v>19</v>
      </c>
      <c r="G653" s="108">
        <v>0</v>
      </c>
      <c r="H653" s="208">
        <v>0</v>
      </c>
      <c r="I653" s="137"/>
      <c r="J653" s="16"/>
      <c r="K653" s="16">
        <v>0</v>
      </c>
      <c r="L653" s="17" t="s">
        <v>20</v>
      </c>
      <c r="M653" s="24">
        <v>0</v>
      </c>
      <c r="N653" s="339" t="s">
        <v>484</v>
      </c>
      <c r="O653" s="339" t="s">
        <v>1008</v>
      </c>
      <c r="P653" s="24">
        <v>426</v>
      </c>
      <c r="Q653" s="252"/>
      <c r="R6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Vigente'!C670,'[1]Certificaciones y Autorizacione'!B:E,1,0))),"Auditorías y Certificaciones",IF(NOT(ISERROR(VLOOKUP('[1]Manual Tarifario Vigente'!C670,'[1]Plantas de Beneficio'!B:E,1,0))),"Inspección","Registro Sanitario y Trámites Asociados")))))</f>
        <v>Registro Sanitario y Trámites Asociados</v>
      </c>
      <c r="S653" s="18" t="s">
        <v>20</v>
      </c>
      <c r="T653" s="24">
        <v>0</v>
      </c>
      <c r="U653" s="25" t="s">
        <v>1001</v>
      </c>
      <c r="V653" s="25" t="s">
        <v>1001</v>
      </c>
      <c r="W653" s="206"/>
    </row>
    <row r="654" spans="1:23" s="177" customFormat="1" ht="30" hidden="1" customHeight="1" x14ac:dyDescent="0.25">
      <c r="A654" s="181"/>
      <c r="B654" s="184"/>
      <c r="C654" s="107">
        <v>93013</v>
      </c>
      <c r="D654" s="124" t="s">
        <v>1003</v>
      </c>
      <c r="E654" s="107"/>
      <c r="F654" s="107" t="s">
        <v>19</v>
      </c>
      <c r="G654" s="108">
        <v>60.3</v>
      </c>
      <c r="H654" s="278">
        <v>696586</v>
      </c>
      <c r="I654" s="137"/>
      <c r="J654" s="16"/>
      <c r="K654" s="16">
        <v>0</v>
      </c>
      <c r="L654" s="821" t="s">
        <v>181</v>
      </c>
      <c r="M654" s="24">
        <v>100</v>
      </c>
      <c r="N654" s="339" t="s">
        <v>484</v>
      </c>
      <c r="O654" s="339" t="s">
        <v>1008</v>
      </c>
      <c r="P654" s="24">
        <v>426</v>
      </c>
      <c r="Q654" s="252"/>
      <c r="R65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Vigente'!C671,'[1]Certificaciones y Autorizacione'!B:E,1,0))),"Auditorías y Certificaciones",IF(NOT(ISERROR(VLOOKUP('[1]Manual Tarifario Vigente'!C671,'[1]Plantas de Beneficio'!B:E,1,0))),"Inspección","Registro Sanitario y Trámites Asociados")))))</f>
        <v>Registro Sanitario y Trámites Asociados</v>
      </c>
      <c r="S654" s="26" t="s">
        <v>181</v>
      </c>
      <c r="T654" s="24">
        <v>100</v>
      </c>
      <c r="U654" s="25" t="s">
        <v>1000</v>
      </c>
      <c r="V654" s="25" t="s">
        <v>1000</v>
      </c>
      <c r="W654" s="289"/>
    </row>
    <row r="655" spans="1:23" s="177" customFormat="1" ht="100.9" hidden="1" customHeight="1" x14ac:dyDescent="0.25">
      <c r="A655" s="181"/>
      <c r="B655" s="184"/>
      <c r="C655" s="107">
        <v>93014</v>
      </c>
      <c r="D655" s="124" t="s">
        <v>1004</v>
      </c>
      <c r="E655" s="107"/>
      <c r="F655" s="107" t="s">
        <v>19</v>
      </c>
      <c r="G655" s="108">
        <v>0</v>
      </c>
      <c r="H655" s="278">
        <v>0</v>
      </c>
      <c r="I655" s="137"/>
      <c r="J655" s="16"/>
      <c r="K655" s="16">
        <v>0</v>
      </c>
      <c r="L655" s="821" t="s">
        <v>181</v>
      </c>
      <c r="M655" s="24">
        <v>0</v>
      </c>
      <c r="N655" s="339" t="s">
        <v>484</v>
      </c>
      <c r="O655" s="339" t="s">
        <v>1008</v>
      </c>
      <c r="P655" s="24">
        <v>426</v>
      </c>
      <c r="Q655" s="252"/>
      <c r="R65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Vigente'!C672,'[1]Certificaciones y Autorizacione'!B:E,1,0))),"Auditorías y Certificaciones",IF(NOT(ISERROR(VLOOKUP('[1]Manual Tarifario Vigente'!C672,'[1]Plantas de Beneficio'!B:E,1,0))),"Inspección","Registro Sanitario y Trámites Asociados")))))</f>
        <v>Registro Sanitario y Trámites Asociados</v>
      </c>
      <c r="S655" s="26" t="s">
        <v>181</v>
      </c>
      <c r="T655" s="24">
        <v>0</v>
      </c>
      <c r="U655" s="25" t="s">
        <v>1000</v>
      </c>
      <c r="V655" s="25" t="s">
        <v>1000</v>
      </c>
      <c r="W655" s="289"/>
    </row>
    <row r="656" spans="1:23" customFormat="1" ht="57" hidden="1" x14ac:dyDescent="0.25">
      <c r="A656" s="1"/>
      <c r="B656" s="88">
        <v>400136</v>
      </c>
      <c r="C656" s="162" t="s">
        <v>447</v>
      </c>
      <c r="D656" s="163" t="s">
        <v>448</v>
      </c>
      <c r="E656" s="118"/>
      <c r="F656" s="118" t="s">
        <v>19</v>
      </c>
      <c r="G656" s="153">
        <v>71.55</v>
      </c>
      <c r="H656" s="245">
        <v>826546</v>
      </c>
      <c r="I656" s="140"/>
      <c r="J656" s="343"/>
      <c r="K656" s="343">
        <v>0</v>
      </c>
      <c r="L656" s="380" t="s">
        <v>290</v>
      </c>
      <c r="M656" s="344">
        <v>100</v>
      </c>
      <c r="N656" s="354" t="s">
        <v>484</v>
      </c>
      <c r="O656" s="339" t="s">
        <v>1008</v>
      </c>
      <c r="P656" s="344">
        <v>426</v>
      </c>
      <c r="Q656" s="427"/>
      <c r="R656"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Vigente'!C689,'[1]Certificaciones y Autorizacione'!B:E,1,0))),"Auditorías y Certificaciones",IF(NOT(ISERROR(VLOOKUP('[1]Manual Tarifario Vigente'!C689,'[1]Plantas de Beneficio'!B:E,1,0))),"Inspección","Registro Sanitario y Trámites Asociados")))))</f>
        <v>Registro Sanitario y Trámites Asociados</v>
      </c>
      <c r="S656" s="429" t="s">
        <v>290</v>
      </c>
      <c r="T656" s="344">
        <v>100</v>
      </c>
      <c r="U656" s="25" t="s">
        <v>1001</v>
      </c>
      <c r="V656" s="25" t="s">
        <v>1001</v>
      </c>
      <c r="W656" s="206"/>
    </row>
    <row r="657" spans="1:23" customFormat="1" ht="85.5" hidden="1" x14ac:dyDescent="0.25">
      <c r="A657" s="1"/>
      <c r="B657" s="88"/>
      <c r="C657" s="107">
        <v>90116</v>
      </c>
      <c r="D657" s="124" t="s">
        <v>449</v>
      </c>
      <c r="E657" s="107"/>
      <c r="F657" s="107" t="s">
        <v>19</v>
      </c>
      <c r="G657" s="108">
        <v>0</v>
      </c>
      <c r="H657" s="208">
        <v>0</v>
      </c>
      <c r="I657" s="137"/>
      <c r="J657" s="16"/>
      <c r="K657" s="16">
        <v>0</v>
      </c>
      <c r="L657" s="26" t="s">
        <v>290</v>
      </c>
      <c r="M657" s="24">
        <v>0</v>
      </c>
      <c r="N657" s="339" t="s">
        <v>484</v>
      </c>
      <c r="O657" s="339" t="s">
        <v>1008</v>
      </c>
      <c r="P657" s="24">
        <v>426</v>
      </c>
      <c r="Q657" s="252"/>
      <c r="R65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Vigente'!C690,'[1]Certificaciones y Autorizacione'!B:E,1,0))),"Auditorías y Certificaciones",IF(NOT(ISERROR(VLOOKUP('[1]Manual Tarifario Vigente'!C690,'[1]Plantas de Beneficio'!B:E,1,0))),"Inspección","Registro Sanitario y Trámites Asociados")))))</f>
        <v>Registro Sanitario y Trámites Asociados</v>
      </c>
      <c r="S657" s="18" t="s">
        <v>290</v>
      </c>
      <c r="T657" s="24">
        <v>0</v>
      </c>
      <c r="U657" s="25" t="s">
        <v>1001</v>
      </c>
      <c r="V657" s="25" t="s">
        <v>1001</v>
      </c>
      <c r="W657" s="206"/>
    </row>
    <row r="658" spans="1:23" customFormat="1" ht="57" hidden="1" x14ac:dyDescent="0.25">
      <c r="A658" s="1"/>
      <c r="B658" s="88">
        <v>400137</v>
      </c>
      <c r="C658" s="122" t="s">
        <v>450</v>
      </c>
      <c r="D658" s="124" t="s">
        <v>451</v>
      </c>
      <c r="E658" s="107"/>
      <c r="F658" s="107" t="s">
        <v>19</v>
      </c>
      <c r="G658" s="108">
        <v>91.78</v>
      </c>
      <c r="H658" s="208">
        <v>1060243</v>
      </c>
      <c r="I658" s="137"/>
      <c r="J658" s="16"/>
      <c r="K658" s="16">
        <v>0</v>
      </c>
      <c r="L658" s="26" t="s">
        <v>290</v>
      </c>
      <c r="M658" s="24">
        <v>100</v>
      </c>
      <c r="N658" s="339" t="s">
        <v>484</v>
      </c>
      <c r="O658" s="339" t="s">
        <v>1008</v>
      </c>
      <c r="P658" s="24">
        <v>426</v>
      </c>
      <c r="Q658" s="252"/>
      <c r="R65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Vigente'!C691,'[1]Certificaciones y Autorizacione'!B:E,1,0))),"Auditorías y Certificaciones",IF(NOT(ISERROR(VLOOKUP('[1]Manual Tarifario Vigente'!C691,'[1]Plantas de Beneficio'!B:E,1,0))),"Inspección","Registro Sanitario y Trámites Asociados")))))</f>
        <v>Registro Sanitario y Trámites Asociados</v>
      </c>
      <c r="S658" s="18" t="s">
        <v>290</v>
      </c>
      <c r="T658" s="24">
        <v>100</v>
      </c>
      <c r="U658" s="25" t="s">
        <v>1001</v>
      </c>
      <c r="V658" s="25" t="s">
        <v>1001</v>
      </c>
      <c r="W658" s="206"/>
    </row>
    <row r="659" spans="1:23" customFormat="1" ht="85.5" hidden="1" x14ac:dyDescent="0.25">
      <c r="A659" s="1"/>
      <c r="B659" s="88"/>
      <c r="C659" s="107">
        <v>90117</v>
      </c>
      <c r="D659" s="124" t="s">
        <v>452</v>
      </c>
      <c r="E659" s="107"/>
      <c r="F659" s="107" t="s">
        <v>19</v>
      </c>
      <c r="G659" s="108">
        <v>0</v>
      </c>
      <c r="H659" s="208">
        <v>0</v>
      </c>
      <c r="I659" s="137"/>
      <c r="J659" s="16"/>
      <c r="K659" s="16">
        <v>0</v>
      </c>
      <c r="L659" s="26" t="s">
        <v>290</v>
      </c>
      <c r="M659" s="24">
        <v>0</v>
      </c>
      <c r="N659" s="339" t="s">
        <v>484</v>
      </c>
      <c r="O659" s="339" t="s">
        <v>1008</v>
      </c>
      <c r="P659" s="24">
        <v>426</v>
      </c>
      <c r="Q659" s="252"/>
      <c r="R659"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Vigente'!C692,'[1]Certificaciones y Autorizacione'!B:E,1,0))),"Auditorías y Certificaciones",IF(NOT(ISERROR(VLOOKUP('[1]Manual Tarifario Vigente'!C692,'[1]Plantas de Beneficio'!B:E,1,0))),"Inspección","Registro Sanitario y Trámites Asociados")))))</f>
        <v>Registro Sanitario y Trámites Asociados</v>
      </c>
      <c r="S659" s="18" t="s">
        <v>290</v>
      </c>
      <c r="T659" s="24">
        <v>0</v>
      </c>
      <c r="U659" s="25" t="s">
        <v>1001</v>
      </c>
      <c r="V659" s="25" t="s">
        <v>1001</v>
      </c>
      <c r="W659" s="206"/>
    </row>
    <row r="660" spans="1:23" customFormat="1" ht="57" hidden="1" x14ac:dyDescent="0.25">
      <c r="A660" s="1"/>
      <c r="B660" s="88">
        <v>400138</v>
      </c>
      <c r="C660" s="122" t="s">
        <v>453</v>
      </c>
      <c r="D660" s="124" t="s">
        <v>454</v>
      </c>
      <c r="E660" s="107"/>
      <c r="F660" s="107" t="s">
        <v>19</v>
      </c>
      <c r="G660" s="108">
        <v>103.99</v>
      </c>
      <c r="H660" s="208">
        <v>1201292</v>
      </c>
      <c r="I660" s="137"/>
      <c r="J660" s="16"/>
      <c r="K660" s="16">
        <v>0</v>
      </c>
      <c r="L660" s="26" t="s">
        <v>290</v>
      </c>
      <c r="M660" s="24">
        <v>100</v>
      </c>
      <c r="N660" s="339" t="s">
        <v>484</v>
      </c>
      <c r="O660" s="339" t="s">
        <v>1008</v>
      </c>
      <c r="P660" s="24">
        <v>426</v>
      </c>
      <c r="Q660" s="252"/>
      <c r="R66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Vigente'!C693,'[1]Certificaciones y Autorizacione'!B:E,1,0))),"Auditorías y Certificaciones",IF(NOT(ISERROR(VLOOKUP('[1]Manual Tarifario Vigente'!C693,'[1]Plantas de Beneficio'!B:E,1,0))),"Inspección","Registro Sanitario y Trámites Asociados")))))</f>
        <v>Registro Sanitario y Trámites Asociados</v>
      </c>
      <c r="S660" s="18" t="s">
        <v>290</v>
      </c>
      <c r="T660" s="24">
        <v>100</v>
      </c>
      <c r="U660" s="25" t="s">
        <v>1001</v>
      </c>
      <c r="V660" s="25" t="s">
        <v>1001</v>
      </c>
      <c r="W660" s="206"/>
    </row>
    <row r="661" spans="1:23" customFormat="1" ht="85.5" hidden="1" x14ac:dyDescent="0.25">
      <c r="A661" s="1"/>
      <c r="B661" s="88"/>
      <c r="C661" s="107">
        <v>90118</v>
      </c>
      <c r="D661" s="124" t="s">
        <v>455</v>
      </c>
      <c r="E661" s="107"/>
      <c r="F661" s="107" t="s">
        <v>19</v>
      </c>
      <c r="G661" s="108">
        <v>0</v>
      </c>
      <c r="H661" s="208">
        <v>0</v>
      </c>
      <c r="I661" s="137"/>
      <c r="J661" s="16"/>
      <c r="K661" s="16">
        <v>0</v>
      </c>
      <c r="L661" s="26" t="s">
        <v>290</v>
      </c>
      <c r="M661" s="24">
        <v>0</v>
      </c>
      <c r="N661" s="339" t="s">
        <v>484</v>
      </c>
      <c r="O661" s="339" t="s">
        <v>1008</v>
      </c>
      <c r="P661" s="24">
        <v>426</v>
      </c>
      <c r="Q661" s="252"/>
      <c r="R66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Vigente'!C694,'[1]Certificaciones y Autorizacione'!B:E,1,0))),"Auditorías y Certificaciones",IF(NOT(ISERROR(VLOOKUP('[1]Manual Tarifario Vigente'!C694,'[1]Plantas de Beneficio'!B:E,1,0))),"Inspección","Registro Sanitario y Trámites Asociados")))))</f>
        <v>Registro Sanitario y Trámites Asociados</v>
      </c>
      <c r="S661" s="18" t="s">
        <v>290</v>
      </c>
      <c r="T661" s="24">
        <v>0</v>
      </c>
      <c r="U661" s="25" t="s">
        <v>1001</v>
      </c>
      <c r="V661" s="25" t="s">
        <v>1001</v>
      </c>
      <c r="W661" s="206"/>
    </row>
    <row r="662" spans="1:23" customFormat="1" ht="28.5" hidden="1" x14ac:dyDescent="0.25">
      <c r="A662" s="1"/>
      <c r="B662" s="88">
        <v>400139</v>
      </c>
      <c r="C662" s="122" t="s">
        <v>456</v>
      </c>
      <c r="D662" s="124" t="s">
        <v>457</v>
      </c>
      <c r="E662" s="107"/>
      <c r="F662" s="107" t="s">
        <v>19</v>
      </c>
      <c r="G662" s="108">
        <v>101.87</v>
      </c>
      <c r="H662" s="208">
        <v>1176802</v>
      </c>
      <c r="I662" s="137"/>
      <c r="J662" s="16"/>
      <c r="K662" s="16">
        <v>0</v>
      </c>
      <c r="L662" s="26" t="s">
        <v>20</v>
      </c>
      <c r="M662" s="24">
        <v>100</v>
      </c>
      <c r="N662" s="339" t="s">
        <v>484</v>
      </c>
      <c r="O662" s="339" t="s">
        <v>1008</v>
      </c>
      <c r="P662" s="24">
        <v>426</v>
      </c>
      <c r="Q662" s="252"/>
      <c r="R66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Vigente'!C695,'[1]Certificaciones y Autorizacione'!B:E,1,0))),"Auditorías y Certificaciones",IF(NOT(ISERROR(VLOOKUP('[1]Manual Tarifario Vigente'!C695,'[1]Plantas de Beneficio'!B:E,1,0))),"Inspección","Registro Sanitario y Trámites Asociados")))))</f>
        <v>Registro Sanitario y Trámites Asociados</v>
      </c>
      <c r="S662" s="18" t="s">
        <v>20</v>
      </c>
      <c r="T662" s="24">
        <v>100</v>
      </c>
      <c r="U662" s="25" t="s">
        <v>1001</v>
      </c>
      <c r="V662" s="25" t="s">
        <v>1001</v>
      </c>
      <c r="W662" s="206"/>
    </row>
    <row r="663" spans="1:23" customFormat="1" ht="57" hidden="1" x14ac:dyDescent="0.25">
      <c r="A663" s="1"/>
      <c r="B663" s="88"/>
      <c r="C663" s="107">
        <v>90119</v>
      </c>
      <c r="D663" s="124" t="s">
        <v>458</v>
      </c>
      <c r="E663" s="107"/>
      <c r="F663" s="107" t="s">
        <v>19</v>
      </c>
      <c r="G663" s="108">
        <v>0</v>
      </c>
      <c r="H663" s="208">
        <v>0</v>
      </c>
      <c r="I663" s="137"/>
      <c r="J663" s="16"/>
      <c r="K663" s="16">
        <v>0</v>
      </c>
      <c r="L663" s="26" t="s">
        <v>20</v>
      </c>
      <c r="M663" s="24">
        <v>0</v>
      </c>
      <c r="N663" s="339" t="s">
        <v>484</v>
      </c>
      <c r="O663" s="339" t="s">
        <v>1008</v>
      </c>
      <c r="P663" s="24">
        <v>426</v>
      </c>
      <c r="Q663" s="252"/>
      <c r="R66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Vigente'!C696,'[1]Certificaciones y Autorizacione'!B:E,1,0))),"Auditorías y Certificaciones",IF(NOT(ISERROR(VLOOKUP('[1]Manual Tarifario Vigente'!C696,'[1]Plantas de Beneficio'!B:E,1,0))),"Inspección","Registro Sanitario y Trámites Asociados")))))</f>
        <v>Registro Sanitario y Trámites Asociados</v>
      </c>
      <c r="S663" s="18" t="s">
        <v>20</v>
      </c>
      <c r="T663" s="24">
        <v>0</v>
      </c>
      <c r="U663" s="25" t="s">
        <v>1001</v>
      </c>
      <c r="V663" s="25" t="s">
        <v>1001</v>
      </c>
      <c r="W663" s="206"/>
    </row>
    <row r="664" spans="1:23" customFormat="1" ht="33" hidden="1" customHeight="1" x14ac:dyDescent="0.25">
      <c r="A664" s="1"/>
      <c r="B664" s="109">
        <v>400140</v>
      </c>
      <c r="C664" s="122" t="s">
        <v>459</v>
      </c>
      <c r="D664" s="124" t="s">
        <v>460</v>
      </c>
      <c r="E664" s="107"/>
      <c r="F664" s="107" t="s">
        <v>19</v>
      </c>
      <c r="G664" s="108">
        <v>135.76</v>
      </c>
      <c r="H664" s="208">
        <v>1568300</v>
      </c>
      <c r="I664" s="137"/>
      <c r="J664" s="16"/>
      <c r="K664" s="16">
        <v>0</v>
      </c>
      <c r="L664" s="26" t="s">
        <v>20</v>
      </c>
      <c r="M664" s="24">
        <v>100</v>
      </c>
      <c r="N664" s="339" t="s">
        <v>484</v>
      </c>
      <c r="O664" s="339" t="s">
        <v>1008</v>
      </c>
      <c r="P664" s="24">
        <v>426</v>
      </c>
      <c r="Q664" s="252"/>
      <c r="R6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Vigente'!C697,'[1]Certificaciones y Autorizacione'!B:E,1,0))),"Auditorías y Certificaciones",IF(NOT(ISERROR(VLOOKUP('[1]Manual Tarifario Vigente'!C697,'[1]Plantas de Beneficio'!B:E,1,0))),"Inspección","Registro Sanitario y Trámites Asociados")))))</f>
        <v>Registro Sanitario y Trámites Asociados</v>
      </c>
      <c r="S664" s="18" t="s">
        <v>20</v>
      </c>
      <c r="T664" s="24">
        <v>100</v>
      </c>
      <c r="U664" s="25" t="s">
        <v>1001</v>
      </c>
      <c r="V664" s="25" t="s">
        <v>1001</v>
      </c>
      <c r="W664" s="206"/>
    </row>
    <row r="665" spans="1:23" customFormat="1" ht="66.75" hidden="1" customHeight="1" x14ac:dyDescent="0.25">
      <c r="A665" s="1"/>
      <c r="B665" s="109"/>
      <c r="C665" s="107">
        <v>90120</v>
      </c>
      <c r="D665" s="124" t="s">
        <v>461</v>
      </c>
      <c r="E665" s="107"/>
      <c r="F665" s="107" t="s">
        <v>19</v>
      </c>
      <c r="G665" s="108">
        <v>0</v>
      </c>
      <c r="H665" s="208">
        <v>0</v>
      </c>
      <c r="I665" s="137"/>
      <c r="J665" s="16"/>
      <c r="K665" s="16">
        <v>0</v>
      </c>
      <c r="L665" s="26" t="s">
        <v>20</v>
      </c>
      <c r="M665" s="24">
        <v>0</v>
      </c>
      <c r="N665" s="339" t="s">
        <v>484</v>
      </c>
      <c r="O665" s="339" t="s">
        <v>1008</v>
      </c>
      <c r="P665" s="24">
        <v>426</v>
      </c>
      <c r="Q665" s="252"/>
      <c r="R6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Vigente'!C698,'[1]Certificaciones y Autorizacione'!B:E,1,0))),"Auditorías y Certificaciones",IF(NOT(ISERROR(VLOOKUP('[1]Manual Tarifario Vigente'!C698,'[1]Plantas de Beneficio'!B:E,1,0))),"Inspección","Registro Sanitario y Trámites Asociados")))))</f>
        <v>Registro Sanitario y Trámites Asociados</v>
      </c>
      <c r="S665" s="18" t="s">
        <v>20</v>
      </c>
      <c r="T665" s="24">
        <v>0</v>
      </c>
      <c r="U665" s="25" t="s">
        <v>1001</v>
      </c>
      <c r="V665" s="25" t="s">
        <v>1001</v>
      </c>
      <c r="W665" s="206"/>
    </row>
    <row r="666" spans="1:23" customFormat="1" ht="49.5" hidden="1" customHeight="1" x14ac:dyDescent="0.25">
      <c r="A666" s="1"/>
      <c r="B666" s="89">
        <v>400142</v>
      </c>
      <c r="C666" s="122" t="s">
        <v>462</v>
      </c>
      <c r="D666" s="124" t="s">
        <v>463</v>
      </c>
      <c r="E666" s="107"/>
      <c r="F666" s="107" t="s">
        <v>19</v>
      </c>
      <c r="G666" s="108">
        <v>30.03</v>
      </c>
      <c r="H666" s="208">
        <v>346907</v>
      </c>
      <c r="I666" s="137"/>
      <c r="J666" s="16"/>
      <c r="K666" s="16">
        <v>0</v>
      </c>
      <c r="L666" s="26" t="s">
        <v>181</v>
      </c>
      <c r="M666" s="24">
        <v>100</v>
      </c>
      <c r="N666" s="339" t="s">
        <v>484</v>
      </c>
      <c r="O666" s="339" t="s">
        <v>1008</v>
      </c>
      <c r="P666" s="24">
        <v>454</v>
      </c>
      <c r="Q666" s="252"/>
      <c r="R6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Vigente'!C701,'[1]Certificaciones y Autorizacione'!B:E,1,0))),"Auditorías y Certificaciones",IF(NOT(ISERROR(VLOOKUP('[1]Manual Tarifario Vigente'!C701,'[1]Plantas de Beneficio'!B:E,1,0))),"Inspección","Registro Sanitario y Trámites Asociados")))))</f>
        <v>Registro Sanitario y Trámites Asociados</v>
      </c>
      <c r="S666" s="18" t="s">
        <v>181</v>
      </c>
      <c r="T666" s="24">
        <v>100</v>
      </c>
      <c r="U666" s="25" t="s">
        <v>1001</v>
      </c>
      <c r="V666" s="25" t="s">
        <v>1001</v>
      </c>
      <c r="W666" s="206"/>
    </row>
    <row r="667" spans="1:23" customFormat="1" ht="48.75" hidden="1" customHeight="1" x14ac:dyDescent="0.25">
      <c r="A667" s="1"/>
      <c r="B667" s="89">
        <v>400166</v>
      </c>
      <c r="C667" s="122" t="s">
        <v>464</v>
      </c>
      <c r="D667" s="124" t="s">
        <v>465</v>
      </c>
      <c r="E667" s="107"/>
      <c r="F667" s="107" t="s">
        <v>19</v>
      </c>
      <c r="G667" s="108">
        <v>69.680000000000007</v>
      </c>
      <c r="H667" s="208">
        <v>804943</v>
      </c>
      <c r="I667" s="137"/>
      <c r="J667" s="16"/>
      <c r="K667" s="16">
        <v>0</v>
      </c>
      <c r="L667" s="26" t="s">
        <v>20</v>
      </c>
      <c r="M667" s="24">
        <v>100</v>
      </c>
      <c r="N667" s="339" t="s">
        <v>484</v>
      </c>
      <c r="O667" s="339" t="s">
        <v>1008</v>
      </c>
      <c r="P667" s="24">
        <v>426</v>
      </c>
      <c r="Q667" s="252"/>
      <c r="R6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Vigente'!C702,'[1]Certificaciones y Autorizacione'!B:E,1,0))),"Auditorías y Certificaciones",IF(NOT(ISERROR(VLOOKUP('[1]Manual Tarifario Vigente'!C702,'[1]Plantas de Beneficio'!B:E,1,0))),"Inspección","Registro Sanitario y Trámites Asociados")))))</f>
        <v>Registro Sanitario y Trámites Asociados</v>
      </c>
      <c r="S667" s="18" t="s">
        <v>20</v>
      </c>
      <c r="T667" s="24">
        <v>100</v>
      </c>
      <c r="U667" s="25" t="s">
        <v>1001</v>
      </c>
      <c r="V667" s="25" t="s">
        <v>1001</v>
      </c>
      <c r="W667" s="206"/>
    </row>
    <row r="668" spans="1:23" customFormat="1" ht="71.25" hidden="1" x14ac:dyDescent="0.25">
      <c r="A668" s="1"/>
      <c r="B668" s="89"/>
      <c r="C668" s="122">
        <v>90122</v>
      </c>
      <c r="D668" s="124" t="s">
        <v>466</v>
      </c>
      <c r="E668" s="107"/>
      <c r="F668" s="107" t="s">
        <v>19</v>
      </c>
      <c r="G668" s="108">
        <v>0</v>
      </c>
      <c r="H668" s="208">
        <v>0</v>
      </c>
      <c r="I668" s="137"/>
      <c r="J668" s="16"/>
      <c r="K668" s="16">
        <v>0</v>
      </c>
      <c r="L668" s="26" t="s">
        <v>20</v>
      </c>
      <c r="M668" s="24">
        <v>0</v>
      </c>
      <c r="N668" s="339" t="s">
        <v>484</v>
      </c>
      <c r="O668" s="339" t="s">
        <v>1008</v>
      </c>
      <c r="P668" s="24">
        <v>426</v>
      </c>
      <c r="Q668" s="252"/>
      <c r="R6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Vigente'!C703,'[1]Certificaciones y Autorizacione'!B:E,1,0))),"Auditorías y Certificaciones",IF(NOT(ISERROR(VLOOKUP('[1]Manual Tarifario Vigente'!C703,'[1]Plantas de Beneficio'!B:E,1,0))),"Inspección","Registro Sanitario y Trámites Asociados")))))</f>
        <v>Registro Sanitario y Trámites Asociados</v>
      </c>
      <c r="S668" s="18" t="s">
        <v>20</v>
      </c>
      <c r="T668" s="24">
        <v>0</v>
      </c>
      <c r="U668" s="25" t="s">
        <v>1001</v>
      </c>
      <c r="V668" s="25" t="s">
        <v>1001</v>
      </c>
      <c r="W668" s="206"/>
    </row>
    <row r="669" spans="1:23" customFormat="1" ht="42.75" hidden="1" x14ac:dyDescent="0.25">
      <c r="A669" s="1"/>
      <c r="B669" s="88">
        <v>400167</v>
      </c>
      <c r="C669" s="122" t="s">
        <v>467</v>
      </c>
      <c r="D669" s="124" t="s">
        <v>468</v>
      </c>
      <c r="E669" s="107"/>
      <c r="F669" s="107" t="s">
        <v>19</v>
      </c>
      <c r="G669" s="108">
        <v>125.07</v>
      </c>
      <c r="H669" s="208">
        <v>1444809</v>
      </c>
      <c r="I669" s="137"/>
      <c r="J669" s="16"/>
      <c r="K669" s="16">
        <v>0</v>
      </c>
      <c r="L669" s="26" t="s">
        <v>20</v>
      </c>
      <c r="M669" s="24">
        <v>100</v>
      </c>
      <c r="N669" s="339" t="s">
        <v>484</v>
      </c>
      <c r="O669" s="339" t="s">
        <v>1008</v>
      </c>
      <c r="P669" s="24">
        <v>426</v>
      </c>
      <c r="Q669" s="252"/>
      <c r="R6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Vigente'!C704,'[1]Certificaciones y Autorizacione'!B:E,1,0))),"Auditorías y Certificaciones",IF(NOT(ISERROR(VLOOKUP('[1]Manual Tarifario Vigente'!C704,'[1]Plantas de Beneficio'!B:E,1,0))),"Inspección","Registro Sanitario y Trámites Asociados")))))</f>
        <v>Registro Sanitario y Trámites Asociados</v>
      </c>
      <c r="S669" s="18" t="s">
        <v>20</v>
      </c>
      <c r="T669" s="24">
        <v>100</v>
      </c>
      <c r="U669" s="25" t="s">
        <v>1001</v>
      </c>
      <c r="V669" s="25" t="s">
        <v>1001</v>
      </c>
      <c r="W669" s="206"/>
    </row>
    <row r="670" spans="1:23" customFormat="1" ht="92.25" hidden="1" customHeight="1" x14ac:dyDescent="0.25">
      <c r="A670" s="1"/>
      <c r="B670" s="88"/>
      <c r="C670" s="107">
        <v>90123</v>
      </c>
      <c r="D670" s="124" t="s">
        <v>469</v>
      </c>
      <c r="E670" s="107"/>
      <c r="F670" s="107" t="s">
        <v>19</v>
      </c>
      <c r="G670" s="108">
        <v>0</v>
      </c>
      <c r="H670" s="208">
        <v>0</v>
      </c>
      <c r="I670" s="137"/>
      <c r="J670" s="16"/>
      <c r="K670" s="16">
        <v>0</v>
      </c>
      <c r="L670" s="26" t="s">
        <v>20</v>
      </c>
      <c r="M670" s="24">
        <v>0</v>
      </c>
      <c r="N670" s="339" t="s">
        <v>484</v>
      </c>
      <c r="O670" s="339" t="s">
        <v>1008</v>
      </c>
      <c r="P670" s="24">
        <v>426</v>
      </c>
      <c r="Q670" s="252"/>
      <c r="R6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Vigente'!C705,'[1]Certificaciones y Autorizacione'!B:E,1,0))),"Auditorías y Certificaciones",IF(NOT(ISERROR(VLOOKUP('[1]Manual Tarifario Vigente'!C705,'[1]Plantas de Beneficio'!B:E,1,0))),"Inspección","Registro Sanitario y Trámites Asociados")))))</f>
        <v>Auditorías y Certificaciones</v>
      </c>
      <c r="S670" s="18" t="s">
        <v>20</v>
      </c>
      <c r="T670" s="24">
        <v>0</v>
      </c>
      <c r="U670" s="25" t="s">
        <v>1001</v>
      </c>
      <c r="V670" s="25" t="s">
        <v>1001</v>
      </c>
      <c r="W670" s="206"/>
    </row>
    <row r="671" spans="1:23" customFormat="1" ht="42.75" hidden="1" x14ac:dyDescent="0.25">
      <c r="A671" s="1"/>
      <c r="B671" s="88">
        <v>400168</v>
      </c>
      <c r="C671" s="122" t="s">
        <v>470</v>
      </c>
      <c r="D671" s="124" t="s">
        <v>471</v>
      </c>
      <c r="E671" s="107"/>
      <c r="F671" s="107" t="s">
        <v>19</v>
      </c>
      <c r="G671" s="108">
        <v>114.22</v>
      </c>
      <c r="H671" s="208">
        <v>1319469</v>
      </c>
      <c r="I671" s="137"/>
      <c r="J671" s="16"/>
      <c r="K671" s="16">
        <v>0</v>
      </c>
      <c r="L671" s="26" t="s">
        <v>20</v>
      </c>
      <c r="M671" s="24">
        <v>100</v>
      </c>
      <c r="N671" s="339" t="s">
        <v>484</v>
      </c>
      <c r="O671" s="339" t="s">
        <v>1008</v>
      </c>
      <c r="P671" s="24">
        <v>426</v>
      </c>
      <c r="Q671" s="252"/>
      <c r="R6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Vigente'!C706,'[1]Certificaciones y Autorizacione'!B:E,1,0))),"Auditorías y Certificaciones",IF(NOT(ISERROR(VLOOKUP('[1]Manual Tarifario Vigente'!C706,'[1]Plantas de Beneficio'!B:E,1,0))),"Inspección","Registro Sanitario y Trámites Asociados")))))</f>
        <v>Auditorías y Certificaciones</v>
      </c>
      <c r="S671" s="18" t="s">
        <v>20</v>
      </c>
      <c r="T671" s="24">
        <v>100</v>
      </c>
      <c r="U671" s="25" t="s">
        <v>1001</v>
      </c>
      <c r="V671" s="25" t="s">
        <v>1001</v>
      </c>
      <c r="W671" s="206"/>
    </row>
    <row r="672" spans="1:23" customFormat="1" ht="71.25" hidden="1" x14ac:dyDescent="0.25">
      <c r="A672" s="1"/>
      <c r="B672" s="88"/>
      <c r="C672" s="107">
        <v>90124</v>
      </c>
      <c r="D672" s="124" t="s">
        <v>472</v>
      </c>
      <c r="E672" s="107"/>
      <c r="F672" s="107" t="s">
        <v>19</v>
      </c>
      <c r="G672" s="108">
        <v>0</v>
      </c>
      <c r="H672" s="208">
        <v>0</v>
      </c>
      <c r="I672" s="137"/>
      <c r="J672" s="16"/>
      <c r="K672" s="16">
        <v>0</v>
      </c>
      <c r="L672" s="26" t="s">
        <v>20</v>
      </c>
      <c r="M672" s="24">
        <v>0</v>
      </c>
      <c r="N672" s="339" t="s">
        <v>484</v>
      </c>
      <c r="O672" s="339" t="s">
        <v>1008</v>
      </c>
      <c r="P672" s="24">
        <v>426</v>
      </c>
      <c r="Q672" s="252"/>
      <c r="R6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Vigente'!C707,'[1]Certificaciones y Autorizacione'!B:E,1,0))),"Auditorías y Certificaciones",IF(NOT(ISERROR(VLOOKUP('[1]Manual Tarifario Vigente'!C707,'[1]Plantas de Beneficio'!B:E,1,0))),"Inspección","Registro Sanitario y Trámites Asociados")))))</f>
        <v>Auditorías y Certificaciones</v>
      </c>
      <c r="S672" s="18" t="s">
        <v>20</v>
      </c>
      <c r="T672" s="24">
        <v>0</v>
      </c>
      <c r="U672" s="25" t="s">
        <v>1001</v>
      </c>
      <c r="V672" s="25" t="s">
        <v>1001</v>
      </c>
      <c r="W672" s="206"/>
    </row>
    <row r="673" spans="1:23" customFormat="1" ht="71.25" hidden="1" x14ac:dyDescent="0.25">
      <c r="A673" s="1"/>
      <c r="B673" s="88">
        <v>400169</v>
      </c>
      <c r="C673" s="122" t="s">
        <v>473</v>
      </c>
      <c r="D673" s="124" t="s">
        <v>474</v>
      </c>
      <c r="E673" s="107"/>
      <c r="F673" s="107" t="s">
        <v>19</v>
      </c>
      <c r="G673" s="108">
        <v>167.99</v>
      </c>
      <c r="H673" s="208">
        <v>1940620</v>
      </c>
      <c r="I673" s="137"/>
      <c r="J673" s="16"/>
      <c r="K673" s="16">
        <v>0</v>
      </c>
      <c r="L673" s="26" t="s">
        <v>20</v>
      </c>
      <c r="M673" s="24">
        <v>100</v>
      </c>
      <c r="N673" s="339" t="s">
        <v>484</v>
      </c>
      <c r="O673" s="339" t="s">
        <v>1008</v>
      </c>
      <c r="P673" s="24">
        <v>426</v>
      </c>
      <c r="Q673" s="252"/>
      <c r="R6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Vigente'!C708,'[1]Certificaciones y Autorizacione'!B:E,1,0))),"Auditorías y Certificaciones",IF(NOT(ISERROR(VLOOKUP('[1]Manual Tarifario Vigente'!C708,'[1]Plantas de Beneficio'!B:E,1,0))),"Inspección","Registro Sanitario y Trámites Asociados")))))</f>
        <v>Auditorías y Certificaciones</v>
      </c>
      <c r="S673" s="18" t="s">
        <v>20</v>
      </c>
      <c r="T673" s="24">
        <v>100</v>
      </c>
      <c r="U673" s="25" t="s">
        <v>1001</v>
      </c>
      <c r="V673" s="25" t="s">
        <v>1001</v>
      </c>
      <c r="W673" s="206"/>
    </row>
    <row r="674" spans="1:23" customFormat="1" ht="99.75" hidden="1" x14ac:dyDescent="0.25">
      <c r="A674" s="1"/>
      <c r="B674" s="88"/>
      <c r="C674" s="107">
        <v>90125</v>
      </c>
      <c r="D674" s="124" t="s">
        <v>475</v>
      </c>
      <c r="E674" s="107"/>
      <c r="F674" s="107" t="s">
        <v>19</v>
      </c>
      <c r="G674" s="108">
        <v>0</v>
      </c>
      <c r="H674" s="208">
        <v>0</v>
      </c>
      <c r="I674" s="137"/>
      <c r="J674" s="16"/>
      <c r="K674" s="16">
        <v>0</v>
      </c>
      <c r="L674" s="26" t="s">
        <v>20</v>
      </c>
      <c r="M674" s="24">
        <v>0</v>
      </c>
      <c r="N674" s="339" t="s">
        <v>484</v>
      </c>
      <c r="O674" s="339" t="s">
        <v>1008</v>
      </c>
      <c r="P674" s="24">
        <v>426</v>
      </c>
      <c r="Q674" s="252"/>
      <c r="R6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Vigente'!C709,'[1]Certificaciones y Autorizacione'!B:E,1,0))),"Auditorías y Certificaciones",IF(NOT(ISERROR(VLOOKUP('[1]Manual Tarifario Vigente'!C709,'[1]Plantas de Beneficio'!B:E,1,0))),"Inspección","Registro Sanitario y Trámites Asociados")))))</f>
        <v>Auditorías y Certificaciones</v>
      </c>
      <c r="S674" s="18" t="s">
        <v>20</v>
      </c>
      <c r="T674" s="24">
        <v>0</v>
      </c>
      <c r="U674" s="25" t="s">
        <v>1001</v>
      </c>
      <c r="V674" s="25" t="s">
        <v>1001</v>
      </c>
      <c r="W674" s="206"/>
    </row>
    <row r="675" spans="1:23" customFormat="1" ht="42.75" hidden="1" x14ac:dyDescent="0.25">
      <c r="A675" s="1"/>
      <c r="B675" s="88"/>
      <c r="C675" s="150" t="s">
        <v>476</v>
      </c>
      <c r="D675" s="124" t="s">
        <v>477</v>
      </c>
      <c r="E675" s="107"/>
      <c r="F675" s="107" t="s">
        <v>19</v>
      </c>
      <c r="G675" s="108">
        <v>37.96</v>
      </c>
      <c r="H675" s="208">
        <v>438514</v>
      </c>
      <c r="I675" s="137"/>
      <c r="J675" s="16"/>
      <c r="K675" s="16">
        <v>0</v>
      </c>
      <c r="L675" s="26" t="s">
        <v>20</v>
      </c>
      <c r="M675" s="24">
        <v>100</v>
      </c>
      <c r="N675" s="339" t="s">
        <v>484</v>
      </c>
      <c r="O675" s="339" t="s">
        <v>1008</v>
      </c>
      <c r="P675" s="24">
        <v>426</v>
      </c>
      <c r="Q675" s="252"/>
      <c r="R6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Vigente'!C712,'[1]Certificaciones y Autorizacione'!B:E,1,0))),"Auditorías y Certificaciones",IF(NOT(ISERROR(VLOOKUP('[1]Manual Tarifario Vigente'!C712,'[1]Plantas de Beneficio'!B:E,1,0))),"Inspección","Registro Sanitario y Trámites Asociados")))))</f>
        <v>Auditorías y Certificaciones</v>
      </c>
      <c r="S675" s="18" t="s">
        <v>20</v>
      </c>
      <c r="T675" s="24">
        <v>100</v>
      </c>
      <c r="U675" s="25" t="s">
        <v>1001</v>
      </c>
      <c r="V675" s="25" t="s">
        <v>1001</v>
      </c>
      <c r="W675" s="206"/>
    </row>
    <row r="676" spans="1:23" customFormat="1" ht="71.25" hidden="1" x14ac:dyDescent="0.25">
      <c r="A676" s="1"/>
      <c r="B676" s="88"/>
      <c r="C676" s="150">
        <v>90131</v>
      </c>
      <c r="D676" s="124" t="s">
        <v>478</v>
      </c>
      <c r="E676" s="107"/>
      <c r="F676" s="107" t="s">
        <v>19</v>
      </c>
      <c r="G676" s="108">
        <v>0</v>
      </c>
      <c r="H676" s="208">
        <v>0</v>
      </c>
      <c r="I676" s="137"/>
      <c r="J676" s="16"/>
      <c r="K676" s="16">
        <v>0</v>
      </c>
      <c r="L676" s="26" t="s">
        <v>20</v>
      </c>
      <c r="M676" s="24">
        <v>0</v>
      </c>
      <c r="N676" s="339" t="s">
        <v>484</v>
      </c>
      <c r="O676" s="339" t="s">
        <v>1008</v>
      </c>
      <c r="P676" s="24">
        <v>426</v>
      </c>
      <c r="Q676" s="252"/>
      <c r="R6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Vigente'!C713,'[1]Certificaciones y Autorizacione'!B:E,1,0))),"Auditorías y Certificaciones",IF(NOT(ISERROR(VLOOKUP('[1]Manual Tarifario Vigente'!C713,'[1]Plantas de Beneficio'!B:E,1,0))),"Inspección","Registro Sanitario y Trámites Asociados")))))</f>
        <v>Auditorías y Certificaciones</v>
      </c>
      <c r="S676" s="18" t="s">
        <v>20</v>
      </c>
      <c r="T676" s="24">
        <v>0</v>
      </c>
      <c r="U676" s="25" t="s">
        <v>1001</v>
      </c>
      <c r="V676" s="25" t="s">
        <v>1001</v>
      </c>
      <c r="W676" s="206"/>
    </row>
    <row r="677" spans="1:23" customFormat="1" ht="28.5" hidden="1" x14ac:dyDescent="0.25">
      <c r="A677" s="1"/>
      <c r="B677" s="88"/>
      <c r="C677" s="168" t="s">
        <v>479</v>
      </c>
      <c r="D677" s="131" t="s">
        <v>480</v>
      </c>
      <c r="E677" s="117"/>
      <c r="F677" s="117" t="s">
        <v>19</v>
      </c>
      <c r="G677" s="125">
        <v>255.91</v>
      </c>
      <c r="H677" s="311">
        <v>2956272</v>
      </c>
      <c r="I677" s="138"/>
      <c r="J677" s="249"/>
      <c r="K677" s="249">
        <v>0</v>
      </c>
      <c r="L677" s="544" t="s">
        <v>20</v>
      </c>
      <c r="M677" s="378">
        <v>100</v>
      </c>
      <c r="N677" s="543" t="s">
        <v>484</v>
      </c>
      <c r="O677" s="543" t="s">
        <v>523</v>
      </c>
      <c r="P677" s="378">
        <v>426</v>
      </c>
      <c r="Q677" s="424"/>
      <c r="R677"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Vigente'!C714,'[1]Certificaciones y Autorizacione'!B:E,1,0))),"Auditorías y Certificaciones",IF(NOT(ISERROR(VLOOKUP('[1]Manual Tarifario Vigente'!C714,'[1]Plantas de Beneficio'!B:E,1,0))),"Inspección","Registro Sanitario y Trámites Asociados")))))</f>
        <v>Auditorías y Certificaciones</v>
      </c>
      <c r="S677" s="551" t="s">
        <v>20</v>
      </c>
      <c r="T677" s="378">
        <v>100</v>
      </c>
      <c r="U677" s="25" t="s">
        <v>1001</v>
      </c>
      <c r="V677" s="25" t="s">
        <v>1001</v>
      </c>
      <c r="W677" s="206"/>
    </row>
    <row r="678" spans="1:23" customFormat="1" ht="22.15" hidden="1" customHeight="1" x14ac:dyDescent="0.25">
      <c r="A678" s="1"/>
      <c r="B678" s="742">
        <v>400173</v>
      </c>
      <c r="C678" s="727" t="s">
        <v>481</v>
      </c>
      <c r="D678" s="724" t="s">
        <v>482</v>
      </c>
      <c r="E678" s="216">
        <v>1</v>
      </c>
      <c r="F678" s="217" t="s">
        <v>483</v>
      </c>
      <c r="G678" s="218">
        <v>63.83</v>
      </c>
      <c r="H678" s="317">
        <v>737364</v>
      </c>
      <c r="I678" s="189"/>
      <c r="J678" s="576"/>
      <c r="K678" s="576">
        <v>0</v>
      </c>
      <c r="L678" s="384" t="s">
        <v>20</v>
      </c>
      <c r="M678" s="532">
        <v>100</v>
      </c>
      <c r="N678" s="338" t="s">
        <v>484</v>
      </c>
      <c r="O678" s="339" t="s">
        <v>1008</v>
      </c>
      <c r="P678" s="532">
        <v>426</v>
      </c>
      <c r="Q678" s="577"/>
      <c r="R678" s="260" t="s">
        <v>484</v>
      </c>
      <c r="S678" s="261" t="s">
        <v>20</v>
      </c>
      <c r="T678" s="578">
        <v>100</v>
      </c>
      <c r="U678" s="25" t="s">
        <v>1001</v>
      </c>
      <c r="V678" s="25" t="s">
        <v>1001</v>
      </c>
      <c r="W678" s="206"/>
    </row>
    <row r="679" spans="1:23" customFormat="1" ht="22.15" hidden="1" customHeight="1" x14ac:dyDescent="0.25">
      <c r="A679" s="1"/>
      <c r="B679" s="742"/>
      <c r="C679" s="728"/>
      <c r="D679" s="725"/>
      <c r="E679" s="15">
        <v>2</v>
      </c>
      <c r="F679" s="219" t="s">
        <v>485</v>
      </c>
      <c r="G679" s="11">
        <v>76.81</v>
      </c>
      <c r="H679" s="318">
        <v>887309</v>
      </c>
      <c r="I679" s="142">
        <f>+G679-G678</f>
        <v>12.980000000000004</v>
      </c>
      <c r="J679" s="220"/>
      <c r="K679" s="211">
        <v>0</v>
      </c>
      <c r="L679" s="26" t="s">
        <v>20</v>
      </c>
      <c r="M679" s="13">
        <v>100</v>
      </c>
      <c r="N679" s="339" t="s">
        <v>484</v>
      </c>
      <c r="O679" s="339" t="s">
        <v>1008</v>
      </c>
      <c r="P679" s="13">
        <v>426</v>
      </c>
      <c r="Q679" s="254"/>
      <c r="R679" s="32" t="s">
        <v>484</v>
      </c>
      <c r="S679" s="18"/>
      <c r="T679" s="579"/>
      <c r="U679" s="25" t="s">
        <v>1001</v>
      </c>
      <c r="V679" s="25"/>
      <c r="W679" s="206"/>
    </row>
    <row r="680" spans="1:23" customFormat="1" ht="24" hidden="1" customHeight="1" x14ac:dyDescent="0.25">
      <c r="A680" s="1"/>
      <c r="B680" s="742"/>
      <c r="C680" s="728"/>
      <c r="D680" s="725"/>
      <c r="E680" s="15">
        <v>3</v>
      </c>
      <c r="F680" s="219" t="s">
        <v>486</v>
      </c>
      <c r="G680" s="11">
        <v>258.12</v>
      </c>
      <c r="H680" s="318">
        <v>2981802</v>
      </c>
      <c r="I680" s="142">
        <f>+G680-G678</f>
        <v>194.29000000000002</v>
      </c>
      <c r="J680" s="220"/>
      <c r="K680" s="211">
        <v>0</v>
      </c>
      <c r="L680" s="26" t="s">
        <v>20</v>
      </c>
      <c r="M680" s="13">
        <v>100</v>
      </c>
      <c r="N680" s="339" t="s">
        <v>484</v>
      </c>
      <c r="O680" s="339" t="s">
        <v>1008</v>
      </c>
      <c r="P680" s="13">
        <v>426</v>
      </c>
      <c r="Q680" s="254"/>
      <c r="R680" s="32" t="s">
        <v>484</v>
      </c>
      <c r="S680" s="18"/>
      <c r="T680" s="579"/>
      <c r="U680" s="25" t="s">
        <v>1001</v>
      </c>
      <c r="V680" s="25"/>
      <c r="W680" s="206"/>
    </row>
    <row r="681" spans="1:23" customFormat="1" ht="22.15" hidden="1" customHeight="1" x14ac:dyDescent="0.25">
      <c r="A681" s="1"/>
      <c r="B681" s="742"/>
      <c r="C681" s="728"/>
      <c r="D681" s="725"/>
      <c r="E681" s="15">
        <v>4</v>
      </c>
      <c r="F681" s="219" t="s">
        <v>487</v>
      </c>
      <c r="G681" s="11">
        <v>659.68</v>
      </c>
      <c r="H681" s="318">
        <v>7620623</v>
      </c>
      <c r="I681" s="142">
        <f>+G681-G678</f>
        <v>595.84999999999991</v>
      </c>
      <c r="J681" s="220"/>
      <c r="K681" s="211">
        <v>0</v>
      </c>
      <c r="L681" s="26" t="s">
        <v>20</v>
      </c>
      <c r="M681" s="13">
        <v>100</v>
      </c>
      <c r="N681" s="339" t="s">
        <v>484</v>
      </c>
      <c r="O681" s="339" t="s">
        <v>1008</v>
      </c>
      <c r="P681" s="13">
        <v>426</v>
      </c>
      <c r="Q681" s="254"/>
      <c r="R681" s="32" t="s">
        <v>484</v>
      </c>
      <c r="S681" s="18"/>
      <c r="T681" s="579"/>
      <c r="U681" s="25" t="s">
        <v>1001</v>
      </c>
      <c r="V681" s="25"/>
      <c r="W681" s="206"/>
    </row>
    <row r="682" spans="1:23" customFormat="1" ht="36" hidden="1" customHeight="1" thickBot="1" x14ac:dyDescent="0.3">
      <c r="A682" s="1"/>
      <c r="B682" s="742"/>
      <c r="C682" s="729"/>
      <c r="D682" s="726"/>
      <c r="E682" s="221">
        <v>5</v>
      </c>
      <c r="F682" s="222" t="s">
        <v>488</v>
      </c>
      <c r="G682" s="223">
        <v>761.72</v>
      </c>
      <c r="H682" s="319">
        <v>8799389</v>
      </c>
      <c r="I682" s="480">
        <f>+G682-G678</f>
        <v>697.89</v>
      </c>
      <c r="J682" s="580"/>
      <c r="K682" s="581">
        <v>0</v>
      </c>
      <c r="L682" s="264" t="s">
        <v>20</v>
      </c>
      <c r="M682" s="582">
        <v>100</v>
      </c>
      <c r="N682" s="340" t="s">
        <v>484</v>
      </c>
      <c r="O682" s="339" t="s">
        <v>1008</v>
      </c>
      <c r="P682" s="582">
        <v>426</v>
      </c>
      <c r="Q682" s="269"/>
      <c r="R682" s="268" t="s">
        <v>484</v>
      </c>
      <c r="S682" s="477"/>
      <c r="T682" s="583"/>
      <c r="U682" s="25" t="s">
        <v>1001</v>
      </c>
      <c r="V682" s="25"/>
      <c r="W682" s="206"/>
    </row>
    <row r="683" spans="1:23" customFormat="1" ht="35.25" hidden="1" customHeight="1" x14ac:dyDescent="0.25">
      <c r="A683" s="1"/>
      <c r="B683" s="742">
        <v>90134</v>
      </c>
      <c r="C683" s="727">
        <v>90134</v>
      </c>
      <c r="D683" s="724" t="s">
        <v>489</v>
      </c>
      <c r="E683" s="216">
        <v>1</v>
      </c>
      <c r="F683" s="217" t="s">
        <v>483</v>
      </c>
      <c r="G683" s="218">
        <v>0</v>
      </c>
      <c r="H683" s="317">
        <v>0</v>
      </c>
      <c r="I683" s="189"/>
      <c r="J683" s="576"/>
      <c r="K683" s="576">
        <v>0</v>
      </c>
      <c r="L683" s="384" t="s">
        <v>20</v>
      </c>
      <c r="M683" s="532">
        <v>0</v>
      </c>
      <c r="N683" s="338" t="s">
        <v>484</v>
      </c>
      <c r="O683" s="339" t="s">
        <v>1008</v>
      </c>
      <c r="P683" s="532">
        <v>426</v>
      </c>
      <c r="Q683" s="577"/>
      <c r="R683" s="260" t="s">
        <v>484</v>
      </c>
      <c r="S683" s="261" t="s">
        <v>20</v>
      </c>
      <c r="T683" s="578">
        <v>0</v>
      </c>
      <c r="U683" s="25" t="s">
        <v>1001</v>
      </c>
      <c r="V683" s="25" t="s">
        <v>1001</v>
      </c>
      <c r="W683" s="206"/>
    </row>
    <row r="684" spans="1:23" customFormat="1" ht="33.75" hidden="1" customHeight="1" x14ac:dyDescent="0.25">
      <c r="A684" s="1"/>
      <c r="B684" s="742"/>
      <c r="C684" s="728"/>
      <c r="D684" s="725"/>
      <c r="E684" s="15">
        <v>2</v>
      </c>
      <c r="F684" s="219" t="s">
        <v>485</v>
      </c>
      <c r="G684" s="11">
        <v>0</v>
      </c>
      <c r="H684" s="318">
        <v>0</v>
      </c>
      <c r="I684" s="142"/>
      <c r="J684" s="211"/>
      <c r="K684" s="211">
        <v>0</v>
      </c>
      <c r="L684" s="26" t="s">
        <v>20</v>
      </c>
      <c r="M684" s="13">
        <v>0</v>
      </c>
      <c r="N684" s="339" t="s">
        <v>484</v>
      </c>
      <c r="O684" s="339" t="s">
        <v>1008</v>
      </c>
      <c r="P684" s="13">
        <v>426</v>
      </c>
      <c r="Q684" s="254"/>
      <c r="R684" s="32" t="s">
        <v>484</v>
      </c>
      <c r="S684" s="18"/>
      <c r="T684" s="579"/>
      <c r="U684" s="25" t="s">
        <v>1001</v>
      </c>
      <c r="V684" s="25"/>
      <c r="W684" s="206"/>
    </row>
    <row r="685" spans="1:23" customFormat="1" ht="33.75" hidden="1" customHeight="1" x14ac:dyDescent="0.25">
      <c r="A685" s="1"/>
      <c r="B685" s="742"/>
      <c r="C685" s="728"/>
      <c r="D685" s="725"/>
      <c r="E685" s="15">
        <v>3</v>
      </c>
      <c r="F685" s="219" t="s">
        <v>486</v>
      </c>
      <c r="G685" s="11">
        <v>0</v>
      </c>
      <c r="H685" s="318">
        <v>0</v>
      </c>
      <c r="I685" s="142"/>
      <c r="J685" s="211"/>
      <c r="K685" s="211">
        <v>0</v>
      </c>
      <c r="L685" s="26" t="s">
        <v>20</v>
      </c>
      <c r="M685" s="13">
        <v>0</v>
      </c>
      <c r="N685" s="339" t="s">
        <v>484</v>
      </c>
      <c r="O685" s="339" t="s">
        <v>1008</v>
      </c>
      <c r="P685" s="13">
        <v>426</v>
      </c>
      <c r="Q685" s="254"/>
      <c r="R685" s="32" t="s">
        <v>484</v>
      </c>
      <c r="S685" s="18"/>
      <c r="T685" s="579"/>
      <c r="U685" s="25" t="s">
        <v>1001</v>
      </c>
      <c r="V685" s="25"/>
      <c r="W685" s="206"/>
    </row>
    <row r="686" spans="1:23" customFormat="1" ht="36" hidden="1" customHeight="1" x14ac:dyDescent="0.25">
      <c r="A686" s="1"/>
      <c r="B686" s="742"/>
      <c r="C686" s="728"/>
      <c r="D686" s="725"/>
      <c r="E686" s="15">
        <v>4</v>
      </c>
      <c r="F686" s="219" t="s">
        <v>487</v>
      </c>
      <c r="G686" s="11">
        <v>0</v>
      </c>
      <c r="H686" s="318">
        <v>0</v>
      </c>
      <c r="I686" s="142"/>
      <c r="J686" s="211"/>
      <c r="K686" s="211">
        <v>0</v>
      </c>
      <c r="L686" s="26" t="s">
        <v>20</v>
      </c>
      <c r="M686" s="13">
        <v>0</v>
      </c>
      <c r="N686" s="339" t="s">
        <v>484</v>
      </c>
      <c r="O686" s="339" t="s">
        <v>1008</v>
      </c>
      <c r="P686" s="13">
        <v>426</v>
      </c>
      <c r="Q686" s="254"/>
      <c r="R686" s="32" t="s">
        <v>484</v>
      </c>
      <c r="S686" s="18"/>
      <c r="T686" s="579"/>
      <c r="U686" s="25" t="s">
        <v>1001</v>
      </c>
      <c r="V686" s="25"/>
      <c r="W686" s="206"/>
    </row>
    <row r="687" spans="1:23" customFormat="1" ht="34.5" hidden="1" customHeight="1" thickBot="1" x14ac:dyDescent="0.3">
      <c r="A687" s="1"/>
      <c r="B687" s="742"/>
      <c r="C687" s="729"/>
      <c r="D687" s="726"/>
      <c r="E687" s="221">
        <v>5</v>
      </c>
      <c r="F687" s="222" t="s">
        <v>488</v>
      </c>
      <c r="G687" s="223">
        <v>0</v>
      </c>
      <c r="H687" s="319">
        <v>0</v>
      </c>
      <c r="I687" s="480"/>
      <c r="J687" s="581"/>
      <c r="K687" s="581">
        <v>0</v>
      </c>
      <c r="L687" s="264" t="s">
        <v>20</v>
      </c>
      <c r="M687" s="582">
        <v>0</v>
      </c>
      <c r="N687" s="340" t="s">
        <v>484</v>
      </c>
      <c r="O687" s="339" t="s">
        <v>1008</v>
      </c>
      <c r="P687" s="582">
        <v>426</v>
      </c>
      <c r="Q687" s="269"/>
      <c r="R687" s="268" t="s">
        <v>484</v>
      </c>
      <c r="S687" s="477"/>
      <c r="T687" s="583"/>
      <c r="U687" s="25" t="s">
        <v>1001</v>
      </c>
      <c r="V687" s="25"/>
      <c r="W687" s="206"/>
    </row>
    <row r="688" spans="1:23" customFormat="1" ht="18.75" hidden="1" customHeight="1" x14ac:dyDescent="0.25">
      <c r="A688" s="1"/>
      <c r="B688" s="742">
        <v>400174</v>
      </c>
      <c r="C688" s="727" t="s">
        <v>490</v>
      </c>
      <c r="D688" s="724" t="s">
        <v>491</v>
      </c>
      <c r="E688" s="216">
        <v>1</v>
      </c>
      <c r="F688" s="217" t="s">
        <v>483</v>
      </c>
      <c r="G688" s="218">
        <v>65.44</v>
      </c>
      <c r="H688" s="317">
        <v>755963</v>
      </c>
      <c r="I688" s="189"/>
      <c r="J688" s="576"/>
      <c r="K688" s="576">
        <v>0</v>
      </c>
      <c r="L688" s="384" t="s">
        <v>20</v>
      </c>
      <c r="M688" s="532">
        <v>100</v>
      </c>
      <c r="N688" s="338" t="s">
        <v>484</v>
      </c>
      <c r="O688" s="339" t="s">
        <v>1008</v>
      </c>
      <c r="P688" s="532">
        <v>426</v>
      </c>
      <c r="Q688" s="577"/>
      <c r="R688" s="260" t="s">
        <v>484</v>
      </c>
      <c r="S688" s="261" t="s">
        <v>20</v>
      </c>
      <c r="T688" s="578">
        <v>100</v>
      </c>
      <c r="U688" s="25" t="s">
        <v>1001</v>
      </c>
      <c r="V688" s="25" t="s">
        <v>1001</v>
      </c>
      <c r="W688" s="206"/>
    </row>
    <row r="689" spans="1:23" customFormat="1" ht="24" hidden="1" customHeight="1" x14ac:dyDescent="0.25">
      <c r="A689" s="1"/>
      <c r="B689" s="742"/>
      <c r="C689" s="728"/>
      <c r="D689" s="725"/>
      <c r="E689" s="15">
        <v>2</v>
      </c>
      <c r="F689" s="219" t="s">
        <v>485</v>
      </c>
      <c r="G689" s="11">
        <v>77.319999999999993</v>
      </c>
      <c r="H689" s="318">
        <v>893201</v>
      </c>
      <c r="I689" s="142">
        <f>+G689-G688</f>
        <v>11.879999999999995</v>
      </c>
      <c r="J689" s="220"/>
      <c r="K689" s="211">
        <v>0</v>
      </c>
      <c r="L689" s="26" t="s">
        <v>20</v>
      </c>
      <c r="M689" s="13">
        <v>100</v>
      </c>
      <c r="N689" s="339" t="s">
        <v>484</v>
      </c>
      <c r="O689" s="339" t="s">
        <v>1008</v>
      </c>
      <c r="P689" s="13">
        <v>426</v>
      </c>
      <c r="Q689" s="254"/>
      <c r="R689" s="32" t="s">
        <v>484</v>
      </c>
      <c r="S689" s="18"/>
      <c r="T689" s="579"/>
      <c r="U689" s="25" t="s">
        <v>1001</v>
      </c>
      <c r="V689" s="25"/>
      <c r="W689" s="206"/>
    </row>
    <row r="690" spans="1:23" customFormat="1" ht="18.75" hidden="1" customHeight="1" x14ac:dyDescent="0.25">
      <c r="A690" s="1"/>
      <c r="B690" s="742"/>
      <c r="C690" s="728"/>
      <c r="D690" s="725"/>
      <c r="E690" s="15">
        <v>3</v>
      </c>
      <c r="F690" s="219" t="s">
        <v>486</v>
      </c>
      <c r="G690" s="11">
        <v>280.77</v>
      </c>
      <c r="H690" s="318">
        <v>3243455</v>
      </c>
      <c r="I690" s="142">
        <f>+G690-G688</f>
        <v>215.32999999999998</v>
      </c>
      <c r="J690" s="220"/>
      <c r="K690" s="211">
        <v>0</v>
      </c>
      <c r="L690" s="26" t="s">
        <v>20</v>
      </c>
      <c r="M690" s="13">
        <v>100</v>
      </c>
      <c r="N690" s="339" t="s">
        <v>484</v>
      </c>
      <c r="O690" s="339" t="s">
        <v>1008</v>
      </c>
      <c r="P690" s="13">
        <v>426</v>
      </c>
      <c r="Q690" s="254"/>
      <c r="R690" s="32" t="s">
        <v>484</v>
      </c>
      <c r="S690" s="18"/>
      <c r="T690" s="579"/>
      <c r="U690" s="25" t="s">
        <v>1001</v>
      </c>
      <c r="V690" s="25"/>
      <c r="W690" s="206"/>
    </row>
    <row r="691" spans="1:23" customFormat="1" ht="18.75" hidden="1" customHeight="1" x14ac:dyDescent="0.25">
      <c r="A691" s="1"/>
      <c r="B691" s="742"/>
      <c r="C691" s="728"/>
      <c r="D691" s="725"/>
      <c r="E691" s="15">
        <v>4</v>
      </c>
      <c r="F691" s="219" t="s">
        <v>487</v>
      </c>
      <c r="G691" s="11">
        <v>718.84</v>
      </c>
      <c r="H691" s="318">
        <v>8304040</v>
      </c>
      <c r="I691" s="142">
        <f>+G691-G688</f>
        <v>653.40000000000009</v>
      </c>
      <c r="J691" s="220"/>
      <c r="K691" s="211">
        <v>0</v>
      </c>
      <c r="L691" s="26" t="s">
        <v>20</v>
      </c>
      <c r="M691" s="13">
        <v>100</v>
      </c>
      <c r="N691" s="339" t="s">
        <v>484</v>
      </c>
      <c r="O691" s="339" t="s">
        <v>1008</v>
      </c>
      <c r="P691" s="13">
        <v>426</v>
      </c>
      <c r="Q691" s="254"/>
      <c r="R691" s="32" t="s">
        <v>484</v>
      </c>
      <c r="S691" s="18"/>
      <c r="T691" s="579"/>
      <c r="U691" s="25" t="s">
        <v>1001</v>
      </c>
      <c r="V691" s="25"/>
      <c r="W691" s="206"/>
    </row>
    <row r="692" spans="1:23" customFormat="1" ht="26.25" hidden="1" customHeight="1" thickBot="1" x14ac:dyDescent="0.3">
      <c r="A692" s="1"/>
      <c r="B692" s="742"/>
      <c r="C692" s="729"/>
      <c r="D692" s="726"/>
      <c r="E692" s="221">
        <v>5</v>
      </c>
      <c r="F692" s="222" t="s">
        <v>492</v>
      </c>
      <c r="G692" s="223">
        <v>1630.19</v>
      </c>
      <c r="H692" s="319">
        <v>18831955</v>
      </c>
      <c r="I692" s="480">
        <f>+G692-G688</f>
        <v>1564.75</v>
      </c>
      <c r="J692" s="580"/>
      <c r="K692" s="581">
        <v>0</v>
      </c>
      <c r="L692" s="264" t="s">
        <v>20</v>
      </c>
      <c r="M692" s="582">
        <v>100</v>
      </c>
      <c r="N692" s="340" t="s">
        <v>484</v>
      </c>
      <c r="O692" s="339" t="s">
        <v>1008</v>
      </c>
      <c r="P692" s="582">
        <v>426</v>
      </c>
      <c r="Q692" s="269"/>
      <c r="R692" s="268" t="s">
        <v>484</v>
      </c>
      <c r="S692" s="477"/>
      <c r="T692" s="583"/>
      <c r="U692" s="25" t="s">
        <v>1001</v>
      </c>
      <c r="V692" s="25"/>
      <c r="W692" s="206"/>
    </row>
    <row r="693" spans="1:23" customFormat="1" ht="32.25" hidden="1" customHeight="1" x14ac:dyDescent="0.25">
      <c r="A693" s="1"/>
      <c r="B693" s="793">
        <v>90135</v>
      </c>
      <c r="C693" s="727">
        <v>90135</v>
      </c>
      <c r="D693" s="724" t="s">
        <v>493</v>
      </c>
      <c r="E693" s="216">
        <v>1</v>
      </c>
      <c r="F693" s="217" t="s">
        <v>483</v>
      </c>
      <c r="G693" s="218">
        <v>0</v>
      </c>
      <c r="H693" s="317">
        <v>0</v>
      </c>
      <c r="I693" s="189"/>
      <c r="J693" s="576"/>
      <c r="K693" s="576">
        <v>0</v>
      </c>
      <c r="L693" s="384" t="s">
        <v>20</v>
      </c>
      <c r="M693" s="532">
        <v>0</v>
      </c>
      <c r="N693" s="338" t="s">
        <v>484</v>
      </c>
      <c r="O693" s="339" t="s">
        <v>1008</v>
      </c>
      <c r="P693" s="532">
        <v>426</v>
      </c>
      <c r="Q693" s="577"/>
      <c r="R693" s="260" t="s">
        <v>484</v>
      </c>
      <c r="S693" s="261" t="s">
        <v>20</v>
      </c>
      <c r="T693" s="578">
        <v>0</v>
      </c>
      <c r="U693" s="25" t="s">
        <v>1001</v>
      </c>
      <c r="V693" s="25" t="s">
        <v>1001</v>
      </c>
      <c r="W693" s="206"/>
    </row>
    <row r="694" spans="1:23" customFormat="1" ht="32.25" hidden="1" customHeight="1" x14ac:dyDescent="0.25">
      <c r="A694" s="1"/>
      <c r="B694" s="794"/>
      <c r="C694" s="728"/>
      <c r="D694" s="725"/>
      <c r="E694" s="15">
        <v>2</v>
      </c>
      <c r="F694" s="219" t="s">
        <v>485</v>
      </c>
      <c r="G694" s="11">
        <v>0</v>
      </c>
      <c r="H694" s="318">
        <v>0</v>
      </c>
      <c r="I694" s="142"/>
      <c r="J694" s="211"/>
      <c r="K694" s="211">
        <v>0</v>
      </c>
      <c r="L694" s="26" t="s">
        <v>20</v>
      </c>
      <c r="M694" s="13">
        <v>0</v>
      </c>
      <c r="N694" s="339" t="s">
        <v>484</v>
      </c>
      <c r="O694" s="339" t="s">
        <v>1008</v>
      </c>
      <c r="P694" s="13">
        <v>426</v>
      </c>
      <c r="Q694" s="254"/>
      <c r="R694" s="32" t="s">
        <v>484</v>
      </c>
      <c r="S694" s="18"/>
      <c r="T694" s="579"/>
      <c r="U694" s="25" t="s">
        <v>1001</v>
      </c>
      <c r="V694" s="25"/>
      <c r="W694" s="206"/>
    </row>
    <row r="695" spans="1:23" customFormat="1" ht="27.75" hidden="1" customHeight="1" x14ac:dyDescent="0.25">
      <c r="A695" s="1"/>
      <c r="B695" s="794"/>
      <c r="C695" s="728"/>
      <c r="D695" s="725"/>
      <c r="E695" s="15">
        <v>3</v>
      </c>
      <c r="F695" s="219" t="s">
        <v>486</v>
      </c>
      <c r="G695" s="11">
        <v>0</v>
      </c>
      <c r="H695" s="318">
        <v>0</v>
      </c>
      <c r="I695" s="142"/>
      <c r="J695" s="211"/>
      <c r="K695" s="211">
        <v>0</v>
      </c>
      <c r="L695" s="26" t="s">
        <v>20</v>
      </c>
      <c r="M695" s="13">
        <v>0</v>
      </c>
      <c r="N695" s="339" t="s">
        <v>484</v>
      </c>
      <c r="O695" s="339" t="s">
        <v>1008</v>
      </c>
      <c r="P695" s="13">
        <v>426</v>
      </c>
      <c r="Q695" s="254"/>
      <c r="R695" s="32" t="s">
        <v>484</v>
      </c>
      <c r="S695" s="18"/>
      <c r="T695" s="579"/>
      <c r="U695" s="25" t="s">
        <v>1001</v>
      </c>
      <c r="V695" s="25"/>
      <c r="W695" s="206"/>
    </row>
    <row r="696" spans="1:23" customFormat="1" ht="32.25" hidden="1" customHeight="1" x14ac:dyDescent="0.25">
      <c r="A696" s="1"/>
      <c r="B696" s="794"/>
      <c r="C696" s="728"/>
      <c r="D696" s="725"/>
      <c r="E696" s="15">
        <v>4</v>
      </c>
      <c r="F696" s="219" t="s">
        <v>487</v>
      </c>
      <c r="G696" s="11">
        <v>0</v>
      </c>
      <c r="H696" s="318">
        <v>0</v>
      </c>
      <c r="I696" s="142"/>
      <c r="J696" s="211"/>
      <c r="K696" s="211">
        <v>0</v>
      </c>
      <c r="L696" s="26" t="s">
        <v>20</v>
      </c>
      <c r="M696" s="13">
        <v>0</v>
      </c>
      <c r="N696" s="339" t="s">
        <v>484</v>
      </c>
      <c r="O696" s="339" t="s">
        <v>1008</v>
      </c>
      <c r="P696" s="13">
        <v>426</v>
      </c>
      <c r="Q696" s="254"/>
      <c r="R696" s="32" t="s">
        <v>484</v>
      </c>
      <c r="S696" s="18"/>
      <c r="T696" s="579"/>
      <c r="U696" s="25" t="s">
        <v>1001</v>
      </c>
      <c r="V696" s="25"/>
      <c r="W696" s="206"/>
    </row>
    <row r="697" spans="1:23" customFormat="1" ht="32.25" hidden="1" customHeight="1" thickBot="1" x14ac:dyDescent="0.3">
      <c r="A697" s="1"/>
      <c r="B697" s="794"/>
      <c r="C697" s="729"/>
      <c r="D697" s="726"/>
      <c r="E697" s="221">
        <v>5</v>
      </c>
      <c r="F697" s="222" t="s">
        <v>492</v>
      </c>
      <c r="G697" s="223">
        <v>0</v>
      </c>
      <c r="H697" s="319">
        <v>0</v>
      </c>
      <c r="I697" s="480"/>
      <c r="J697" s="581"/>
      <c r="K697" s="581">
        <v>0</v>
      </c>
      <c r="L697" s="264" t="s">
        <v>20</v>
      </c>
      <c r="M697" s="582">
        <v>0</v>
      </c>
      <c r="N697" s="340" t="s">
        <v>484</v>
      </c>
      <c r="O697" s="339" t="s">
        <v>1008</v>
      </c>
      <c r="P697" s="582">
        <v>426</v>
      </c>
      <c r="Q697" s="269"/>
      <c r="R697" s="268" t="s">
        <v>484</v>
      </c>
      <c r="S697" s="477"/>
      <c r="T697" s="583"/>
      <c r="U697" s="25" t="s">
        <v>1001</v>
      </c>
      <c r="V697" s="25"/>
      <c r="W697" s="206"/>
    </row>
    <row r="698" spans="1:23" customFormat="1" ht="19.5" hidden="1" customHeight="1" x14ac:dyDescent="0.25">
      <c r="A698" s="1"/>
      <c r="B698" s="742">
        <v>400175</v>
      </c>
      <c r="C698" s="727" t="s">
        <v>494</v>
      </c>
      <c r="D698" s="724" t="s">
        <v>495</v>
      </c>
      <c r="E698" s="216">
        <v>1</v>
      </c>
      <c r="F698" s="217" t="s">
        <v>483</v>
      </c>
      <c r="G698" s="218">
        <v>59.8</v>
      </c>
      <c r="H698" s="317">
        <v>690810</v>
      </c>
      <c r="I698" s="189"/>
      <c r="J698" s="576"/>
      <c r="K698" s="576">
        <v>0</v>
      </c>
      <c r="L698" s="384" t="s">
        <v>20</v>
      </c>
      <c r="M698" s="532">
        <v>100</v>
      </c>
      <c r="N698" s="338" t="s">
        <v>484</v>
      </c>
      <c r="O698" s="339" t="s">
        <v>1008</v>
      </c>
      <c r="P698" s="532">
        <v>426</v>
      </c>
      <c r="Q698" s="577"/>
      <c r="R698" s="260" t="s">
        <v>484</v>
      </c>
      <c r="S698" s="261" t="s">
        <v>20</v>
      </c>
      <c r="T698" s="578">
        <v>100</v>
      </c>
      <c r="U698" s="25" t="s">
        <v>1001</v>
      </c>
      <c r="V698" s="25" t="s">
        <v>1001</v>
      </c>
      <c r="W698" s="206"/>
    </row>
    <row r="699" spans="1:23" customFormat="1" ht="19.5" hidden="1" customHeight="1" x14ac:dyDescent="0.25">
      <c r="A699" s="1"/>
      <c r="B699" s="742"/>
      <c r="C699" s="728"/>
      <c r="D699" s="725"/>
      <c r="E699" s="15">
        <v>2</v>
      </c>
      <c r="F699" s="219" t="s">
        <v>496</v>
      </c>
      <c r="G699" s="11">
        <v>72.989999999999995</v>
      </c>
      <c r="H699" s="318">
        <v>843180</v>
      </c>
      <c r="I699" s="142">
        <f>+G699-G698</f>
        <v>13.189999999999998</v>
      </c>
      <c r="J699" s="220"/>
      <c r="K699" s="211">
        <v>0</v>
      </c>
      <c r="L699" s="26" t="s">
        <v>20</v>
      </c>
      <c r="M699" s="13">
        <v>100</v>
      </c>
      <c r="N699" s="339" t="s">
        <v>484</v>
      </c>
      <c r="O699" s="339" t="s">
        <v>1008</v>
      </c>
      <c r="P699" s="13">
        <v>426</v>
      </c>
      <c r="Q699" s="254"/>
      <c r="R699" s="32" t="s">
        <v>484</v>
      </c>
      <c r="S699" s="18"/>
      <c r="T699" s="579"/>
      <c r="U699" s="25" t="s">
        <v>1001</v>
      </c>
      <c r="V699" s="25"/>
      <c r="W699" s="206"/>
    </row>
    <row r="700" spans="1:23" customFormat="1" ht="19.5" hidden="1" customHeight="1" x14ac:dyDescent="0.25">
      <c r="A700" s="1"/>
      <c r="B700" s="742"/>
      <c r="C700" s="728"/>
      <c r="D700" s="725"/>
      <c r="E700" s="15">
        <v>3</v>
      </c>
      <c r="F700" s="219" t="s">
        <v>486</v>
      </c>
      <c r="G700" s="11">
        <v>259.22000000000003</v>
      </c>
      <c r="H700" s="318">
        <v>2994509</v>
      </c>
      <c r="I700" s="142">
        <f>+G700-G698</f>
        <v>199.42000000000002</v>
      </c>
      <c r="J700" s="220"/>
      <c r="K700" s="211">
        <v>0</v>
      </c>
      <c r="L700" s="26" t="s">
        <v>20</v>
      </c>
      <c r="M700" s="13">
        <v>100</v>
      </c>
      <c r="N700" s="339" t="s">
        <v>484</v>
      </c>
      <c r="O700" s="339" t="s">
        <v>1008</v>
      </c>
      <c r="P700" s="13">
        <v>426</v>
      </c>
      <c r="Q700" s="254"/>
      <c r="R700" s="32" t="s">
        <v>484</v>
      </c>
      <c r="S700" s="18"/>
      <c r="T700" s="579"/>
      <c r="U700" s="25" t="s">
        <v>1001</v>
      </c>
      <c r="V700" s="25"/>
      <c r="W700" s="206"/>
    </row>
    <row r="701" spans="1:23" customFormat="1" ht="19.5" hidden="1" customHeight="1" x14ac:dyDescent="0.25">
      <c r="A701" s="1"/>
      <c r="B701" s="742"/>
      <c r="C701" s="728"/>
      <c r="D701" s="725"/>
      <c r="E701" s="15">
        <v>4</v>
      </c>
      <c r="F701" s="219" t="s">
        <v>487</v>
      </c>
      <c r="G701" s="11">
        <v>362.5</v>
      </c>
      <c r="H701" s="318">
        <v>4187600</v>
      </c>
      <c r="I701" s="142">
        <f>+G701-G698</f>
        <v>302.7</v>
      </c>
      <c r="J701" s="220"/>
      <c r="K701" s="211">
        <v>0</v>
      </c>
      <c r="L701" s="26" t="s">
        <v>20</v>
      </c>
      <c r="M701" s="13">
        <v>100</v>
      </c>
      <c r="N701" s="339" t="s">
        <v>484</v>
      </c>
      <c r="O701" s="339" t="s">
        <v>1008</v>
      </c>
      <c r="P701" s="13">
        <v>426</v>
      </c>
      <c r="Q701" s="254"/>
      <c r="R701" s="32" t="s">
        <v>484</v>
      </c>
      <c r="S701" s="18"/>
      <c r="T701" s="579"/>
      <c r="U701" s="25" t="s">
        <v>1001</v>
      </c>
      <c r="V701" s="25"/>
      <c r="W701" s="206"/>
    </row>
    <row r="702" spans="1:23" customFormat="1" ht="27.75" hidden="1" customHeight="1" thickBot="1" x14ac:dyDescent="0.3">
      <c r="A702" s="1"/>
      <c r="B702" s="742"/>
      <c r="C702" s="729"/>
      <c r="D702" s="726"/>
      <c r="E702" s="221">
        <v>5</v>
      </c>
      <c r="F702" s="222" t="s">
        <v>497</v>
      </c>
      <c r="G702" s="223">
        <v>556.66</v>
      </c>
      <c r="H702" s="319">
        <v>6430536</v>
      </c>
      <c r="I702" s="480">
        <f>+G702-G698</f>
        <v>496.85999999999996</v>
      </c>
      <c r="J702" s="580"/>
      <c r="K702" s="581">
        <v>0</v>
      </c>
      <c r="L702" s="264" t="s">
        <v>20</v>
      </c>
      <c r="M702" s="582">
        <v>100</v>
      </c>
      <c r="N702" s="340" t="s">
        <v>484</v>
      </c>
      <c r="O702" s="339" t="s">
        <v>1008</v>
      </c>
      <c r="P702" s="582">
        <v>426</v>
      </c>
      <c r="Q702" s="269"/>
      <c r="R702" s="268" t="s">
        <v>484</v>
      </c>
      <c r="S702" s="477"/>
      <c r="T702" s="583"/>
      <c r="U702" s="25" t="s">
        <v>1001</v>
      </c>
      <c r="V702" s="25"/>
      <c r="W702" s="206"/>
    </row>
    <row r="703" spans="1:23" customFormat="1" ht="33.75" hidden="1" customHeight="1" x14ac:dyDescent="0.25">
      <c r="A703" s="1"/>
      <c r="B703" s="742">
        <v>90196</v>
      </c>
      <c r="C703" s="727">
        <v>90136</v>
      </c>
      <c r="D703" s="724" t="s">
        <v>498</v>
      </c>
      <c r="E703" s="216">
        <v>1</v>
      </c>
      <c r="F703" s="217" t="s">
        <v>483</v>
      </c>
      <c r="G703" s="218">
        <v>0</v>
      </c>
      <c r="H703" s="317">
        <v>0</v>
      </c>
      <c r="I703" s="189"/>
      <c r="J703" s="576"/>
      <c r="K703" s="576">
        <v>0</v>
      </c>
      <c r="L703" s="384" t="s">
        <v>20</v>
      </c>
      <c r="M703" s="532">
        <v>0</v>
      </c>
      <c r="N703" s="338" t="s">
        <v>484</v>
      </c>
      <c r="O703" s="339" t="s">
        <v>1008</v>
      </c>
      <c r="P703" s="532">
        <v>426</v>
      </c>
      <c r="Q703" s="577"/>
      <c r="R703" s="260" t="s">
        <v>484</v>
      </c>
      <c r="S703" s="261" t="s">
        <v>20</v>
      </c>
      <c r="T703" s="578">
        <v>0</v>
      </c>
      <c r="U703" s="25" t="s">
        <v>1001</v>
      </c>
      <c r="V703" s="25" t="s">
        <v>1001</v>
      </c>
      <c r="W703" s="206"/>
    </row>
    <row r="704" spans="1:23" customFormat="1" ht="33.75" hidden="1" customHeight="1" x14ac:dyDescent="0.25">
      <c r="A704" s="1"/>
      <c r="B704" s="742"/>
      <c r="C704" s="728"/>
      <c r="D704" s="725"/>
      <c r="E704" s="15">
        <v>2</v>
      </c>
      <c r="F704" s="219" t="s">
        <v>496</v>
      </c>
      <c r="G704" s="11">
        <v>0</v>
      </c>
      <c r="H704" s="318">
        <v>0</v>
      </c>
      <c r="I704" s="142"/>
      <c r="J704" s="211"/>
      <c r="K704" s="211">
        <v>0</v>
      </c>
      <c r="L704" s="26" t="s">
        <v>20</v>
      </c>
      <c r="M704" s="13">
        <v>0</v>
      </c>
      <c r="N704" s="339" t="s">
        <v>484</v>
      </c>
      <c r="O704" s="339" t="s">
        <v>1008</v>
      </c>
      <c r="P704" s="13">
        <v>426</v>
      </c>
      <c r="Q704" s="254"/>
      <c r="R704" s="32" t="s">
        <v>484</v>
      </c>
      <c r="S704" s="18"/>
      <c r="T704" s="579"/>
      <c r="U704" s="25" t="s">
        <v>1001</v>
      </c>
      <c r="V704" s="25"/>
      <c r="W704" s="206"/>
    </row>
    <row r="705" spans="1:23" customFormat="1" ht="33.75" hidden="1" customHeight="1" x14ac:dyDescent="0.25">
      <c r="A705" s="1"/>
      <c r="B705" s="742"/>
      <c r="C705" s="728"/>
      <c r="D705" s="725"/>
      <c r="E705" s="15">
        <v>3</v>
      </c>
      <c r="F705" s="219" t="s">
        <v>486</v>
      </c>
      <c r="G705" s="11">
        <v>0</v>
      </c>
      <c r="H705" s="318">
        <v>0</v>
      </c>
      <c r="I705" s="142"/>
      <c r="J705" s="211"/>
      <c r="K705" s="211">
        <v>0</v>
      </c>
      <c r="L705" s="26" t="s">
        <v>20</v>
      </c>
      <c r="M705" s="13">
        <v>0</v>
      </c>
      <c r="N705" s="339" t="s">
        <v>484</v>
      </c>
      <c r="O705" s="339" t="s">
        <v>1008</v>
      </c>
      <c r="P705" s="13">
        <v>426</v>
      </c>
      <c r="Q705" s="254"/>
      <c r="R705" s="32" t="s">
        <v>484</v>
      </c>
      <c r="S705" s="18"/>
      <c r="T705" s="579"/>
      <c r="U705" s="25" t="s">
        <v>1001</v>
      </c>
      <c r="V705" s="25"/>
      <c r="W705" s="206"/>
    </row>
    <row r="706" spans="1:23" customFormat="1" ht="33.75" hidden="1" customHeight="1" x14ac:dyDescent="0.25">
      <c r="A706" s="1"/>
      <c r="B706" s="742"/>
      <c r="C706" s="728"/>
      <c r="D706" s="725"/>
      <c r="E706" s="15">
        <v>4</v>
      </c>
      <c r="F706" s="219" t="s">
        <v>487</v>
      </c>
      <c r="G706" s="11">
        <v>0</v>
      </c>
      <c r="H706" s="318">
        <v>0</v>
      </c>
      <c r="I706" s="142"/>
      <c r="J706" s="211"/>
      <c r="K706" s="211">
        <v>0</v>
      </c>
      <c r="L706" s="26" t="s">
        <v>20</v>
      </c>
      <c r="M706" s="13">
        <v>0</v>
      </c>
      <c r="N706" s="339" t="s">
        <v>484</v>
      </c>
      <c r="O706" s="339" t="s">
        <v>1008</v>
      </c>
      <c r="P706" s="13">
        <v>426</v>
      </c>
      <c r="Q706" s="254"/>
      <c r="R706" s="32" t="s">
        <v>484</v>
      </c>
      <c r="S706" s="18"/>
      <c r="T706" s="579"/>
      <c r="U706" s="25" t="s">
        <v>1001</v>
      </c>
      <c r="V706" s="25"/>
      <c r="W706" s="206"/>
    </row>
    <row r="707" spans="1:23" customFormat="1" ht="33.75" hidden="1" customHeight="1" thickBot="1" x14ac:dyDescent="0.3">
      <c r="A707" s="1"/>
      <c r="B707" s="742"/>
      <c r="C707" s="729"/>
      <c r="D707" s="726"/>
      <c r="E707" s="221">
        <v>5</v>
      </c>
      <c r="F707" s="222" t="s">
        <v>497</v>
      </c>
      <c r="G707" s="223">
        <v>0</v>
      </c>
      <c r="H707" s="319">
        <v>0</v>
      </c>
      <c r="I707" s="480"/>
      <c r="J707" s="581"/>
      <c r="K707" s="581">
        <v>0</v>
      </c>
      <c r="L707" s="264" t="s">
        <v>20</v>
      </c>
      <c r="M707" s="582">
        <v>0</v>
      </c>
      <c r="N707" s="340" t="s">
        <v>484</v>
      </c>
      <c r="O707" s="339" t="s">
        <v>1008</v>
      </c>
      <c r="P707" s="582">
        <v>426</v>
      </c>
      <c r="Q707" s="269"/>
      <c r="R707" s="268" t="s">
        <v>484</v>
      </c>
      <c r="S707" s="477"/>
      <c r="T707" s="583"/>
      <c r="U707" s="25" t="s">
        <v>1001</v>
      </c>
      <c r="V707" s="25"/>
      <c r="W707" s="206"/>
    </row>
    <row r="708" spans="1:23" customFormat="1" ht="41.25" hidden="1" customHeight="1" x14ac:dyDescent="0.25">
      <c r="A708" s="1"/>
      <c r="B708" s="793">
        <v>400176</v>
      </c>
      <c r="C708" s="727" t="s">
        <v>499</v>
      </c>
      <c r="D708" s="724" t="s">
        <v>500</v>
      </c>
      <c r="E708" s="216">
        <v>1</v>
      </c>
      <c r="F708" s="217" t="s">
        <v>501</v>
      </c>
      <c r="G708" s="218">
        <v>43.18</v>
      </c>
      <c r="H708" s="317">
        <v>498815</v>
      </c>
      <c r="I708" s="189"/>
      <c r="J708" s="576"/>
      <c r="K708" s="576">
        <v>0</v>
      </c>
      <c r="L708" s="384" t="s">
        <v>20</v>
      </c>
      <c r="M708" s="532">
        <v>100</v>
      </c>
      <c r="N708" s="338" t="s">
        <v>484</v>
      </c>
      <c r="O708" s="339" t="s">
        <v>1008</v>
      </c>
      <c r="P708" s="532">
        <v>426</v>
      </c>
      <c r="Q708" s="577"/>
      <c r="R708" s="260" t="s">
        <v>484</v>
      </c>
      <c r="S708" s="261" t="s">
        <v>20</v>
      </c>
      <c r="T708" s="578">
        <v>100</v>
      </c>
      <c r="U708" s="25" t="s">
        <v>1001</v>
      </c>
      <c r="V708" s="25" t="s">
        <v>1001</v>
      </c>
      <c r="W708" s="206"/>
    </row>
    <row r="709" spans="1:23" customFormat="1" ht="32.25" hidden="1" customHeight="1" x14ac:dyDescent="0.25">
      <c r="A709" s="1"/>
      <c r="B709" s="794"/>
      <c r="C709" s="728"/>
      <c r="D709" s="725"/>
      <c r="E709" s="15">
        <v>2</v>
      </c>
      <c r="F709" s="225" t="s">
        <v>502</v>
      </c>
      <c r="G709" s="11">
        <v>49.07</v>
      </c>
      <c r="H709" s="318">
        <v>566857</v>
      </c>
      <c r="I709" s="141">
        <f>+G709-G708</f>
        <v>5.8900000000000006</v>
      </c>
      <c r="J709" s="220"/>
      <c r="K709" s="211">
        <v>0</v>
      </c>
      <c r="L709" s="26" t="s">
        <v>20</v>
      </c>
      <c r="M709" s="13">
        <v>100</v>
      </c>
      <c r="N709" s="339" t="s">
        <v>484</v>
      </c>
      <c r="O709" s="339" t="s">
        <v>1008</v>
      </c>
      <c r="P709" s="13">
        <v>426</v>
      </c>
      <c r="Q709" s="254"/>
      <c r="R709" s="32" t="s">
        <v>484</v>
      </c>
      <c r="S709" s="18"/>
      <c r="T709" s="579"/>
      <c r="U709" s="25" t="s">
        <v>1001</v>
      </c>
      <c r="V709" s="25"/>
      <c r="W709" s="206"/>
    </row>
    <row r="710" spans="1:23" customFormat="1" ht="18" hidden="1" customHeight="1" x14ac:dyDescent="0.25">
      <c r="A710" s="1"/>
      <c r="B710" s="794"/>
      <c r="C710" s="728"/>
      <c r="D710" s="725"/>
      <c r="E710" s="15">
        <v>3</v>
      </c>
      <c r="F710" s="225" t="s">
        <v>503</v>
      </c>
      <c r="G710" s="11">
        <v>58.15</v>
      </c>
      <c r="H710" s="318">
        <v>671749</v>
      </c>
      <c r="I710" s="141">
        <f>+G710-G708</f>
        <v>14.969999999999999</v>
      </c>
      <c r="J710" s="220"/>
      <c r="K710" s="211">
        <v>0</v>
      </c>
      <c r="L710" s="26" t="s">
        <v>20</v>
      </c>
      <c r="M710" s="13">
        <v>100</v>
      </c>
      <c r="N710" s="339" t="s">
        <v>484</v>
      </c>
      <c r="O710" s="339" t="s">
        <v>1008</v>
      </c>
      <c r="P710" s="13">
        <v>426</v>
      </c>
      <c r="Q710" s="254"/>
      <c r="R710" s="32" t="s">
        <v>484</v>
      </c>
      <c r="S710" s="18"/>
      <c r="T710" s="579"/>
      <c r="U710" s="25" t="s">
        <v>1001</v>
      </c>
      <c r="V710" s="25"/>
      <c r="W710" s="206"/>
    </row>
    <row r="711" spans="1:23" customFormat="1" ht="48" hidden="1" customHeight="1" x14ac:dyDescent="0.25">
      <c r="A711" s="1"/>
      <c r="B711" s="794"/>
      <c r="C711" s="728"/>
      <c r="D711" s="725"/>
      <c r="E711" s="15">
        <v>4</v>
      </c>
      <c r="F711" s="225" t="s">
        <v>504</v>
      </c>
      <c r="G711" s="11">
        <v>385.99</v>
      </c>
      <c r="H711" s="318">
        <v>4458956</v>
      </c>
      <c r="I711" s="141">
        <f>+G711-G708</f>
        <v>342.81</v>
      </c>
      <c r="J711" s="220"/>
      <c r="K711" s="211">
        <v>0</v>
      </c>
      <c r="L711" s="26" t="s">
        <v>20</v>
      </c>
      <c r="M711" s="13">
        <v>100</v>
      </c>
      <c r="N711" s="339" t="s">
        <v>484</v>
      </c>
      <c r="O711" s="339" t="s">
        <v>1008</v>
      </c>
      <c r="P711" s="13">
        <v>426</v>
      </c>
      <c r="Q711" s="254"/>
      <c r="R711" s="32" t="s">
        <v>484</v>
      </c>
      <c r="S711" s="18"/>
      <c r="T711" s="579"/>
      <c r="U711" s="25" t="s">
        <v>1001</v>
      </c>
      <c r="V711" s="25"/>
      <c r="W711" s="206"/>
    </row>
    <row r="712" spans="1:23" customFormat="1" ht="32.25" hidden="1" customHeight="1" x14ac:dyDescent="0.25">
      <c r="A712" s="1"/>
      <c r="B712" s="794"/>
      <c r="C712" s="728"/>
      <c r="D712" s="725"/>
      <c r="E712" s="15">
        <v>5</v>
      </c>
      <c r="F712" s="225" t="s">
        <v>505</v>
      </c>
      <c r="G712" s="11">
        <v>594.23</v>
      </c>
      <c r="H712" s="318">
        <v>6864545</v>
      </c>
      <c r="I712" s="141">
        <f>+G712-G708</f>
        <v>551.05000000000007</v>
      </c>
      <c r="J712" s="220"/>
      <c r="K712" s="211">
        <v>0</v>
      </c>
      <c r="L712" s="26" t="s">
        <v>20</v>
      </c>
      <c r="M712" s="13">
        <v>100</v>
      </c>
      <c r="N712" s="339" t="s">
        <v>484</v>
      </c>
      <c r="O712" s="339" t="s">
        <v>1008</v>
      </c>
      <c r="P712" s="13">
        <v>426</v>
      </c>
      <c r="Q712" s="254"/>
      <c r="R712" s="32" t="s">
        <v>484</v>
      </c>
      <c r="S712" s="18"/>
      <c r="T712" s="579"/>
      <c r="U712" s="25" t="s">
        <v>1001</v>
      </c>
      <c r="V712" s="25"/>
      <c r="W712" s="206"/>
    </row>
    <row r="713" spans="1:23" customFormat="1" ht="41.25" hidden="1" customHeight="1" thickBot="1" x14ac:dyDescent="0.3">
      <c r="A713" s="1"/>
      <c r="B713" s="795"/>
      <c r="C713" s="729"/>
      <c r="D713" s="726"/>
      <c r="E713" s="227">
        <v>6</v>
      </c>
      <c r="F713" s="228" t="s">
        <v>506</v>
      </c>
      <c r="G713" s="223">
        <v>1038.5</v>
      </c>
      <c r="H713" s="319">
        <v>11996752</v>
      </c>
      <c r="I713" s="445">
        <f>+G713-G708</f>
        <v>995.32</v>
      </c>
      <c r="J713" s="580"/>
      <c r="K713" s="581">
        <v>0</v>
      </c>
      <c r="L713" s="264" t="s">
        <v>20</v>
      </c>
      <c r="M713" s="582">
        <v>100</v>
      </c>
      <c r="N713" s="340" t="s">
        <v>484</v>
      </c>
      <c r="O713" s="339" t="s">
        <v>1008</v>
      </c>
      <c r="P713" s="582">
        <v>426</v>
      </c>
      <c r="Q713" s="269"/>
      <c r="R713" s="268" t="s">
        <v>484</v>
      </c>
      <c r="S713" s="477"/>
      <c r="T713" s="583"/>
      <c r="U713" s="25" t="s">
        <v>1001</v>
      </c>
      <c r="V713" s="25"/>
      <c r="W713" s="206"/>
    </row>
    <row r="714" spans="1:23" customFormat="1" ht="38.25" hidden="1" customHeight="1" x14ac:dyDescent="0.25">
      <c r="A714" s="1"/>
      <c r="B714" s="793">
        <v>90137</v>
      </c>
      <c r="C714" s="727">
        <v>90137</v>
      </c>
      <c r="D714" s="724" t="s">
        <v>507</v>
      </c>
      <c r="E714" s="216">
        <v>1</v>
      </c>
      <c r="F714" s="217" t="s">
        <v>501</v>
      </c>
      <c r="G714" s="218">
        <v>0</v>
      </c>
      <c r="H714" s="317">
        <v>0</v>
      </c>
      <c r="I714" s="189"/>
      <c r="J714" s="576"/>
      <c r="K714" s="576">
        <v>0</v>
      </c>
      <c r="L714" s="384" t="s">
        <v>20</v>
      </c>
      <c r="M714" s="532">
        <v>0</v>
      </c>
      <c r="N714" s="338" t="s">
        <v>484</v>
      </c>
      <c r="O714" s="339" t="s">
        <v>1008</v>
      </c>
      <c r="P714" s="532">
        <v>426</v>
      </c>
      <c r="Q714" s="577"/>
      <c r="R714" s="260" t="s">
        <v>484</v>
      </c>
      <c r="S714" s="261" t="s">
        <v>20</v>
      </c>
      <c r="T714" s="578">
        <v>0</v>
      </c>
      <c r="U714" s="25" t="s">
        <v>1001</v>
      </c>
      <c r="V714" s="25" t="s">
        <v>1001</v>
      </c>
      <c r="W714" s="206"/>
    </row>
    <row r="715" spans="1:23" customFormat="1" ht="38.25" hidden="1" customHeight="1" x14ac:dyDescent="0.25">
      <c r="A715" s="1"/>
      <c r="B715" s="794"/>
      <c r="C715" s="728"/>
      <c r="D715" s="725"/>
      <c r="E715" s="15">
        <v>2</v>
      </c>
      <c r="F715" s="225" t="s">
        <v>502</v>
      </c>
      <c r="G715" s="11">
        <v>0</v>
      </c>
      <c r="H715" s="318">
        <v>0</v>
      </c>
      <c r="I715" s="142"/>
      <c r="J715" s="211"/>
      <c r="K715" s="211">
        <v>0</v>
      </c>
      <c r="L715" s="26" t="s">
        <v>20</v>
      </c>
      <c r="M715" s="13">
        <v>0</v>
      </c>
      <c r="N715" s="339" t="s">
        <v>484</v>
      </c>
      <c r="O715" s="339" t="s">
        <v>1008</v>
      </c>
      <c r="P715" s="13">
        <v>426</v>
      </c>
      <c r="Q715" s="254"/>
      <c r="R715" s="32" t="s">
        <v>484</v>
      </c>
      <c r="S715" s="18"/>
      <c r="T715" s="579"/>
      <c r="U715" s="25" t="s">
        <v>1001</v>
      </c>
      <c r="V715" s="25"/>
      <c r="W715" s="206"/>
    </row>
    <row r="716" spans="1:23" customFormat="1" ht="38.25" hidden="1" customHeight="1" x14ac:dyDescent="0.25">
      <c r="A716" s="1"/>
      <c r="B716" s="794"/>
      <c r="C716" s="728"/>
      <c r="D716" s="725"/>
      <c r="E716" s="15">
        <v>3</v>
      </c>
      <c r="F716" s="225" t="s">
        <v>503</v>
      </c>
      <c r="G716" s="11">
        <v>0</v>
      </c>
      <c r="H716" s="318">
        <v>0</v>
      </c>
      <c r="I716" s="142"/>
      <c r="J716" s="211"/>
      <c r="K716" s="211">
        <v>0</v>
      </c>
      <c r="L716" s="26" t="s">
        <v>20</v>
      </c>
      <c r="M716" s="13">
        <v>0</v>
      </c>
      <c r="N716" s="339" t="s">
        <v>484</v>
      </c>
      <c r="O716" s="339" t="s">
        <v>1008</v>
      </c>
      <c r="P716" s="13">
        <v>426</v>
      </c>
      <c r="Q716" s="254"/>
      <c r="R716" s="32" t="s">
        <v>484</v>
      </c>
      <c r="S716" s="18"/>
      <c r="T716" s="579"/>
      <c r="U716" s="25" t="s">
        <v>1001</v>
      </c>
      <c r="V716" s="25"/>
      <c r="W716" s="206"/>
    </row>
    <row r="717" spans="1:23" customFormat="1" ht="48.75" hidden="1" customHeight="1" x14ac:dyDescent="0.25">
      <c r="A717" s="1"/>
      <c r="B717" s="794"/>
      <c r="C717" s="728"/>
      <c r="D717" s="725"/>
      <c r="E717" s="15">
        <v>4</v>
      </c>
      <c r="F717" s="225" t="s">
        <v>504</v>
      </c>
      <c r="G717" s="11">
        <v>0</v>
      </c>
      <c r="H717" s="318">
        <v>0</v>
      </c>
      <c r="I717" s="142"/>
      <c r="J717" s="211"/>
      <c r="K717" s="211">
        <v>0</v>
      </c>
      <c r="L717" s="26" t="s">
        <v>20</v>
      </c>
      <c r="M717" s="13">
        <v>0</v>
      </c>
      <c r="N717" s="339" t="s">
        <v>484</v>
      </c>
      <c r="O717" s="339" t="s">
        <v>1008</v>
      </c>
      <c r="P717" s="13">
        <v>426</v>
      </c>
      <c r="Q717" s="254"/>
      <c r="R717" s="32" t="s">
        <v>484</v>
      </c>
      <c r="S717" s="18"/>
      <c r="T717" s="579"/>
      <c r="U717" s="25" t="s">
        <v>1001</v>
      </c>
      <c r="V717" s="25"/>
      <c r="W717" s="206"/>
    </row>
    <row r="718" spans="1:23" customFormat="1" ht="38.25" hidden="1" customHeight="1" x14ac:dyDescent="0.25">
      <c r="A718" s="1"/>
      <c r="B718" s="794"/>
      <c r="C718" s="728"/>
      <c r="D718" s="725"/>
      <c r="E718" s="15">
        <v>5</v>
      </c>
      <c r="F718" s="225" t="s">
        <v>505</v>
      </c>
      <c r="G718" s="11">
        <v>0</v>
      </c>
      <c r="H718" s="318">
        <v>0</v>
      </c>
      <c r="I718" s="142"/>
      <c r="J718" s="211"/>
      <c r="K718" s="211">
        <v>0</v>
      </c>
      <c r="L718" s="26" t="s">
        <v>20</v>
      </c>
      <c r="M718" s="13">
        <v>0</v>
      </c>
      <c r="N718" s="339" t="s">
        <v>484</v>
      </c>
      <c r="O718" s="339" t="s">
        <v>1008</v>
      </c>
      <c r="P718" s="13">
        <v>426</v>
      </c>
      <c r="Q718" s="254"/>
      <c r="R718" s="32" t="s">
        <v>484</v>
      </c>
      <c r="S718" s="18"/>
      <c r="T718" s="579"/>
      <c r="U718" s="25" t="s">
        <v>1001</v>
      </c>
      <c r="V718" s="25"/>
      <c r="W718" s="206"/>
    </row>
    <row r="719" spans="1:23" customFormat="1" ht="32.25" hidden="1" customHeight="1" thickBot="1" x14ac:dyDescent="0.3">
      <c r="A719" s="1"/>
      <c r="B719" s="794"/>
      <c r="C719" s="729"/>
      <c r="D719" s="726"/>
      <c r="E719" s="227">
        <v>6</v>
      </c>
      <c r="F719" s="228" t="s">
        <v>506</v>
      </c>
      <c r="G719" s="223">
        <v>0</v>
      </c>
      <c r="H719" s="319">
        <v>0</v>
      </c>
      <c r="I719" s="480"/>
      <c r="J719" s="581"/>
      <c r="K719" s="581">
        <v>0</v>
      </c>
      <c r="L719" s="264" t="s">
        <v>20</v>
      </c>
      <c r="M719" s="582">
        <v>0</v>
      </c>
      <c r="N719" s="340" t="s">
        <v>484</v>
      </c>
      <c r="O719" s="339" t="s">
        <v>1008</v>
      </c>
      <c r="P719" s="582">
        <v>426</v>
      </c>
      <c r="Q719" s="269"/>
      <c r="R719" s="268" t="s">
        <v>484</v>
      </c>
      <c r="S719" s="477"/>
      <c r="T719" s="583"/>
      <c r="U719" s="25" t="s">
        <v>1001</v>
      </c>
      <c r="V719" s="25"/>
      <c r="W719" s="206"/>
    </row>
    <row r="720" spans="1:23" customFormat="1" ht="40.5" hidden="1" customHeight="1" x14ac:dyDescent="0.25">
      <c r="A720" s="1"/>
      <c r="B720" s="742">
        <v>400177</v>
      </c>
      <c r="C720" s="727" t="s">
        <v>508</v>
      </c>
      <c r="D720" s="724" t="s">
        <v>509</v>
      </c>
      <c r="E720" s="216">
        <v>1</v>
      </c>
      <c r="F720" s="217" t="s">
        <v>501</v>
      </c>
      <c r="G720" s="218">
        <v>45</v>
      </c>
      <c r="H720" s="317">
        <v>519840</v>
      </c>
      <c r="I720" s="189"/>
      <c r="J720" s="576"/>
      <c r="K720" s="576">
        <v>0</v>
      </c>
      <c r="L720" s="384" t="s">
        <v>20</v>
      </c>
      <c r="M720" s="532">
        <v>100</v>
      </c>
      <c r="N720" s="338" t="s">
        <v>484</v>
      </c>
      <c r="O720" s="339" t="s">
        <v>1008</v>
      </c>
      <c r="P720" s="532">
        <v>426</v>
      </c>
      <c r="Q720" s="577"/>
      <c r="R720" s="260" t="s">
        <v>484</v>
      </c>
      <c r="S720" s="261" t="s">
        <v>20</v>
      </c>
      <c r="T720" s="578">
        <v>100</v>
      </c>
      <c r="U720" s="25" t="s">
        <v>1001</v>
      </c>
      <c r="V720" s="25" t="s">
        <v>1001</v>
      </c>
      <c r="W720" s="206"/>
    </row>
    <row r="721" spans="1:23" customFormat="1" ht="40.5" hidden="1" customHeight="1" x14ac:dyDescent="0.25">
      <c r="A721" s="1"/>
      <c r="B721" s="742"/>
      <c r="C721" s="728"/>
      <c r="D721" s="725"/>
      <c r="E721" s="15">
        <v>2</v>
      </c>
      <c r="F721" s="219" t="s">
        <v>510</v>
      </c>
      <c r="G721" s="11">
        <v>51.49</v>
      </c>
      <c r="H721" s="318">
        <v>594812</v>
      </c>
      <c r="I721" s="142">
        <f>+G721-G720</f>
        <v>6.490000000000002</v>
      </c>
      <c r="J721" s="220"/>
      <c r="K721" s="211">
        <v>0</v>
      </c>
      <c r="L721" s="26" t="s">
        <v>20</v>
      </c>
      <c r="M721" s="13">
        <v>100</v>
      </c>
      <c r="N721" s="339" t="s">
        <v>484</v>
      </c>
      <c r="O721" s="339" t="s">
        <v>1008</v>
      </c>
      <c r="P721" s="13">
        <v>426</v>
      </c>
      <c r="Q721" s="254"/>
      <c r="R721" s="32" t="s">
        <v>484</v>
      </c>
      <c r="S721" s="18"/>
      <c r="T721" s="579"/>
      <c r="U721" s="25" t="s">
        <v>1001</v>
      </c>
      <c r="V721" s="25"/>
      <c r="W721" s="206"/>
    </row>
    <row r="722" spans="1:23" customFormat="1" ht="25.9" hidden="1" customHeight="1" x14ac:dyDescent="0.25">
      <c r="A722" s="1"/>
      <c r="B722" s="742"/>
      <c r="C722" s="728"/>
      <c r="D722" s="725"/>
      <c r="E722" s="15">
        <v>3</v>
      </c>
      <c r="F722" s="219" t="s">
        <v>503</v>
      </c>
      <c r="G722" s="11">
        <v>58.15</v>
      </c>
      <c r="H722" s="318">
        <v>671749</v>
      </c>
      <c r="I722" s="142">
        <f>+G722-G720</f>
        <v>13.149999999999999</v>
      </c>
      <c r="J722" s="220"/>
      <c r="K722" s="211">
        <v>0</v>
      </c>
      <c r="L722" s="26" t="s">
        <v>20</v>
      </c>
      <c r="M722" s="13">
        <v>100</v>
      </c>
      <c r="N722" s="339" t="s">
        <v>484</v>
      </c>
      <c r="O722" s="339" t="s">
        <v>1008</v>
      </c>
      <c r="P722" s="13">
        <v>426</v>
      </c>
      <c r="Q722" s="254"/>
      <c r="R722" s="32" t="s">
        <v>484</v>
      </c>
      <c r="S722" s="18"/>
      <c r="T722" s="579"/>
      <c r="U722" s="25" t="s">
        <v>1001</v>
      </c>
      <c r="V722" s="25"/>
      <c r="W722" s="206"/>
    </row>
    <row r="723" spans="1:23" customFormat="1" ht="58.9" hidden="1" customHeight="1" x14ac:dyDescent="0.25">
      <c r="A723" s="1"/>
      <c r="B723" s="742"/>
      <c r="C723" s="728"/>
      <c r="D723" s="725"/>
      <c r="E723" s="15">
        <v>4</v>
      </c>
      <c r="F723" s="219" t="s">
        <v>504</v>
      </c>
      <c r="G723" s="11">
        <v>457.71</v>
      </c>
      <c r="H723" s="318">
        <v>5287466</v>
      </c>
      <c r="I723" s="142">
        <f>+G723-G720</f>
        <v>412.71</v>
      </c>
      <c r="J723" s="220"/>
      <c r="K723" s="211">
        <v>0</v>
      </c>
      <c r="L723" s="26" t="s">
        <v>20</v>
      </c>
      <c r="M723" s="13">
        <v>100</v>
      </c>
      <c r="N723" s="339" t="s">
        <v>484</v>
      </c>
      <c r="O723" s="339" t="s">
        <v>1008</v>
      </c>
      <c r="P723" s="13">
        <v>426</v>
      </c>
      <c r="Q723" s="254"/>
      <c r="R723" s="32" t="s">
        <v>484</v>
      </c>
      <c r="S723" s="18"/>
      <c r="T723" s="579"/>
      <c r="U723" s="25" t="s">
        <v>1001</v>
      </c>
      <c r="V723" s="25"/>
      <c r="W723" s="206"/>
    </row>
    <row r="724" spans="1:23" customFormat="1" ht="47.25" hidden="1" customHeight="1" thickBot="1" x14ac:dyDescent="0.3">
      <c r="A724" s="1"/>
      <c r="B724" s="742"/>
      <c r="C724" s="729"/>
      <c r="D724" s="726"/>
      <c r="E724" s="221">
        <v>5</v>
      </c>
      <c r="F724" s="222" t="s">
        <v>511</v>
      </c>
      <c r="G724" s="223">
        <v>1038.5</v>
      </c>
      <c r="H724" s="319">
        <v>11996752</v>
      </c>
      <c r="I724" s="480">
        <f>+G724-G720</f>
        <v>993.5</v>
      </c>
      <c r="J724" s="580"/>
      <c r="K724" s="581">
        <v>0</v>
      </c>
      <c r="L724" s="264" t="s">
        <v>20</v>
      </c>
      <c r="M724" s="582">
        <v>100</v>
      </c>
      <c r="N724" s="340" t="s">
        <v>484</v>
      </c>
      <c r="O724" s="339" t="s">
        <v>1008</v>
      </c>
      <c r="P724" s="582">
        <v>426</v>
      </c>
      <c r="Q724" s="269"/>
      <c r="R724" s="268" t="s">
        <v>484</v>
      </c>
      <c r="S724" s="477"/>
      <c r="T724" s="583"/>
      <c r="U724" s="25" t="s">
        <v>1001</v>
      </c>
      <c r="V724" s="25"/>
      <c r="W724" s="206"/>
    </row>
    <row r="725" spans="1:23" customFormat="1" ht="40.5" hidden="1" customHeight="1" x14ac:dyDescent="0.25">
      <c r="A725" s="1"/>
      <c r="B725" s="793">
        <v>90138</v>
      </c>
      <c r="C725" s="727">
        <v>90138</v>
      </c>
      <c r="D725" s="724" t="s">
        <v>512</v>
      </c>
      <c r="E725" s="216">
        <v>1</v>
      </c>
      <c r="F725" s="217" t="s">
        <v>501</v>
      </c>
      <c r="G725" s="218">
        <v>0</v>
      </c>
      <c r="H725" s="317">
        <v>0</v>
      </c>
      <c r="I725" s="431"/>
      <c r="J725" s="576"/>
      <c r="K725" s="576">
        <v>0</v>
      </c>
      <c r="L725" s="384" t="s">
        <v>20</v>
      </c>
      <c r="M725" s="532">
        <v>0</v>
      </c>
      <c r="N725" s="338" t="s">
        <v>484</v>
      </c>
      <c r="O725" s="339" t="s">
        <v>1008</v>
      </c>
      <c r="P725" s="532">
        <v>426</v>
      </c>
      <c r="Q725" s="577"/>
      <c r="R725" s="260" t="s">
        <v>484</v>
      </c>
      <c r="S725" s="261" t="s">
        <v>20</v>
      </c>
      <c r="T725" s="578">
        <v>0</v>
      </c>
      <c r="U725" s="25" t="s">
        <v>1001</v>
      </c>
      <c r="V725" s="25" t="s">
        <v>1001</v>
      </c>
      <c r="W725" s="206"/>
    </row>
    <row r="726" spans="1:23" customFormat="1" ht="40.5" hidden="1" customHeight="1" x14ac:dyDescent="0.25">
      <c r="A726" s="1"/>
      <c r="B726" s="794"/>
      <c r="C726" s="728"/>
      <c r="D726" s="725"/>
      <c r="E726" s="15">
        <v>2</v>
      </c>
      <c r="F726" s="219" t="s">
        <v>510</v>
      </c>
      <c r="G726" s="11">
        <v>0</v>
      </c>
      <c r="H726" s="318">
        <v>0</v>
      </c>
      <c r="I726" s="143"/>
      <c r="J726" s="211"/>
      <c r="K726" s="211">
        <v>0</v>
      </c>
      <c r="L726" s="26" t="s">
        <v>20</v>
      </c>
      <c r="M726" s="13">
        <v>0</v>
      </c>
      <c r="N726" s="339" t="s">
        <v>484</v>
      </c>
      <c r="O726" s="339" t="s">
        <v>1008</v>
      </c>
      <c r="P726" s="13">
        <v>426</v>
      </c>
      <c r="Q726" s="254"/>
      <c r="R726" s="32" t="s">
        <v>484</v>
      </c>
      <c r="S726" s="18"/>
      <c r="T726" s="579"/>
      <c r="U726" s="25" t="s">
        <v>1001</v>
      </c>
      <c r="V726" s="25"/>
      <c r="W726" s="206"/>
    </row>
    <row r="727" spans="1:23" customFormat="1" ht="26.25" hidden="1" customHeight="1" x14ac:dyDescent="0.25">
      <c r="A727" s="1"/>
      <c r="B727" s="794"/>
      <c r="C727" s="728"/>
      <c r="D727" s="725"/>
      <c r="E727" s="15">
        <v>3</v>
      </c>
      <c r="F727" s="219" t="s">
        <v>503</v>
      </c>
      <c r="G727" s="11">
        <v>0</v>
      </c>
      <c r="H727" s="318">
        <v>0</v>
      </c>
      <c r="I727" s="143"/>
      <c r="J727" s="211"/>
      <c r="K727" s="211">
        <v>0</v>
      </c>
      <c r="L727" s="26" t="s">
        <v>20</v>
      </c>
      <c r="M727" s="13">
        <v>0</v>
      </c>
      <c r="N727" s="339" t="s">
        <v>484</v>
      </c>
      <c r="O727" s="339" t="s">
        <v>1008</v>
      </c>
      <c r="P727" s="13">
        <v>426</v>
      </c>
      <c r="Q727" s="254"/>
      <c r="R727" s="32" t="s">
        <v>484</v>
      </c>
      <c r="S727" s="18"/>
      <c r="T727" s="579"/>
      <c r="U727" s="25" t="s">
        <v>1001</v>
      </c>
      <c r="V727" s="25"/>
      <c r="W727" s="206"/>
    </row>
    <row r="728" spans="1:23" customFormat="1" ht="51.6" hidden="1" customHeight="1" x14ac:dyDescent="0.25">
      <c r="A728" s="1"/>
      <c r="B728" s="794"/>
      <c r="C728" s="728"/>
      <c r="D728" s="725"/>
      <c r="E728" s="15">
        <v>4</v>
      </c>
      <c r="F728" s="219" t="s">
        <v>504</v>
      </c>
      <c r="G728" s="11">
        <v>0</v>
      </c>
      <c r="H728" s="318">
        <v>0</v>
      </c>
      <c r="I728" s="143"/>
      <c r="J728" s="211"/>
      <c r="K728" s="211">
        <v>0</v>
      </c>
      <c r="L728" s="26" t="s">
        <v>20</v>
      </c>
      <c r="M728" s="13">
        <v>0</v>
      </c>
      <c r="N728" s="339" t="s">
        <v>484</v>
      </c>
      <c r="O728" s="339" t="s">
        <v>1008</v>
      </c>
      <c r="P728" s="13">
        <v>426</v>
      </c>
      <c r="Q728" s="254"/>
      <c r="R728" s="32" t="s">
        <v>484</v>
      </c>
      <c r="S728" s="18"/>
      <c r="T728" s="579"/>
      <c r="U728" s="25" t="s">
        <v>1001</v>
      </c>
      <c r="V728" s="25"/>
      <c r="W728" s="206"/>
    </row>
    <row r="729" spans="1:23" customFormat="1" ht="43.5" hidden="1" customHeight="1" thickBot="1" x14ac:dyDescent="0.3">
      <c r="A729" s="1"/>
      <c r="B729" s="794"/>
      <c r="C729" s="729"/>
      <c r="D729" s="726"/>
      <c r="E729" s="221">
        <v>5</v>
      </c>
      <c r="F729" s="222" t="s">
        <v>511</v>
      </c>
      <c r="G729" s="223">
        <v>0</v>
      </c>
      <c r="H729" s="319">
        <v>0</v>
      </c>
      <c r="I729" s="480"/>
      <c r="J729" s="581"/>
      <c r="K729" s="581">
        <v>0</v>
      </c>
      <c r="L729" s="264" t="s">
        <v>20</v>
      </c>
      <c r="M729" s="582">
        <v>0</v>
      </c>
      <c r="N729" s="340" t="s">
        <v>484</v>
      </c>
      <c r="O729" s="339" t="s">
        <v>1008</v>
      </c>
      <c r="P729" s="582">
        <v>426</v>
      </c>
      <c r="Q729" s="269"/>
      <c r="R729" s="268" t="s">
        <v>484</v>
      </c>
      <c r="S729" s="477"/>
      <c r="T729" s="583"/>
      <c r="U729" s="25" t="s">
        <v>1001</v>
      </c>
      <c r="V729" s="25"/>
      <c r="W729" s="206"/>
    </row>
    <row r="730" spans="1:23" customFormat="1" ht="32.25" hidden="1" customHeight="1" x14ac:dyDescent="0.25">
      <c r="A730" s="1"/>
      <c r="B730" s="742">
        <v>400178</v>
      </c>
      <c r="C730" s="727" t="s">
        <v>513</v>
      </c>
      <c r="D730" s="724" t="s">
        <v>514</v>
      </c>
      <c r="E730" s="216">
        <v>1</v>
      </c>
      <c r="F730" s="217" t="s">
        <v>515</v>
      </c>
      <c r="G730" s="218">
        <v>43.77</v>
      </c>
      <c r="H730" s="317">
        <v>505631</v>
      </c>
      <c r="I730" s="189"/>
      <c r="J730" s="576"/>
      <c r="K730" s="576">
        <v>0</v>
      </c>
      <c r="L730" s="384" t="s">
        <v>20</v>
      </c>
      <c r="M730" s="532">
        <v>100</v>
      </c>
      <c r="N730" s="338" t="s">
        <v>484</v>
      </c>
      <c r="O730" s="339" t="s">
        <v>1008</v>
      </c>
      <c r="P730" s="532">
        <v>426</v>
      </c>
      <c r="Q730" s="577"/>
      <c r="R730" s="260" t="s">
        <v>484</v>
      </c>
      <c r="S730" s="261" t="s">
        <v>20</v>
      </c>
      <c r="T730" s="578">
        <v>100</v>
      </c>
      <c r="U730" s="25" t="s">
        <v>1001</v>
      </c>
      <c r="V730" s="25" t="s">
        <v>1001</v>
      </c>
      <c r="W730" s="206"/>
    </row>
    <row r="731" spans="1:23" customFormat="1" ht="32.25" hidden="1" customHeight="1" x14ac:dyDescent="0.25">
      <c r="A731" s="1"/>
      <c r="B731" s="742"/>
      <c r="C731" s="728"/>
      <c r="D731" s="725"/>
      <c r="E731" s="15">
        <v>2</v>
      </c>
      <c r="F731" s="219" t="s">
        <v>516</v>
      </c>
      <c r="G731" s="11">
        <v>178.43</v>
      </c>
      <c r="H731" s="318">
        <v>2061223</v>
      </c>
      <c r="I731" s="142">
        <f>+G731-G730</f>
        <v>134.66</v>
      </c>
      <c r="J731" s="220"/>
      <c r="K731" s="211">
        <v>0</v>
      </c>
      <c r="L731" s="26" t="s">
        <v>20</v>
      </c>
      <c r="M731" s="13">
        <v>100</v>
      </c>
      <c r="N731" s="339" t="s">
        <v>484</v>
      </c>
      <c r="O731" s="339" t="s">
        <v>1008</v>
      </c>
      <c r="P731" s="13">
        <v>426</v>
      </c>
      <c r="Q731" s="254"/>
      <c r="R731" s="32" t="s">
        <v>484</v>
      </c>
      <c r="S731" s="18"/>
      <c r="T731" s="579"/>
      <c r="U731" s="25" t="s">
        <v>1001</v>
      </c>
      <c r="V731" s="25"/>
      <c r="W731" s="206"/>
    </row>
    <row r="732" spans="1:23" customFormat="1" ht="32.25" hidden="1" customHeight="1" x14ac:dyDescent="0.25">
      <c r="A732" s="1"/>
      <c r="B732" s="742"/>
      <c r="C732" s="728"/>
      <c r="D732" s="725"/>
      <c r="E732" s="15">
        <v>3</v>
      </c>
      <c r="F732" s="219" t="s">
        <v>517</v>
      </c>
      <c r="G732" s="11">
        <v>155.22999999999999</v>
      </c>
      <c r="H732" s="318">
        <v>1793217</v>
      </c>
      <c r="I732" s="142">
        <f>+G732-G730</f>
        <v>111.45999999999998</v>
      </c>
      <c r="J732" s="220"/>
      <c r="K732" s="211">
        <v>0</v>
      </c>
      <c r="L732" s="26" t="s">
        <v>20</v>
      </c>
      <c r="M732" s="13">
        <v>100</v>
      </c>
      <c r="N732" s="339" t="s">
        <v>484</v>
      </c>
      <c r="O732" s="339" t="s">
        <v>1008</v>
      </c>
      <c r="P732" s="13">
        <v>426</v>
      </c>
      <c r="Q732" s="254"/>
      <c r="R732" s="32" t="s">
        <v>484</v>
      </c>
      <c r="S732" s="18"/>
      <c r="T732" s="579"/>
      <c r="U732" s="25" t="s">
        <v>1001</v>
      </c>
      <c r="V732" s="25"/>
      <c r="W732" s="206"/>
    </row>
    <row r="733" spans="1:23" customFormat="1" ht="32.25" hidden="1" customHeight="1" thickBot="1" x14ac:dyDescent="0.3">
      <c r="A733" s="1"/>
      <c r="B733" s="742"/>
      <c r="C733" s="729"/>
      <c r="D733" s="726"/>
      <c r="E733" s="221">
        <v>4</v>
      </c>
      <c r="F733" s="222" t="s">
        <v>518</v>
      </c>
      <c r="G733" s="223">
        <v>263.8</v>
      </c>
      <c r="H733" s="319">
        <v>3047418</v>
      </c>
      <c r="I733" s="480">
        <f>+G733-G730</f>
        <v>220.03</v>
      </c>
      <c r="J733" s="580"/>
      <c r="K733" s="581">
        <v>0</v>
      </c>
      <c r="L733" s="264" t="s">
        <v>20</v>
      </c>
      <c r="M733" s="582">
        <v>100</v>
      </c>
      <c r="N733" s="340" t="s">
        <v>484</v>
      </c>
      <c r="O733" s="339" t="s">
        <v>1008</v>
      </c>
      <c r="P733" s="582">
        <v>426</v>
      </c>
      <c r="Q733" s="269"/>
      <c r="R733" s="268" t="s">
        <v>484</v>
      </c>
      <c r="S733" s="477"/>
      <c r="T733" s="583"/>
      <c r="U733" s="25" t="s">
        <v>1001</v>
      </c>
      <c r="V733" s="25"/>
      <c r="W733" s="206"/>
    </row>
    <row r="734" spans="1:23" customFormat="1" ht="32.25" hidden="1" customHeight="1" x14ac:dyDescent="0.25">
      <c r="A734" s="1"/>
      <c r="B734" s="742">
        <v>90139</v>
      </c>
      <c r="C734" s="727">
        <v>90139</v>
      </c>
      <c r="D734" s="724" t="s">
        <v>519</v>
      </c>
      <c r="E734" s="216">
        <v>1</v>
      </c>
      <c r="F734" s="217" t="s">
        <v>515</v>
      </c>
      <c r="G734" s="218">
        <v>0</v>
      </c>
      <c r="H734" s="317">
        <v>0</v>
      </c>
      <c r="I734" s="189"/>
      <c r="J734" s="576"/>
      <c r="K734" s="576">
        <v>0</v>
      </c>
      <c r="L734" s="384" t="s">
        <v>20</v>
      </c>
      <c r="M734" s="532">
        <v>0</v>
      </c>
      <c r="N734" s="338" t="s">
        <v>484</v>
      </c>
      <c r="O734" s="339" t="s">
        <v>1008</v>
      </c>
      <c r="P734" s="532">
        <v>426</v>
      </c>
      <c r="Q734" s="577"/>
      <c r="R734" s="260" t="s">
        <v>484</v>
      </c>
      <c r="S734" s="261" t="s">
        <v>20</v>
      </c>
      <c r="T734" s="578">
        <v>0</v>
      </c>
      <c r="U734" s="25" t="s">
        <v>1001</v>
      </c>
      <c r="V734" s="25" t="s">
        <v>1001</v>
      </c>
      <c r="W734" s="206"/>
    </row>
    <row r="735" spans="1:23" customFormat="1" ht="32.25" hidden="1" customHeight="1" x14ac:dyDescent="0.25">
      <c r="A735" s="1"/>
      <c r="B735" s="742"/>
      <c r="C735" s="728"/>
      <c r="D735" s="725"/>
      <c r="E735" s="15">
        <v>2</v>
      </c>
      <c r="F735" s="219" t="s">
        <v>516</v>
      </c>
      <c r="G735" s="11">
        <v>0</v>
      </c>
      <c r="H735" s="318">
        <v>0</v>
      </c>
      <c r="I735" s="142"/>
      <c r="J735" s="211"/>
      <c r="K735" s="211">
        <v>0</v>
      </c>
      <c r="L735" s="26" t="s">
        <v>20</v>
      </c>
      <c r="M735" s="13">
        <v>0</v>
      </c>
      <c r="N735" s="339" t="s">
        <v>484</v>
      </c>
      <c r="O735" s="339" t="s">
        <v>1008</v>
      </c>
      <c r="P735" s="13">
        <v>426</v>
      </c>
      <c r="Q735" s="254"/>
      <c r="R735" s="32" t="s">
        <v>484</v>
      </c>
      <c r="S735" s="18"/>
      <c r="T735" s="579"/>
      <c r="U735" s="25" t="s">
        <v>1001</v>
      </c>
      <c r="V735" s="25"/>
      <c r="W735" s="206"/>
    </row>
    <row r="736" spans="1:23" customFormat="1" ht="32.25" hidden="1" customHeight="1" x14ac:dyDescent="0.25">
      <c r="A736" s="1"/>
      <c r="B736" s="742"/>
      <c r="C736" s="728"/>
      <c r="D736" s="725"/>
      <c r="E736" s="15">
        <v>3</v>
      </c>
      <c r="F736" s="219" t="s">
        <v>517</v>
      </c>
      <c r="G736" s="11">
        <v>0</v>
      </c>
      <c r="H736" s="318">
        <v>0</v>
      </c>
      <c r="I736" s="142"/>
      <c r="J736" s="211"/>
      <c r="K736" s="211">
        <v>0</v>
      </c>
      <c r="L736" s="26" t="s">
        <v>20</v>
      </c>
      <c r="M736" s="13">
        <v>0</v>
      </c>
      <c r="N736" s="339" t="s">
        <v>484</v>
      </c>
      <c r="O736" s="339" t="s">
        <v>1008</v>
      </c>
      <c r="P736" s="13">
        <v>426</v>
      </c>
      <c r="Q736" s="254"/>
      <c r="R736" s="32" t="s">
        <v>484</v>
      </c>
      <c r="S736" s="18"/>
      <c r="T736" s="579"/>
      <c r="U736" s="25" t="s">
        <v>1001</v>
      </c>
      <c r="V736" s="25"/>
      <c r="W736" s="206"/>
    </row>
    <row r="737" spans="1:23" customFormat="1" ht="32.25" hidden="1" customHeight="1" thickBot="1" x14ac:dyDescent="0.3">
      <c r="A737" s="1"/>
      <c r="B737" s="742"/>
      <c r="C737" s="729"/>
      <c r="D737" s="726"/>
      <c r="E737" s="221">
        <v>4</v>
      </c>
      <c r="F737" s="222" t="s">
        <v>518</v>
      </c>
      <c r="G737" s="223">
        <v>0</v>
      </c>
      <c r="H737" s="319">
        <v>0</v>
      </c>
      <c r="I737" s="480"/>
      <c r="J737" s="581"/>
      <c r="K737" s="581">
        <v>0</v>
      </c>
      <c r="L737" s="264" t="s">
        <v>20</v>
      </c>
      <c r="M737" s="582">
        <v>0</v>
      </c>
      <c r="N737" s="340" t="s">
        <v>484</v>
      </c>
      <c r="O737" s="339" t="s">
        <v>1008</v>
      </c>
      <c r="P737" s="582">
        <v>426</v>
      </c>
      <c r="Q737" s="269"/>
      <c r="R737" s="268" t="s">
        <v>484</v>
      </c>
      <c r="S737" s="477"/>
      <c r="T737" s="583"/>
      <c r="U737" s="25" t="s">
        <v>1001</v>
      </c>
      <c r="V737" s="25"/>
      <c r="W737" s="206"/>
    </row>
    <row r="738" spans="1:23" customFormat="1" hidden="1" x14ac:dyDescent="0.25">
      <c r="A738" s="1"/>
      <c r="B738" s="70">
        <v>4002</v>
      </c>
      <c r="C738" s="229">
        <v>4002</v>
      </c>
      <c r="D738" s="687" t="s">
        <v>520</v>
      </c>
      <c r="E738" s="688"/>
      <c r="F738" s="688"/>
      <c r="G738" s="688"/>
      <c r="H738" s="689"/>
      <c r="I738" s="140"/>
      <c r="J738" s="584"/>
      <c r="K738" s="574">
        <v>0</v>
      </c>
      <c r="L738" s="585" t="s">
        <v>42</v>
      </c>
      <c r="M738" s="585" t="s">
        <v>42</v>
      </c>
      <c r="N738" s="585" t="s">
        <v>42</v>
      </c>
      <c r="O738" s="585" t="s">
        <v>42</v>
      </c>
      <c r="P738" s="585" t="s">
        <v>42</v>
      </c>
      <c r="Q738" s="575"/>
      <c r="R738" s="428"/>
      <c r="S738" s="585" t="s">
        <v>42</v>
      </c>
      <c r="T738" s="585" t="s">
        <v>42</v>
      </c>
      <c r="U738" s="585" t="s">
        <v>42</v>
      </c>
      <c r="V738" s="378" t="s">
        <v>41</v>
      </c>
      <c r="W738" s="206"/>
    </row>
    <row r="739" spans="1:23" customFormat="1" ht="42.75" hidden="1" x14ac:dyDescent="0.25">
      <c r="A739" s="1"/>
      <c r="B739" s="70">
        <v>40022</v>
      </c>
      <c r="C739" s="14" t="s">
        <v>521</v>
      </c>
      <c r="D739" s="69" t="s">
        <v>522</v>
      </c>
      <c r="E739" s="15"/>
      <c r="F739" s="15" t="s">
        <v>19</v>
      </c>
      <c r="G739" s="11">
        <v>12.68</v>
      </c>
      <c r="H739" s="208">
        <v>146479</v>
      </c>
      <c r="I739" s="137"/>
      <c r="J739" s="211"/>
      <c r="K739" s="211">
        <v>0</v>
      </c>
      <c r="L739" s="26" t="s">
        <v>181</v>
      </c>
      <c r="M739" s="13">
        <v>100</v>
      </c>
      <c r="N739" s="40" t="s">
        <v>523</v>
      </c>
      <c r="O739" s="543" t="s">
        <v>523</v>
      </c>
      <c r="P739" s="13">
        <v>454</v>
      </c>
      <c r="Q739" s="254"/>
      <c r="R73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Vigente'!C716,'[1]Certificaciones y Autorizacione'!B:E,1,0))),"Auditorías y Certificaciones",IF(NOT(ISERROR(VLOOKUP('[1]Manual Tarifario Vigente'!C716,'[1]Plantas de Beneficio'!B:E,1,0))),"Inspección","Registro Sanitario y Trámites Asociados")))))</f>
        <v>Auditorías y Certificaciones</v>
      </c>
      <c r="S739" s="18" t="s">
        <v>181</v>
      </c>
      <c r="T739" s="13">
        <v>100</v>
      </c>
      <c r="U739" s="25" t="s">
        <v>1001</v>
      </c>
      <c r="V739" s="25" t="s">
        <v>1001</v>
      </c>
      <c r="W739" s="206"/>
    </row>
    <row r="740" spans="1:23" customFormat="1" ht="49.9" hidden="1" customHeight="1" x14ac:dyDescent="0.25">
      <c r="A740" s="1"/>
      <c r="B740" s="64">
        <v>40023</v>
      </c>
      <c r="C740" s="122" t="s">
        <v>524</v>
      </c>
      <c r="D740" s="124" t="s">
        <v>525</v>
      </c>
      <c r="E740" s="107"/>
      <c r="F740" s="107" t="s">
        <v>19</v>
      </c>
      <c r="G740" s="108">
        <v>28.54</v>
      </c>
      <c r="H740" s="278">
        <v>329694</v>
      </c>
      <c r="I740" s="137"/>
      <c r="J740" s="16"/>
      <c r="K740" s="16">
        <v>0</v>
      </c>
      <c r="L740" s="251" t="s">
        <v>420</v>
      </c>
      <c r="M740" s="24">
        <v>100</v>
      </c>
      <c r="N740" s="40" t="s">
        <v>523</v>
      </c>
      <c r="O740" s="543" t="s">
        <v>523</v>
      </c>
      <c r="P740" s="24">
        <v>454</v>
      </c>
      <c r="Q740" s="254"/>
      <c r="R7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Vigente'!C717,'[1]Certificaciones y Autorizacione'!B:E,1,0))),"Auditorías y Certificaciones",IF(NOT(ISERROR(VLOOKUP('[1]Manual Tarifario Vigente'!C717,'[1]Plantas de Beneficio'!B:E,1,0))),"Inspección","Registro Sanitario y Trámites Asociados")))))</f>
        <v>Auditorías y Certificaciones</v>
      </c>
      <c r="S740" s="18" t="s">
        <v>420</v>
      </c>
      <c r="T740" s="13">
        <v>100</v>
      </c>
      <c r="U740" s="25" t="s">
        <v>1001</v>
      </c>
      <c r="V740" s="25" t="s">
        <v>1001</v>
      </c>
      <c r="W740" s="206"/>
    </row>
    <row r="741" spans="1:23" customFormat="1" ht="28.5" hidden="1" x14ac:dyDescent="0.25">
      <c r="A741" s="1"/>
      <c r="B741" s="64">
        <v>40024</v>
      </c>
      <c r="C741" s="122" t="s">
        <v>526</v>
      </c>
      <c r="D741" s="124" t="s">
        <v>527</v>
      </c>
      <c r="E741" s="107"/>
      <c r="F741" s="107" t="s">
        <v>19</v>
      </c>
      <c r="G741" s="108">
        <v>2.19</v>
      </c>
      <c r="H741" s="208">
        <v>25299</v>
      </c>
      <c r="I741" s="137"/>
      <c r="J741" s="16"/>
      <c r="K741" s="16">
        <v>0</v>
      </c>
      <c r="L741" s="368" t="s">
        <v>420</v>
      </c>
      <c r="M741" s="24">
        <v>100</v>
      </c>
      <c r="N741" s="40" t="s">
        <v>523</v>
      </c>
      <c r="O741" s="543" t="s">
        <v>523</v>
      </c>
      <c r="P741" s="24">
        <v>454</v>
      </c>
      <c r="Q741" s="252"/>
      <c r="R7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Vigente'!C718,'[1]Certificaciones y Autorizacione'!B:E,1,0))),"Auditorías y Certificaciones",IF(NOT(ISERROR(VLOOKUP('[1]Manual Tarifario Vigente'!C718,'[1]Plantas de Beneficio'!B:E,1,0))),"Inspección","Registro Sanitario y Trámites Asociados")))))</f>
        <v>Auditorías y Certificaciones</v>
      </c>
      <c r="S741" s="18" t="s">
        <v>420</v>
      </c>
      <c r="T741" s="24">
        <v>100</v>
      </c>
      <c r="U741" s="25" t="s">
        <v>1001</v>
      </c>
      <c r="V741" s="25" t="s">
        <v>1001</v>
      </c>
      <c r="W741" s="206"/>
    </row>
    <row r="742" spans="1:23" customFormat="1" ht="28.5" hidden="1" x14ac:dyDescent="0.25">
      <c r="A742" s="1"/>
      <c r="B742" s="64">
        <v>40025</v>
      </c>
      <c r="C742" s="119" t="s">
        <v>528</v>
      </c>
      <c r="D742" s="131" t="s">
        <v>529</v>
      </c>
      <c r="E742" s="117"/>
      <c r="F742" s="117" t="s">
        <v>19</v>
      </c>
      <c r="G742" s="125">
        <v>13.91</v>
      </c>
      <c r="H742" s="311">
        <v>160688</v>
      </c>
      <c r="I742" s="138"/>
      <c r="J742" s="249"/>
      <c r="K742" s="249">
        <v>0</v>
      </c>
      <c r="L742" s="586" t="s">
        <v>420</v>
      </c>
      <c r="M742" s="378">
        <v>100</v>
      </c>
      <c r="N742" s="250" t="s">
        <v>523</v>
      </c>
      <c r="O742" s="543" t="s">
        <v>523</v>
      </c>
      <c r="P742" s="378">
        <v>454</v>
      </c>
      <c r="Q742" s="424"/>
      <c r="R742"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Vigente'!C719,'[1]Certificaciones y Autorizacione'!B:E,1,0))),"Auditorías y Certificaciones",IF(NOT(ISERROR(VLOOKUP('[1]Manual Tarifario Vigente'!C719,'[1]Plantas de Beneficio'!B:E,1,0))),"Inspección","Registro Sanitario y Trámites Asociados")))))</f>
        <v>Auditorías y Certificaciones</v>
      </c>
      <c r="S742" s="551" t="s">
        <v>420</v>
      </c>
      <c r="T742" s="378">
        <v>100</v>
      </c>
      <c r="U742" s="25" t="s">
        <v>1001</v>
      </c>
      <c r="V742" s="25" t="s">
        <v>1001</v>
      </c>
      <c r="W742" s="206"/>
    </row>
    <row r="743" spans="1:23" customFormat="1" ht="23.25" hidden="1" customHeight="1" x14ac:dyDescent="0.25">
      <c r="A743" s="21"/>
      <c r="B743" s="64">
        <v>40026</v>
      </c>
      <c r="C743" s="712" t="s">
        <v>530</v>
      </c>
      <c r="D743" s="706" t="s">
        <v>531</v>
      </c>
      <c r="E743" s="127">
        <v>1</v>
      </c>
      <c r="F743" s="127" t="s">
        <v>532</v>
      </c>
      <c r="G743" s="128">
        <v>29.99</v>
      </c>
      <c r="H743" s="317">
        <v>346444</v>
      </c>
      <c r="I743" s="189"/>
      <c r="J743" s="479"/>
      <c r="K743" s="383">
        <v>0</v>
      </c>
      <c r="L743" s="384" t="s">
        <v>20</v>
      </c>
      <c r="M743" s="257">
        <v>100</v>
      </c>
      <c r="N743" s="258" t="s">
        <v>523</v>
      </c>
      <c r="O743" s="543" t="s">
        <v>523</v>
      </c>
      <c r="P743" s="257">
        <v>454</v>
      </c>
      <c r="Q743" s="259"/>
      <c r="R74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Vigente'!C720,'[1]Certificaciones y Autorizacione'!B:E,1,0))),"Auditorías y Certificaciones",IF(NOT(ISERROR(VLOOKUP('[1]Manual Tarifario Vigente'!C720,'[1]Plantas de Beneficio'!B:E,1,0))),"Inspección","Registro Sanitario y Trámites Asociados")))))</f>
        <v>Auditorías y Certificaciones</v>
      </c>
      <c r="S743" s="261" t="s">
        <v>20</v>
      </c>
      <c r="T743" s="385">
        <v>100</v>
      </c>
      <c r="U743" s="25" t="s">
        <v>1001</v>
      </c>
      <c r="V743" s="25" t="s">
        <v>1001</v>
      </c>
      <c r="W743" s="206"/>
    </row>
    <row r="744" spans="1:23" customFormat="1" ht="23.25" hidden="1" customHeight="1" x14ac:dyDescent="0.25">
      <c r="A744" s="14" t="s">
        <v>533</v>
      </c>
      <c r="B744" s="64"/>
      <c r="C744" s="713"/>
      <c r="D744" s="707"/>
      <c r="E744" s="107">
        <v>2</v>
      </c>
      <c r="F744" s="107" t="s">
        <v>534</v>
      </c>
      <c r="G744" s="108">
        <v>30.88</v>
      </c>
      <c r="H744" s="318">
        <v>356726</v>
      </c>
      <c r="I744" s="142">
        <f>+G744-G743</f>
        <v>0.89000000000000057</v>
      </c>
      <c r="J744" s="74"/>
      <c r="K744" s="16">
        <v>0</v>
      </c>
      <c r="L744" s="26" t="s">
        <v>20</v>
      </c>
      <c r="M744" s="24">
        <v>100</v>
      </c>
      <c r="N744" s="40" t="s">
        <v>523</v>
      </c>
      <c r="O744" s="543" t="s">
        <v>523</v>
      </c>
      <c r="P744" s="24">
        <v>454</v>
      </c>
      <c r="Q744" s="252"/>
      <c r="R744" s="32"/>
      <c r="S744" s="370"/>
      <c r="T744" s="386"/>
      <c r="U744" s="25" t="s">
        <v>1001</v>
      </c>
      <c r="V744" s="25"/>
      <c r="W744" s="206"/>
    </row>
    <row r="745" spans="1:23" customFormat="1" ht="23.25" hidden="1" customHeight="1" x14ac:dyDescent="0.25">
      <c r="A745" s="14" t="s">
        <v>535</v>
      </c>
      <c r="B745" s="64"/>
      <c r="C745" s="713"/>
      <c r="D745" s="707"/>
      <c r="E745" s="107">
        <v>3</v>
      </c>
      <c r="F745" s="107" t="s">
        <v>536</v>
      </c>
      <c r="G745" s="108">
        <v>31.77</v>
      </c>
      <c r="H745" s="318">
        <v>367007</v>
      </c>
      <c r="I745" s="142">
        <f>+G745-G743</f>
        <v>1.7800000000000011</v>
      </c>
      <c r="J745" s="74"/>
      <c r="K745" s="16">
        <v>0</v>
      </c>
      <c r="L745" s="26" t="s">
        <v>20</v>
      </c>
      <c r="M745" s="24">
        <v>100</v>
      </c>
      <c r="N745" s="40" t="s">
        <v>523</v>
      </c>
      <c r="O745" s="543" t="s">
        <v>523</v>
      </c>
      <c r="P745" s="24">
        <v>454</v>
      </c>
      <c r="Q745" s="252"/>
      <c r="R745" s="32"/>
      <c r="S745" s="370"/>
      <c r="T745" s="386"/>
      <c r="U745" s="25" t="s">
        <v>1001</v>
      </c>
      <c r="V745" s="25"/>
      <c r="W745" s="206"/>
    </row>
    <row r="746" spans="1:23" customFormat="1" ht="23.25" hidden="1" customHeight="1" thickBot="1" x14ac:dyDescent="0.3">
      <c r="A746" s="14" t="s">
        <v>537</v>
      </c>
      <c r="B746" s="64"/>
      <c r="C746" s="714"/>
      <c r="D746" s="708"/>
      <c r="E746" s="129">
        <v>4</v>
      </c>
      <c r="F746" s="129" t="s">
        <v>538</v>
      </c>
      <c r="G746" s="130">
        <v>34.01</v>
      </c>
      <c r="H746" s="319">
        <v>392884</v>
      </c>
      <c r="I746" s="480">
        <f>+G746-G743</f>
        <v>4.0199999999999996</v>
      </c>
      <c r="J746" s="481"/>
      <c r="K746" s="389">
        <v>0</v>
      </c>
      <c r="L746" s="264" t="s">
        <v>20</v>
      </c>
      <c r="M746" s="265">
        <v>100</v>
      </c>
      <c r="N746" s="266" t="s">
        <v>523</v>
      </c>
      <c r="O746" s="543" t="s">
        <v>523</v>
      </c>
      <c r="P746" s="265">
        <v>454</v>
      </c>
      <c r="Q746" s="267"/>
      <c r="R746" s="268"/>
      <c r="S746" s="371"/>
      <c r="T746" s="391"/>
      <c r="U746" s="25" t="s">
        <v>1001</v>
      </c>
      <c r="V746" s="25"/>
      <c r="W746" s="206"/>
    </row>
    <row r="747" spans="1:23" customFormat="1" ht="19.5" hidden="1" customHeight="1" x14ac:dyDescent="0.25">
      <c r="A747" s="21"/>
      <c r="B747" s="64">
        <v>400210</v>
      </c>
      <c r="C747" s="736" t="s">
        <v>539</v>
      </c>
      <c r="D747" s="739" t="s">
        <v>997</v>
      </c>
      <c r="E747" s="166">
        <v>1</v>
      </c>
      <c r="F747" s="166" t="s">
        <v>540</v>
      </c>
      <c r="G747" s="128">
        <v>45.81</v>
      </c>
      <c r="H747" s="317">
        <v>529197</v>
      </c>
      <c r="I747" s="189"/>
      <c r="J747" s="382"/>
      <c r="K747" s="383">
        <v>0</v>
      </c>
      <c r="L747" s="256" t="s">
        <v>181</v>
      </c>
      <c r="M747" s="257">
        <v>100</v>
      </c>
      <c r="N747" s="258" t="s">
        <v>523</v>
      </c>
      <c r="O747" s="543" t="s">
        <v>523</v>
      </c>
      <c r="P747" s="257">
        <v>454</v>
      </c>
      <c r="Q747" s="259"/>
      <c r="R74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Vigente'!C724,'[1]Certificaciones y Autorizacione'!B:E,1,0))),"Auditorías y Certificaciones",IF(NOT(ISERROR(VLOOKUP('[1]Manual Tarifario Vigente'!C724,'[1]Plantas de Beneficio'!B:E,1,0))),"Inspección","Registro Sanitario y Trámites Asociados")))))</f>
        <v>Auditorías y Certificaciones</v>
      </c>
      <c r="S747" s="261" t="s">
        <v>181</v>
      </c>
      <c r="T747" s="385">
        <v>100</v>
      </c>
      <c r="U747" s="25" t="s">
        <v>1001</v>
      </c>
      <c r="V747" s="25" t="s">
        <v>1001</v>
      </c>
      <c r="W747" s="206"/>
    </row>
    <row r="748" spans="1:23" ht="19.5" hidden="1" customHeight="1" x14ac:dyDescent="0.25">
      <c r="A748" s="14" t="s">
        <v>541</v>
      </c>
      <c r="B748" s="64"/>
      <c r="C748" s="737"/>
      <c r="D748" s="740"/>
      <c r="E748" s="115">
        <v>2</v>
      </c>
      <c r="F748" s="26" t="s">
        <v>542</v>
      </c>
      <c r="G748" s="331">
        <v>48.48</v>
      </c>
      <c r="H748" s="639">
        <v>560041</v>
      </c>
      <c r="I748" s="142">
        <f>+G748-G747</f>
        <v>2.6699999999999946</v>
      </c>
      <c r="J748" s="74"/>
      <c r="K748" s="16">
        <v>0</v>
      </c>
      <c r="L748" s="251" t="s">
        <v>181</v>
      </c>
      <c r="M748" s="24">
        <v>100</v>
      </c>
      <c r="N748" s="40" t="s">
        <v>523</v>
      </c>
      <c r="O748" s="543" t="s">
        <v>523</v>
      </c>
      <c r="P748" s="24"/>
      <c r="Q748" s="252"/>
      <c r="R748" s="407"/>
      <c r="S748" s="370"/>
      <c r="T748" s="386"/>
      <c r="U748" s="25" t="s">
        <v>1001</v>
      </c>
      <c r="V748" s="25"/>
      <c r="W748" s="626"/>
    </row>
    <row r="749" spans="1:23" ht="19.5" hidden="1" customHeight="1" x14ac:dyDescent="0.25">
      <c r="A749" s="14" t="s">
        <v>543</v>
      </c>
      <c r="B749" s="64"/>
      <c r="C749" s="737"/>
      <c r="D749" s="740"/>
      <c r="E749" s="115">
        <v>3</v>
      </c>
      <c r="F749" s="26" t="s">
        <v>544</v>
      </c>
      <c r="G749" s="331">
        <v>51.87</v>
      </c>
      <c r="H749" s="639">
        <v>599202</v>
      </c>
      <c r="I749" s="142">
        <f>+G749-G747</f>
        <v>6.0599999999999952</v>
      </c>
      <c r="J749" s="74"/>
      <c r="K749" s="16">
        <v>0</v>
      </c>
      <c r="L749" s="251" t="s">
        <v>181</v>
      </c>
      <c r="M749" s="24">
        <v>100</v>
      </c>
      <c r="N749" s="40" t="s">
        <v>523</v>
      </c>
      <c r="O749" s="543" t="s">
        <v>523</v>
      </c>
      <c r="P749" s="24"/>
      <c r="Q749" s="252"/>
      <c r="R749" s="407"/>
      <c r="S749" s="370"/>
      <c r="T749" s="386"/>
      <c r="U749" s="25" t="s">
        <v>1001</v>
      </c>
      <c r="V749" s="25"/>
      <c r="W749" s="626"/>
    </row>
    <row r="750" spans="1:23" ht="19.5" hidden="1" customHeight="1" x14ac:dyDescent="0.25">
      <c r="A750" s="14" t="s">
        <v>545</v>
      </c>
      <c r="B750" s="64"/>
      <c r="C750" s="737"/>
      <c r="D750" s="740"/>
      <c r="E750" s="115">
        <v>4</v>
      </c>
      <c r="F750" s="26" t="s">
        <v>546</v>
      </c>
      <c r="G750" s="331">
        <v>55.22</v>
      </c>
      <c r="H750" s="639">
        <v>637901</v>
      </c>
      <c r="I750" s="142">
        <f>+G750-G747</f>
        <v>9.4099999999999966</v>
      </c>
      <c r="J750" s="74"/>
      <c r="K750" s="16">
        <v>0</v>
      </c>
      <c r="L750" s="251" t="s">
        <v>181</v>
      </c>
      <c r="M750" s="24">
        <v>100</v>
      </c>
      <c r="N750" s="40" t="s">
        <v>523</v>
      </c>
      <c r="O750" s="543" t="s">
        <v>523</v>
      </c>
      <c r="P750" s="24"/>
      <c r="Q750" s="252"/>
      <c r="R750" s="407"/>
      <c r="S750" s="370"/>
      <c r="T750" s="386"/>
      <c r="U750" s="25" t="s">
        <v>1001</v>
      </c>
      <c r="V750" s="25"/>
      <c r="W750" s="626"/>
    </row>
    <row r="751" spans="1:23" ht="19.5" hidden="1" customHeight="1" thickBot="1" x14ac:dyDescent="0.3">
      <c r="A751" s="14" t="s">
        <v>547</v>
      </c>
      <c r="B751" s="64"/>
      <c r="C751" s="738"/>
      <c r="D751" s="741"/>
      <c r="E751" s="167">
        <v>5</v>
      </c>
      <c r="F751" s="264" t="s">
        <v>548</v>
      </c>
      <c r="G751" s="333">
        <v>69.900000000000006</v>
      </c>
      <c r="H751" s="640">
        <v>807485</v>
      </c>
      <c r="I751" s="480">
        <f>+G751-G747</f>
        <v>24.090000000000003</v>
      </c>
      <c r="J751" s="481"/>
      <c r="K751" s="389">
        <v>0</v>
      </c>
      <c r="L751" s="263" t="s">
        <v>181</v>
      </c>
      <c r="M751" s="265">
        <v>100</v>
      </c>
      <c r="N751" s="266" t="s">
        <v>523</v>
      </c>
      <c r="O751" s="543" t="s">
        <v>523</v>
      </c>
      <c r="P751" s="265"/>
      <c r="Q751" s="267"/>
      <c r="R751" s="472"/>
      <c r="S751" s="371"/>
      <c r="T751" s="391"/>
      <c r="U751" s="25" t="s">
        <v>1001</v>
      </c>
      <c r="V751" s="25"/>
      <c r="W751" s="626"/>
    </row>
    <row r="752" spans="1:23" customFormat="1" ht="21" hidden="1" customHeight="1" x14ac:dyDescent="0.25">
      <c r="A752" s="21"/>
      <c r="B752" s="64">
        <v>400215</v>
      </c>
      <c r="C752" s="712" t="s">
        <v>549</v>
      </c>
      <c r="D752" s="706" t="s">
        <v>550</v>
      </c>
      <c r="E752" s="127">
        <v>1</v>
      </c>
      <c r="F752" s="127" t="s">
        <v>551</v>
      </c>
      <c r="G752" s="128">
        <v>27.19</v>
      </c>
      <c r="H752" s="317">
        <v>314099</v>
      </c>
      <c r="I752" s="189"/>
      <c r="J752" s="382"/>
      <c r="K752" s="383">
        <v>0</v>
      </c>
      <c r="L752" s="384" t="s">
        <v>990</v>
      </c>
      <c r="M752" s="257">
        <v>100</v>
      </c>
      <c r="N752" s="258" t="s">
        <v>523</v>
      </c>
      <c r="O752" s="543" t="s">
        <v>523</v>
      </c>
      <c r="P752" s="257">
        <v>454</v>
      </c>
      <c r="Q752" s="259"/>
      <c r="R75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Vigente'!C729,'[1]Certificaciones y Autorizacione'!B:E,1,0))),"Auditorías y Certificaciones",IF(NOT(ISERROR(VLOOKUP('[1]Manual Tarifario Vigente'!C729,'[1]Plantas de Beneficio'!B:E,1,0))),"Inspección","Registro Sanitario y Trámites Asociados")))))</f>
        <v>Auditorías y Certificaciones</v>
      </c>
      <c r="S752" s="261" t="s">
        <v>552</v>
      </c>
      <c r="T752" s="385">
        <v>100</v>
      </c>
      <c r="U752" s="25" t="s">
        <v>1001</v>
      </c>
      <c r="V752" s="25" t="s">
        <v>1001</v>
      </c>
      <c r="W752" s="206"/>
    </row>
    <row r="753" spans="1:23" customFormat="1" ht="21" hidden="1" customHeight="1" x14ac:dyDescent="0.25">
      <c r="A753" s="14" t="s">
        <v>553</v>
      </c>
      <c r="B753" s="64"/>
      <c r="C753" s="713"/>
      <c r="D753" s="707"/>
      <c r="E753" s="107">
        <v>2</v>
      </c>
      <c r="F753" s="107" t="s">
        <v>554</v>
      </c>
      <c r="G753" s="108">
        <v>28.88</v>
      </c>
      <c r="H753" s="318">
        <v>333622</v>
      </c>
      <c r="I753" s="142">
        <f>+G753-G752</f>
        <v>1.6899999999999977</v>
      </c>
      <c r="J753" s="149"/>
      <c r="K753" s="16">
        <v>0</v>
      </c>
      <c r="L753" s="26" t="s">
        <v>990</v>
      </c>
      <c r="M753" s="24">
        <v>100</v>
      </c>
      <c r="N753" s="40" t="s">
        <v>523</v>
      </c>
      <c r="O753" s="543" t="s">
        <v>523</v>
      </c>
      <c r="P753" s="24">
        <v>454</v>
      </c>
      <c r="Q753" s="252"/>
      <c r="R753" s="32"/>
      <c r="S753" s="370"/>
      <c r="T753" s="386"/>
      <c r="U753" s="25" t="s">
        <v>1001</v>
      </c>
      <c r="V753" s="25"/>
      <c r="W753" s="206"/>
    </row>
    <row r="754" spans="1:23" customFormat="1" ht="21" hidden="1" customHeight="1" x14ac:dyDescent="0.25">
      <c r="A754" s="14" t="s">
        <v>555</v>
      </c>
      <c r="B754" s="64"/>
      <c r="C754" s="713"/>
      <c r="D754" s="707"/>
      <c r="E754" s="107">
        <v>3</v>
      </c>
      <c r="F754" s="107" t="s">
        <v>556</v>
      </c>
      <c r="G754" s="108">
        <v>30.79</v>
      </c>
      <c r="H754" s="318">
        <v>355686</v>
      </c>
      <c r="I754" s="142">
        <f>+G754-G752</f>
        <v>3.5999999999999979</v>
      </c>
      <c r="J754" s="149"/>
      <c r="K754" s="16">
        <v>0</v>
      </c>
      <c r="L754" s="26" t="s">
        <v>990</v>
      </c>
      <c r="M754" s="24">
        <v>100</v>
      </c>
      <c r="N754" s="40" t="s">
        <v>523</v>
      </c>
      <c r="O754" s="543" t="s">
        <v>523</v>
      </c>
      <c r="P754" s="24">
        <v>454</v>
      </c>
      <c r="Q754" s="252"/>
      <c r="R754" s="32"/>
      <c r="S754" s="370"/>
      <c r="T754" s="386"/>
      <c r="U754" s="25" t="s">
        <v>1001</v>
      </c>
      <c r="V754" s="25"/>
      <c r="W754" s="206"/>
    </row>
    <row r="755" spans="1:23" customFormat="1" ht="21" hidden="1" customHeight="1" x14ac:dyDescent="0.25">
      <c r="A755" s="14" t="s">
        <v>557</v>
      </c>
      <c r="B755" s="64"/>
      <c r="C755" s="713"/>
      <c r="D755" s="707"/>
      <c r="E755" s="107">
        <v>4</v>
      </c>
      <c r="F755" s="107" t="s">
        <v>558</v>
      </c>
      <c r="G755" s="108">
        <v>32.659999999999997</v>
      </c>
      <c r="H755" s="318">
        <v>377288</v>
      </c>
      <c r="I755" s="142">
        <f>+G755-G752</f>
        <v>5.4699999999999953</v>
      </c>
      <c r="J755" s="149"/>
      <c r="K755" s="16">
        <v>0</v>
      </c>
      <c r="L755" s="26" t="s">
        <v>990</v>
      </c>
      <c r="M755" s="24">
        <v>100</v>
      </c>
      <c r="N755" s="40" t="s">
        <v>523</v>
      </c>
      <c r="O755" s="543" t="s">
        <v>523</v>
      </c>
      <c r="P755" s="24">
        <v>454</v>
      </c>
      <c r="Q755" s="252"/>
      <c r="R755" s="32"/>
      <c r="S755" s="370"/>
      <c r="T755" s="386"/>
      <c r="U755" s="25" t="s">
        <v>1001</v>
      </c>
      <c r="V755" s="25"/>
      <c r="W755" s="206"/>
    </row>
    <row r="756" spans="1:23" customFormat="1" ht="21" hidden="1" customHeight="1" thickBot="1" x14ac:dyDescent="0.3">
      <c r="A756" s="14" t="s">
        <v>559</v>
      </c>
      <c r="B756" s="64"/>
      <c r="C756" s="714"/>
      <c r="D756" s="708"/>
      <c r="E756" s="129">
        <v>5</v>
      </c>
      <c r="F756" s="129" t="s">
        <v>560</v>
      </c>
      <c r="G756" s="130">
        <v>41.95</v>
      </c>
      <c r="H756" s="319">
        <v>484606</v>
      </c>
      <c r="I756" s="480">
        <f>+G756-G752</f>
        <v>14.760000000000002</v>
      </c>
      <c r="J756" s="587"/>
      <c r="K756" s="389">
        <v>0</v>
      </c>
      <c r="L756" s="264" t="s">
        <v>990</v>
      </c>
      <c r="M756" s="265">
        <v>100</v>
      </c>
      <c r="N756" s="266" t="s">
        <v>523</v>
      </c>
      <c r="O756" s="543" t="s">
        <v>523</v>
      </c>
      <c r="P756" s="265">
        <v>454</v>
      </c>
      <c r="Q756" s="267"/>
      <c r="R756" s="268"/>
      <c r="S756" s="371"/>
      <c r="T756" s="391"/>
      <c r="U756" s="25" t="s">
        <v>1001</v>
      </c>
      <c r="V756" s="25"/>
      <c r="W756" s="206"/>
    </row>
    <row r="757" spans="1:23" customFormat="1" ht="28.5" hidden="1" customHeight="1" x14ac:dyDescent="0.25">
      <c r="A757" s="21"/>
      <c r="B757" s="64">
        <v>400220</v>
      </c>
      <c r="C757" s="712" t="s">
        <v>561</v>
      </c>
      <c r="D757" s="706" t="s">
        <v>562</v>
      </c>
      <c r="E757" s="127">
        <v>1</v>
      </c>
      <c r="F757" s="127" t="s">
        <v>563</v>
      </c>
      <c r="G757" s="128">
        <v>31.68</v>
      </c>
      <c r="H757" s="317">
        <v>365967</v>
      </c>
      <c r="I757" s="189"/>
      <c r="J757" s="382"/>
      <c r="K757" s="383">
        <v>0</v>
      </c>
      <c r="L757" s="384" t="s">
        <v>181</v>
      </c>
      <c r="M757" s="257">
        <v>100</v>
      </c>
      <c r="N757" s="258" t="s">
        <v>523</v>
      </c>
      <c r="O757" s="543" t="s">
        <v>523</v>
      </c>
      <c r="P757" s="257">
        <v>454</v>
      </c>
      <c r="Q757" s="259"/>
      <c r="R757"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Vigente'!C734,'[1]Certificaciones y Autorizacione'!B:E,1,0))),"Auditorías y Certificaciones",IF(NOT(ISERROR(VLOOKUP('[1]Manual Tarifario Vigente'!C734,'[1]Plantas de Beneficio'!B:E,1,0))),"Inspección","Registro Sanitario y Trámites Asociados")))))</f>
        <v>Auditorías y Certificaciones</v>
      </c>
      <c r="S757" s="261" t="s">
        <v>181</v>
      </c>
      <c r="T757" s="385">
        <v>100</v>
      </c>
      <c r="U757" s="25" t="s">
        <v>1001</v>
      </c>
      <c r="V757" s="25" t="s">
        <v>1001</v>
      </c>
      <c r="W757" s="206"/>
    </row>
    <row r="758" spans="1:23" customFormat="1" ht="28.5" hidden="1" customHeight="1" x14ac:dyDescent="0.25">
      <c r="A758" s="14" t="s">
        <v>564</v>
      </c>
      <c r="B758" s="64"/>
      <c r="C758" s="713"/>
      <c r="D758" s="707"/>
      <c r="E758" s="107">
        <v>2</v>
      </c>
      <c r="F758" s="107" t="s">
        <v>565</v>
      </c>
      <c r="G758" s="108">
        <v>34.01</v>
      </c>
      <c r="H758" s="318">
        <v>392884</v>
      </c>
      <c r="I758" s="142">
        <f>+G758-G757</f>
        <v>2.3299999999999983</v>
      </c>
      <c r="J758" s="149"/>
      <c r="K758" s="16">
        <v>0</v>
      </c>
      <c r="L758" s="26" t="s">
        <v>181</v>
      </c>
      <c r="M758" s="24">
        <v>100</v>
      </c>
      <c r="N758" s="40" t="s">
        <v>523</v>
      </c>
      <c r="O758" s="543" t="s">
        <v>523</v>
      </c>
      <c r="P758" s="24">
        <v>454</v>
      </c>
      <c r="Q758" s="252"/>
      <c r="R758" s="407"/>
      <c r="S758" s="370"/>
      <c r="T758" s="386"/>
      <c r="U758" s="25" t="s">
        <v>1001</v>
      </c>
      <c r="V758" s="25"/>
      <c r="W758" s="206"/>
    </row>
    <row r="759" spans="1:23" customFormat="1" ht="28.5" hidden="1" customHeight="1" thickBot="1" x14ac:dyDescent="0.3">
      <c r="A759" s="14" t="s">
        <v>566</v>
      </c>
      <c r="B759" s="64"/>
      <c r="C759" s="714"/>
      <c r="D759" s="708"/>
      <c r="E759" s="129">
        <v>3</v>
      </c>
      <c r="F759" s="129" t="s">
        <v>567</v>
      </c>
      <c r="G759" s="130">
        <v>39.32</v>
      </c>
      <c r="H759" s="319">
        <v>454225</v>
      </c>
      <c r="I759" s="480">
        <f>+G759-G757</f>
        <v>7.6400000000000006</v>
      </c>
      <c r="J759" s="587"/>
      <c r="K759" s="389">
        <v>0</v>
      </c>
      <c r="L759" s="264" t="s">
        <v>181</v>
      </c>
      <c r="M759" s="265">
        <v>100</v>
      </c>
      <c r="N759" s="266" t="s">
        <v>523</v>
      </c>
      <c r="O759" s="543" t="s">
        <v>523</v>
      </c>
      <c r="P759" s="265">
        <v>454</v>
      </c>
      <c r="Q759" s="267"/>
      <c r="R759" s="472"/>
      <c r="S759" s="371"/>
      <c r="T759" s="391"/>
      <c r="U759" s="25" t="s">
        <v>1001</v>
      </c>
      <c r="V759" s="25"/>
      <c r="W759" s="206"/>
    </row>
    <row r="760" spans="1:23" customFormat="1" ht="28.5" hidden="1" x14ac:dyDescent="0.25">
      <c r="A760" s="1"/>
      <c r="B760" s="64">
        <v>400223</v>
      </c>
      <c r="C760" s="230" t="s">
        <v>568</v>
      </c>
      <c r="D760" s="231" t="s">
        <v>569</v>
      </c>
      <c r="E760" s="232"/>
      <c r="F760" s="224" t="s">
        <v>19</v>
      </c>
      <c r="G760" s="226">
        <v>53.48</v>
      </c>
      <c r="H760" s="245">
        <v>617801</v>
      </c>
      <c r="I760" s="140"/>
      <c r="J760" s="588"/>
      <c r="K760" s="574">
        <v>0</v>
      </c>
      <c r="L760" s="380" t="s">
        <v>20</v>
      </c>
      <c r="M760" s="450">
        <v>100</v>
      </c>
      <c r="N760" s="363" t="s">
        <v>523</v>
      </c>
      <c r="O760" s="543" t="s">
        <v>523</v>
      </c>
      <c r="P760" s="450">
        <v>454</v>
      </c>
      <c r="Q760" s="575"/>
      <c r="R76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Vigente'!C737,'[1]Certificaciones y Autorizacione'!B:E,1,0))),"Auditorías y Certificaciones",IF(NOT(ISERROR(VLOOKUP('[1]Manual Tarifario Vigente'!C737,'[1]Plantas de Beneficio'!B:E,1,0))),"Inspección","Registro Sanitario y Trámites Asociados")))))</f>
        <v>Registro Sanitario y Trámites Asociados</v>
      </c>
      <c r="S760" s="429" t="s">
        <v>20</v>
      </c>
      <c r="T760" s="450">
        <v>100</v>
      </c>
      <c r="U760" s="25" t="s">
        <v>1001</v>
      </c>
      <c r="V760" s="25" t="s">
        <v>1001</v>
      </c>
      <c r="W760" s="206"/>
    </row>
    <row r="761" spans="1:23" customFormat="1" ht="28.5" hidden="1" x14ac:dyDescent="0.25">
      <c r="A761" s="1"/>
      <c r="B761" s="64">
        <v>400224</v>
      </c>
      <c r="C761" s="122" t="s">
        <v>570</v>
      </c>
      <c r="D761" s="124" t="s">
        <v>571</v>
      </c>
      <c r="E761" s="160"/>
      <c r="F761" s="107" t="s">
        <v>19</v>
      </c>
      <c r="G761" s="108">
        <v>118.12</v>
      </c>
      <c r="H761" s="208">
        <v>1364522</v>
      </c>
      <c r="I761" s="137"/>
      <c r="J761" s="12"/>
      <c r="K761" s="16">
        <v>0</v>
      </c>
      <c r="L761" s="26" t="s">
        <v>20</v>
      </c>
      <c r="M761" s="24">
        <v>100</v>
      </c>
      <c r="N761" s="40" t="s">
        <v>523</v>
      </c>
      <c r="O761" s="543" t="s">
        <v>523</v>
      </c>
      <c r="P761" s="24">
        <v>454</v>
      </c>
      <c r="Q761" s="252"/>
      <c r="R7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Vigente'!C738,'[1]Certificaciones y Autorizacione'!B:E,1,0))),"Auditorías y Certificaciones",IF(NOT(ISERROR(VLOOKUP('[1]Manual Tarifario Vigente'!C738,'[1]Plantas de Beneficio'!B:E,1,0))),"Inspección","Registro Sanitario y Trámites Asociados")))))</f>
        <v>Registro Sanitario y Trámites Asociados</v>
      </c>
      <c r="S761" s="18" t="s">
        <v>20</v>
      </c>
      <c r="T761" s="24">
        <v>100</v>
      </c>
      <c r="U761" s="25" t="s">
        <v>1001</v>
      </c>
      <c r="V761" s="25" t="s">
        <v>1001</v>
      </c>
      <c r="W761" s="206"/>
    </row>
    <row r="762" spans="1:23" customFormat="1" ht="28.5" hidden="1" x14ac:dyDescent="0.25">
      <c r="A762" s="1"/>
      <c r="B762" s="64">
        <v>400225</v>
      </c>
      <c r="C762" s="122" t="s">
        <v>572</v>
      </c>
      <c r="D762" s="124" t="s">
        <v>573</v>
      </c>
      <c r="E762" s="160"/>
      <c r="F762" s="107" t="s">
        <v>19</v>
      </c>
      <c r="G762" s="108">
        <v>153.19</v>
      </c>
      <c r="H762" s="208">
        <v>1769651</v>
      </c>
      <c r="I762" s="137"/>
      <c r="J762" s="12"/>
      <c r="K762" s="16">
        <v>0</v>
      </c>
      <c r="L762" s="26" t="s">
        <v>20</v>
      </c>
      <c r="M762" s="24">
        <v>100</v>
      </c>
      <c r="N762" s="40" t="s">
        <v>523</v>
      </c>
      <c r="O762" s="543" t="s">
        <v>523</v>
      </c>
      <c r="P762" s="24">
        <v>454</v>
      </c>
      <c r="Q762" s="252"/>
      <c r="R7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Vigente'!C739,'[1]Certificaciones y Autorizacione'!B:E,1,0))),"Auditorías y Certificaciones",IF(NOT(ISERROR(VLOOKUP('[1]Manual Tarifario Vigente'!C739,'[1]Plantas de Beneficio'!B:E,1,0))),"Inspección","Registro Sanitario y Trámites Asociados")))))</f>
        <v>Auditorías y Certificaciones</v>
      </c>
      <c r="S762" s="18" t="s">
        <v>20</v>
      </c>
      <c r="T762" s="24">
        <v>100</v>
      </c>
      <c r="U762" s="25" t="s">
        <v>1001</v>
      </c>
      <c r="V762" s="25" t="s">
        <v>1001</v>
      </c>
      <c r="W762" s="206"/>
    </row>
    <row r="763" spans="1:23" customFormat="1" ht="18" hidden="1" customHeight="1" thickBot="1" x14ac:dyDescent="0.25">
      <c r="A763" s="1"/>
      <c r="B763" s="64">
        <v>400226</v>
      </c>
      <c r="C763" s="119" t="s">
        <v>574</v>
      </c>
      <c r="D763" s="131" t="s">
        <v>575</v>
      </c>
      <c r="E763" s="117"/>
      <c r="F763" s="117" t="s">
        <v>19</v>
      </c>
      <c r="G763" s="125">
        <v>138.6</v>
      </c>
      <c r="H763" s="311">
        <v>1601107</v>
      </c>
      <c r="I763" s="138"/>
      <c r="J763" s="377"/>
      <c r="K763" s="249">
        <v>0</v>
      </c>
      <c r="L763" s="544" t="s">
        <v>20</v>
      </c>
      <c r="M763" s="378">
        <v>100</v>
      </c>
      <c r="N763" s="250" t="s">
        <v>523</v>
      </c>
      <c r="O763" s="543" t="s">
        <v>523</v>
      </c>
      <c r="P763" s="378">
        <v>454</v>
      </c>
      <c r="Q763" s="424"/>
      <c r="R76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Vigente'!C740,'[1]Certificaciones y Autorizacione'!B:E,1,0))),"Auditorías y Certificaciones",IF(NOT(ISERROR(VLOOKUP('[1]Manual Tarifario Vigente'!C740,'[1]Plantas de Beneficio'!B:E,1,0))),"Inspección","Registro Sanitario y Trámites Asociados")))))</f>
        <v>Auditorías y Certificaciones</v>
      </c>
      <c r="S763" s="551" t="s">
        <v>20</v>
      </c>
      <c r="T763" s="378">
        <v>100</v>
      </c>
      <c r="U763" s="25" t="s">
        <v>1001</v>
      </c>
      <c r="V763" s="25" t="s">
        <v>1001</v>
      </c>
      <c r="W763" s="206"/>
    </row>
    <row r="764" spans="1:23" customFormat="1" ht="28.5" hidden="1" customHeight="1" x14ac:dyDescent="0.25">
      <c r="A764" s="21"/>
      <c r="B764" s="64">
        <v>400227</v>
      </c>
      <c r="C764" s="712" t="s">
        <v>576</v>
      </c>
      <c r="D764" s="706" t="s">
        <v>577</v>
      </c>
      <c r="E764" s="127">
        <v>1</v>
      </c>
      <c r="F764" s="127" t="s">
        <v>578</v>
      </c>
      <c r="G764" s="128">
        <v>18.66</v>
      </c>
      <c r="H764" s="317">
        <v>215560</v>
      </c>
      <c r="I764" s="189"/>
      <c r="J764" s="382"/>
      <c r="K764" s="383">
        <v>0</v>
      </c>
      <c r="L764" s="384" t="s">
        <v>990</v>
      </c>
      <c r="M764" s="257">
        <v>100</v>
      </c>
      <c r="N764" s="258" t="s">
        <v>523</v>
      </c>
      <c r="O764" s="543" t="s">
        <v>523</v>
      </c>
      <c r="P764" s="257">
        <v>454</v>
      </c>
      <c r="Q764" s="259"/>
      <c r="R764"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Vigente'!C741,'[1]Certificaciones y Autorizacione'!B:E,1,0))),"Auditorías y Certificaciones",IF(NOT(ISERROR(VLOOKUP('[1]Manual Tarifario Vigente'!C741,'[1]Plantas de Beneficio'!B:E,1,0))),"Inspección","Registro Sanitario y Trámites Asociados")))))</f>
        <v>Auditorías y Certificaciones</v>
      </c>
      <c r="S764" s="261" t="s">
        <v>552</v>
      </c>
      <c r="T764" s="385">
        <v>100</v>
      </c>
      <c r="U764" s="25" t="s">
        <v>1001</v>
      </c>
      <c r="V764" s="25" t="s">
        <v>1001</v>
      </c>
      <c r="W764" s="206"/>
    </row>
    <row r="765" spans="1:23" customFormat="1" ht="28.5" hidden="1" customHeight="1" x14ac:dyDescent="0.25">
      <c r="A765" s="14" t="s">
        <v>579</v>
      </c>
      <c r="B765" s="64"/>
      <c r="C765" s="713"/>
      <c r="D765" s="707"/>
      <c r="E765" s="107">
        <v>2</v>
      </c>
      <c r="F765" s="107" t="s">
        <v>580</v>
      </c>
      <c r="G765" s="108">
        <v>24.22</v>
      </c>
      <c r="H765" s="318">
        <v>279789</v>
      </c>
      <c r="I765" s="142">
        <f>+G765-G764</f>
        <v>5.5599999999999987</v>
      </c>
      <c r="J765" s="149"/>
      <c r="K765" s="16">
        <v>0</v>
      </c>
      <c r="L765" s="26" t="s">
        <v>990</v>
      </c>
      <c r="M765" s="24">
        <v>100</v>
      </c>
      <c r="N765" s="40" t="s">
        <v>523</v>
      </c>
      <c r="O765" s="543" t="s">
        <v>523</v>
      </c>
      <c r="P765" s="24">
        <v>454</v>
      </c>
      <c r="Q765" s="252"/>
      <c r="R765" s="407"/>
      <c r="S765" s="370"/>
      <c r="T765" s="386"/>
      <c r="U765" s="25" t="s">
        <v>1001</v>
      </c>
      <c r="V765" s="25"/>
      <c r="W765" s="206"/>
    </row>
    <row r="766" spans="1:23" customFormat="1" ht="28.5" hidden="1" customHeight="1" x14ac:dyDescent="0.25">
      <c r="A766" s="14" t="s">
        <v>581</v>
      </c>
      <c r="B766" s="64"/>
      <c r="C766" s="713"/>
      <c r="D766" s="707"/>
      <c r="E766" s="107">
        <v>3</v>
      </c>
      <c r="F766" s="107" t="s">
        <v>582</v>
      </c>
      <c r="G766" s="108">
        <v>29.22</v>
      </c>
      <c r="H766" s="318">
        <v>337549</v>
      </c>
      <c r="I766" s="142">
        <f>+G766-G764</f>
        <v>10.559999999999999</v>
      </c>
      <c r="J766" s="149"/>
      <c r="K766" s="16">
        <v>0</v>
      </c>
      <c r="L766" s="26" t="s">
        <v>990</v>
      </c>
      <c r="M766" s="24">
        <v>100</v>
      </c>
      <c r="N766" s="40" t="s">
        <v>523</v>
      </c>
      <c r="O766" s="543" t="s">
        <v>523</v>
      </c>
      <c r="P766" s="24">
        <v>454</v>
      </c>
      <c r="Q766" s="252"/>
      <c r="R766" s="407"/>
      <c r="S766" s="370"/>
      <c r="T766" s="386"/>
      <c r="U766" s="25" t="s">
        <v>1001</v>
      </c>
      <c r="V766" s="25"/>
      <c r="W766" s="206"/>
    </row>
    <row r="767" spans="1:23" customFormat="1" ht="28.5" hidden="1" customHeight="1" x14ac:dyDescent="0.25">
      <c r="A767" s="14" t="s">
        <v>583</v>
      </c>
      <c r="B767" s="64"/>
      <c r="C767" s="713"/>
      <c r="D767" s="707"/>
      <c r="E767" s="107">
        <v>4</v>
      </c>
      <c r="F767" s="107" t="s">
        <v>584</v>
      </c>
      <c r="G767" s="108">
        <v>34.74</v>
      </c>
      <c r="H767" s="318">
        <v>401316</v>
      </c>
      <c r="I767" s="142">
        <f>+G767-G764</f>
        <v>16.080000000000002</v>
      </c>
      <c r="J767" s="149"/>
      <c r="K767" s="16">
        <v>0</v>
      </c>
      <c r="L767" s="26" t="s">
        <v>990</v>
      </c>
      <c r="M767" s="24">
        <v>100</v>
      </c>
      <c r="N767" s="40" t="s">
        <v>523</v>
      </c>
      <c r="O767" s="543" t="s">
        <v>523</v>
      </c>
      <c r="P767" s="24">
        <v>454</v>
      </c>
      <c r="Q767" s="252"/>
      <c r="R767" s="407"/>
      <c r="S767" s="370"/>
      <c r="T767" s="386"/>
      <c r="U767" s="25" t="s">
        <v>1001</v>
      </c>
      <c r="V767" s="25"/>
      <c r="W767" s="206"/>
    </row>
    <row r="768" spans="1:23" customFormat="1" ht="28.5" hidden="1" customHeight="1" thickBot="1" x14ac:dyDescent="0.3">
      <c r="A768" s="14" t="s">
        <v>585</v>
      </c>
      <c r="B768" s="64"/>
      <c r="C768" s="714"/>
      <c r="D768" s="708"/>
      <c r="E768" s="129">
        <v>5</v>
      </c>
      <c r="F768" s="129" t="s">
        <v>586</v>
      </c>
      <c r="G768" s="130">
        <v>39.74</v>
      </c>
      <c r="H768" s="319">
        <v>459076</v>
      </c>
      <c r="I768" s="480">
        <f>+G768-G764</f>
        <v>21.080000000000002</v>
      </c>
      <c r="J768" s="587"/>
      <c r="K768" s="389">
        <v>0</v>
      </c>
      <c r="L768" s="264" t="s">
        <v>990</v>
      </c>
      <c r="M768" s="265">
        <v>100</v>
      </c>
      <c r="N768" s="266" t="s">
        <v>523</v>
      </c>
      <c r="O768" s="543" t="s">
        <v>523</v>
      </c>
      <c r="P768" s="265">
        <v>454</v>
      </c>
      <c r="Q768" s="267"/>
      <c r="R768" s="472"/>
      <c r="S768" s="371"/>
      <c r="T768" s="391"/>
      <c r="U768" s="25" t="s">
        <v>1001</v>
      </c>
      <c r="V768" s="25"/>
      <c r="W768" s="206"/>
    </row>
    <row r="769" spans="1:24" customFormat="1" ht="47.25" hidden="1" customHeight="1" x14ac:dyDescent="0.25">
      <c r="A769" s="1"/>
      <c r="B769" s="64">
        <v>400232</v>
      </c>
      <c r="C769" s="162" t="s">
        <v>587</v>
      </c>
      <c r="D769" s="163" t="s">
        <v>588</v>
      </c>
      <c r="E769" s="118"/>
      <c r="F769" s="118" t="s">
        <v>19</v>
      </c>
      <c r="G769" s="153">
        <v>19.510000000000002</v>
      </c>
      <c r="H769" s="245">
        <v>225380</v>
      </c>
      <c r="I769" s="140"/>
      <c r="J769" s="342"/>
      <c r="K769" s="343">
        <v>0</v>
      </c>
      <c r="L769" s="380" t="s">
        <v>420</v>
      </c>
      <c r="M769" s="344">
        <v>100</v>
      </c>
      <c r="N769" s="363" t="s">
        <v>523</v>
      </c>
      <c r="O769" s="543" t="s">
        <v>523</v>
      </c>
      <c r="P769" s="344">
        <v>454</v>
      </c>
      <c r="Q769" s="427"/>
      <c r="R76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Vigente'!C746,'[1]Certificaciones y Autorizacione'!B:E,1,0))),"Auditorías y Certificaciones",IF(NOT(ISERROR(VLOOKUP('[1]Manual Tarifario Vigente'!C746,'[1]Plantas de Beneficio'!B:E,1,0))),"Inspección","Registro Sanitario y Trámites Asociados")))))</f>
        <v>Auditorías y Certificaciones</v>
      </c>
      <c r="S769" s="429" t="s">
        <v>420</v>
      </c>
      <c r="T769" s="344">
        <v>100</v>
      </c>
      <c r="U769" s="25" t="s">
        <v>1001</v>
      </c>
      <c r="V769" s="25" t="s">
        <v>1001</v>
      </c>
      <c r="W769" s="206"/>
    </row>
    <row r="770" spans="1:24" customFormat="1" ht="60.75" hidden="1" customHeight="1" x14ac:dyDescent="0.25">
      <c r="A770" s="1"/>
      <c r="B770" s="64">
        <v>400233</v>
      </c>
      <c r="C770" s="122" t="s">
        <v>589</v>
      </c>
      <c r="D770" s="124" t="s">
        <v>590</v>
      </c>
      <c r="E770" s="107"/>
      <c r="F770" s="107" t="s">
        <v>19</v>
      </c>
      <c r="G770" s="108">
        <v>20.99</v>
      </c>
      <c r="H770" s="208">
        <v>242476</v>
      </c>
      <c r="I770" s="137"/>
      <c r="J770" s="12"/>
      <c r="K770" s="16">
        <v>0</v>
      </c>
      <c r="L770" s="26" t="s">
        <v>420</v>
      </c>
      <c r="M770" s="24">
        <v>100</v>
      </c>
      <c r="N770" s="40" t="s">
        <v>523</v>
      </c>
      <c r="O770" s="543" t="s">
        <v>523</v>
      </c>
      <c r="P770" s="24">
        <v>454</v>
      </c>
      <c r="Q770" s="252"/>
      <c r="R7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Vigente'!C747,'[1]Certificaciones y Autorizacione'!B:E,1,0))),"Auditorías y Certificaciones",IF(NOT(ISERROR(VLOOKUP('[1]Manual Tarifario Vigente'!C747,'[1]Plantas de Beneficio'!B:E,1,0))),"Inspección","Registro Sanitario y Trámites Asociados")))))</f>
        <v>Auditorías y Certificaciones</v>
      </c>
      <c r="S770" s="18" t="s">
        <v>420</v>
      </c>
      <c r="T770" s="24">
        <v>100</v>
      </c>
      <c r="U770" s="25" t="s">
        <v>1001</v>
      </c>
      <c r="V770" s="25" t="s">
        <v>1001</v>
      </c>
      <c r="W770" s="206"/>
    </row>
    <row r="771" spans="1:24" customFormat="1" ht="57" hidden="1" customHeight="1" x14ac:dyDescent="0.25">
      <c r="A771" s="1"/>
      <c r="B771" s="64">
        <v>400234</v>
      </c>
      <c r="C771" s="122" t="s">
        <v>591</v>
      </c>
      <c r="D771" s="124" t="s">
        <v>592</v>
      </c>
      <c r="E771" s="107"/>
      <c r="F771" s="107" t="s">
        <v>19</v>
      </c>
      <c r="G771" s="108">
        <v>39.36</v>
      </c>
      <c r="H771" s="208">
        <v>454687</v>
      </c>
      <c r="I771" s="137"/>
      <c r="J771" s="12"/>
      <c r="K771" s="16">
        <v>0</v>
      </c>
      <c r="L771" s="26" t="s">
        <v>420</v>
      </c>
      <c r="M771" s="24">
        <v>100</v>
      </c>
      <c r="N771" s="40" t="s">
        <v>523</v>
      </c>
      <c r="O771" s="543" t="s">
        <v>523</v>
      </c>
      <c r="P771" s="24">
        <v>454</v>
      </c>
      <c r="Q771" s="252"/>
      <c r="R7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Vigente'!C748,'[1]Certificaciones y Autorizacione'!B:E,1,0))),"Auditorías y Certificaciones",IF(NOT(ISERROR(VLOOKUP('[1]Manual Tarifario Vigente'!C748,'[1]Plantas de Beneficio'!B:E,1,0))),"Inspección","Registro Sanitario y Trámites Asociados")))))</f>
        <v>Auditorías y Certificaciones</v>
      </c>
      <c r="S771" s="18" t="s">
        <v>420</v>
      </c>
      <c r="T771" s="24">
        <v>100</v>
      </c>
      <c r="U771" s="25" t="s">
        <v>1001</v>
      </c>
      <c r="V771" s="25" t="s">
        <v>1001</v>
      </c>
      <c r="W771" s="206"/>
    </row>
    <row r="772" spans="1:24" customFormat="1" ht="28.5" hidden="1" x14ac:dyDescent="0.25">
      <c r="A772" s="1"/>
      <c r="B772" s="64">
        <v>400236</v>
      </c>
      <c r="C772" s="122" t="s">
        <v>593</v>
      </c>
      <c r="D772" s="124" t="s">
        <v>594</v>
      </c>
      <c r="E772" s="107"/>
      <c r="F772" s="107" t="s">
        <v>19</v>
      </c>
      <c r="G772" s="108">
        <v>23.58</v>
      </c>
      <c r="H772" s="208">
        <v>272396</v>
      </c>
      <c r="I772" s="137"/>
      <c r="J772" s="12"/>
      <c r="K772" s="16">
        <v>0</v>
      </c>
      <c r="L772" s="26" t="s">
        <v>290</v>
      </c>
      <c r="M772" s="24">
        <v>100</v>
      </c>
      <c r="N772" s="40" t="s">
        <v>523</v>
      </c>
      <c r="O772" s="543" t="s">
        <v>523</v>
      </c>
      <c r="P772" s="24">
        <v>454</v>
      </c>
      <c r="Q772" s="252"/>
      <c r="R7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Vigente'!C749,'[1]Certificaciones y Autorizacione'!B:E,1,0))),"Auditorías y Certificaciones",IF(NOT(ISERROR(VLOOKUP('[1]Manual Tarifario Vigente'!C749,'[1]Plantas de Beneficio'!B:E,1,0))),"Inspección","Registro Sanitario y Trámites Asociados")))))</f>
        <v>Auditorías y Certificaciones</v>
      </c>
      <c r="S772" s="18" t="s">
        <v>290</v>
      </c>
      <c r="T772" s="24">
        <v>100</v>
      </c>
      <c r="U772" s="25" t="s">
        <v>1001</v>
      </c>
      <c r="V772" s="25" t="s">
        <v>1001</v>
      </c>
      <c r="W772" s="206"/>
    </row>
    <row r="773" spans="1:24" customFormat="1" ht="28.5" hidden="1" x14ac:dyDescent="0.25">
      <c r="A773" s="1"/>
      <c r="B773" s="64">
        <v>400237</v>
      </c>
      <c r="C773" s="122" t="s">
        <v>595</v>
      </c>
      <c r="D773" s="124" t="s">
        <v>596</v>
      </c>
      <c r="E773" s="107"/>
      <c r="F773" s="107" t="s">
        <v>19</v>
      </c>
      <c r="G773" s="108">
        <v>66.42</v>
      </c>
      <c r="H773" s="208">
        <v>767284</v>
      </c>
      <c r="I773" s="137"/>
      <c r="J773" s="12"/>
      <c r="K773" s="16">
        <v>0</v>
      </c>
      <c r="L773" s="26" t="s">
        <v>239</v>
      </c>
      <c r="M773" s="24">
        <v>100</v>
      </c>
      <c r="N773" s="40" t="s">
        <v>523</v>
      </c>
      <c r="O773" s="543" t="s">
        <v>523</v>
      </c>
      <c r="P773" s="24">
        <v>454</v>
      </c>
      <c r="Q773" s="252"/>
      <c r="R7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Vigente'!C750,'[1]Certificaciones y Autorizacione'!B:E,1,0))),"Auditorías y Certificaciones",IF(NOT(ISERROR(VLOOKUP('[1]Manual Tarifario Vigente'!C750,'[1]Plantas de Beneficio'!B:E,1,0))),"Inspección","Registro Sanitario y Trámites Asociados")))))</f>
        <v>Auditorías y Certificaciones</v>
      </c>
      <c r="S773" s="18" t="s">
        <v>239</v>
      </c>
      <c r="T773" s="24">
        <v>100</v>
      </c>
      <c r="U773" s="25" t="s">
        <v>1001</v>
      </c>
      <c r="V773" s="25" t="s">
        <v>1001</v>
      </c>
      <c r="W773" s="206"/>
    </row>
    <row r="774" spans="1:24" customFormat="1" ht="42.75" hidden="1" x14ac:dyDescent="0.25">
      <c r="A774" s="1"/>
      <c r="B774" s="64">
        <v>400238</v>
      </c>
      <c r="C774" s="122" t="s">
        <v>597</v>
      </c>
      <c r="D774" s="124" t="s">
        <v>598</v>
      </c>
      <c r="E774" s="107"/>
      <c r="F774" s="107" t="s">
        <v>19</v>
      </c>
      <c r="G774" s="108">
        <v>223.51</v>
      </c>
      <c r="H774" s="208">
        <v>2581988</v>
      </c>
      <c r="I774" s="137"/>
      <c r="J774" s="12"/>
      <c r="K774" s="16">
        <v>0</v>
      </c>
      <c r="L774" s="26" t="s">
        <v>181</v>
      </c>
      <c r="M774" s="24">
        <v>100</v>
      </c>
      <c r="N774" s="40" t="s">
        <v>523</v>
      </c>
      <c r="O774" s="543" t="s">
        <v>523</v>
      </c>
      <c r="P774" s="24">
        <v>454</v>
      </c>
      <c r="Q774" s="252"/>
      <c r="R7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Vigente'!C751,'[1]Certificaciones y Autorizacione'!B:E,1,0))),"Auditorías y Certificaciones",IF(NOT(ISERROR(VLOOKUP('[1]Manual Tarifario Vigente'!C751,'[1]Plantas de Beneficio'!B:E,1,0))),"Inspección","Registro Sanitario y Trámites Asociados")))))</f>
        <v>Registro Sanitario y Trámites Asociados</v>
      </c>
      <c r="S774" s="18" t="s">
        <v>181</v>
      </c>
      <c r="T774" s="24">
        <v>100</v>
      </c>
      <c r="U774" s="25" t="s">
        <v>1001</v>
      </c>
      <c r="V774" s="25" t="s">
        <v>1001</v>
      </c>
      <c r="W774" s="206"/>
    </row>
    <row r="775" spans="1:24" customFormat="1" ht="28.5" hidden="1" x14ac:dyDescent="0.25">
      <c r="A775" s="1"/>
      <c r="B775" s="72"/>
      <c r="C775" s="122" t="s">
        <v>599</v>
      </c>
      <c r="D775" s="124" t="s">
        <v>600</v>
      </c>
      <c r="E775" s="107"/>
      <c r="F775" s="107" t="s">
        <v>19</v>
      </c>
      <c r="G775" s="108">
        <v>24.73</v>
      </c>
      <c r="H775" s="208">
        <v>285681</v>
      </c>
      <c r="I775" s="137"/>
      <c r="J775" s="90"/>
      <c r="K775" s="16">
        <v>0</v>
      </c>
      <c r="L775" s="26" t="s">
        <v>601</v>
      </c>
      <c r="M775" s="13">
        <v>100</v>
      </c>
      <c r="N775" s="40" t="s">
        <v>523</v>
      </c>
      <c r="O775" s="543" t="s">
        <v>523</v>
      </c>
      <c r="P775" s="13">
        <v>454</v>
      </c>
      <c r="Q775" s="254"/>
      <c r="R77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Vigente'!C754,'[1]Certificaciones y Autorizacione'!B:E,1,0))),"Auditorías y Certificaciones",IF(NOT(ISERROR(VLOOKUP('[1]Manual Tarifario Vigente'!C754,'[1]Plantas de Beneficio'!B:E,1,0))),"Inspección","Registro Sanitario y Trámites Asociados")))))</f>
        <v>Registro Sanitario y Trámites Asociados</v>
      </c>
      <c r="S775" s="18" t="s">
        <v>602</v>
      </c>
      <c r="T775" s="13">
        <v>100</v>
      </c>
      <c r="U775" s="25" t="s">
        <v>1001</v>
      </c>
      <c r="V775" s="25" t="s">
        <v>1001</v>
      </c>
      <c r="W775" s="206"/>
    </row>
    <row r="776" spans="1:24" customFormat="1" ht="28.5" hidden="1" x14ac:dyDescent="0.25">
      <c r="A776" s="1"/>
      <c r="B776" s="72">
        <v>4003</v>
      </c>
      <c r="C776" s="122">
        <v>4003</v>
      </c>
      <c r="D776" s="124" t="s">
        <v>603</v>
      </c>
      <c r="E776" s="107"/>
      <c r="F776" s="107" t="s">
        <v>19</v>
      </c>
      <c r="G776" s="108">
        <v>1.91</v>
      </c>
      <c r="H776" s="208">
        <v>22064</v>
      </c>
      <c r="I776" s="137"/>
      <c r="J776" s="90"/>
      <c r="K776" s="16">
        <v>0</v>
      </c>
      <c r="L776" s="26" t="s">
        <v>601</v>
      </c>
      <c r="M776" s="13">
        <v>100</v>
      </c>
      <c r="N776" s="40" t="s">
        <v>523</v>
      </c>
      <c r="O776" s="543" t="s">
        <v>523</v>
      </c>
      <c r="P776" s="13">
        <v>503</v>
      </c>
      <c r="Q776" s="254"/>
      <c r="R77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Vigente'!C755,'[1]Certificaciones y Autorizacione'!B:E,1,0))),"Auditorías y Certificaciones",IF(NOT(ISERROR(VLOOKUP('[1]Manual Tarifario Vigente'!C755,'[1]Plantas de Beneficio'!B:E,1,0))),"Inspección","Registro Sanitario y Trámites Asociados")))))</f>
        <v>Registro Sanitario y Trámites Asociados</v>
      </c>
      <c r="S776" s="18" t="s">
        <v>601</v>
      </c>
      <c r="T776" s="13">
        <v>100</v>
      </c>
      <c r="U776" s="25" t="s">
        <v>1001</v>
      </c>
      <c r="V776" s="25" t="s">
        <v>1001</v>
      </c>
      <c r="W776" s="206"/>
    </row>
    <row r="777" spans="1:24" ht="28.5" hidden="1" x14ac:dyDescent="0.25">
      <c r="A777" s="1"/>
      <c r="B777" s="72"/>
      <c r="C777" s="76" t="s">
        <v>604</v>
      </c>
      <c r="D777" s="413" t="s">
        <v>605</v>
      </c>
      <c r="E777" s="107" t="s">
        <v>19</v>
      </c>
      <c r="F777" s="339" t="s">
        <v>19</v>
      </c>
      <c r="G777" s="331">
        <v>1.0900000000000001</v>
      </c>
      <c r="H777" s="633">
        <v>12592</v>
      </c>
      <c r="I777" s="138"/>
      <c r="J777" s="90"/>
      <c r="K777" s="16">
        <v>0</v>
      </c>
      <c r="L777" s="26" t="s">
        <v>290</v>
      </c>
      <c r="M777" s="13">
        <v>100</v>
      </c>
      <c r="N777" s="40" t="s">
        <v>523</v>
      </c>
      <c r="O777" s="543" t="s">
        <v>523</v>
      </c>
      <c r="P777" s="13" t="s">
        <v>994</v>
      </c>
      <c r="Q777" s="254"/>
      <c r="R777" s="32"/>
      <c r="S777" s="26" t="s">
        <v>290</v>
      </c>
      <c r="T777" s="13">
        <v>100</v>
      </c>
      <c r="U777" s="25" t="s">
        <v>1001</v>
      </c>
      <c r="V777" s="25" t="s">
        <v>1001</v>
      </c>
      <c r="W777" s="626"/>
      <c r="X777" s="628"/>
    </row>
    <row r="778" spans="1:24" ht="15.75" hidden="1" thickBot="1" x14ac:dyDescent="0.3">
      <c r="A778" s="1"/>
      <c r="B778" s="64">
        <v>4004</v>
      </c>
      <c r="C778" s="645">
        <v>4004</v>
      </c>
      <c r="D778" s="691" t="s">
        <v>606</v>
      </c>
      <c r="E778" s="682"/>
      <c r="F778" s="692"/>
      <c r="G778" s="692"/>
      <c r="H778" s="693"/>
      <c r="I778" s="138"/>
      <c r="J778" s="12"/>
      <c r="K778" s="16">
        <v>0</v>
      </c>
      <c r="L778" s="251" t="s">
        <v>42</v>
      </c>
      <c r="M778" s="251" t="s">
        <v>42</v>
      </c>
      <c r="N778" s="251" t="s">
        <v>42</v>
      </c>
      <c r="O778" s="251" t="s">
        <v>42</v>
      </c>
      <c r="P778" s="251" t="s">
        <v>42</v>
      </c>
      <c r="Q778" s="251" t="s">
        <v>42</v>
      </c>
      <c r="R778" s="251" t="s">
        <v>42</v>
      </c>
      <c r="S778" s="251" t="s">
        <v>42</v>
      </c>
      <c r="T778" s="251" t="s">
        <v>42</v>
      </c>
      <c r="U778" s="251" t="s">
        <v>42</v>
      </c>
      <c r="V778" s="378" t="s">
        <v>41</v>
      </c>
      <c r="W778" s="626"/>
    </row>
    <row r="779" spans="1:24" customFormat="1" ht="28.5" hidden="1" customHeight="1" x14ac:dyDescent="0.3">
      <c r="A779" s="52"/>
      <c r="B779" s="91">
        <v>40041</v>
      </c>
      <c r="C779" s="712" t="s">
        <v>607</v>
      </c>
      <c r="D779" s="706" t="s">
        <v>608</v>
      </c>
      <c r="E779" s="127">
        <v>1</v>
      </c>
      <c r="F779" s="159" t="s">
        <v>609</v>
      </c>
      <c r="G779" s="128">
        <v>36.35</v>
      </c>
      <c r="H779" s="208">
        <v>419915</v>
      </c>
      <c r="I779" s="141"/>
      <c r="J779" s="12"/>
      <c r="K779" s="16">
        <v>0</v>
      </c>
      <c r="L779" s="251" t="s">
        <v>420</v>
      </c>
      <c r="M779" s="24">
        <v>100</v>
      </c>
      <c r="N779" s="40" t="s">
        <v>523</v>
      </c>
      <c r="O779" s="543" t="s">
        <v>523</v>
      </c>
      <c r="P779" s="24">
        <v>1705</v>
      </c>
      <c r="Q779" s="252"/>
      <c r="R7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Vigente'!C757,'[1]Certificaciones y Autorizacione'!B:E,1,0))),"Auditorías y Certificaciones",IF(NOT(ISERROR(VLOOKUP('[1]Manual Tarifario Vigente'!C757,'[1]Plantas de Beneficio'!B:E,1,0))),"Inspección","Registro Sanitario y Trámites Asociados")))))</f>
        <v>Registro Sanitario y Trámites Asociados</v>
      </c>
      <c r="S779" s="18" t="s">
        <v>420</v>
      </c>
      <c r="T779" s="24">
        <v>100</v>
      </c>
      <c r="U779" s="25" t="s">
        <v>1001</v>
      </c>
      <c r="V779" s="25" t="s">
        <v>1001</v>
      </c>
      <c r="W779" s="206"/>
    </row>
    <row r="780" spans="1:24" customFormat="1" ht="29.25" hidden="1" customHeight="1" x14ac:dyDescent="0.3">
      <c r="A780" s="92" t="s">
        <v>610</v>
      </c>
      <c r="B780" s="91"/>
      <c r="C780" s="713"/>
      <c r="D780" s="707"/>
      <c r="E780" s="107">
        <v>2</v>
      </c>
      <c r="F780" s="160" t="s">
        <v>611</v>
      </c>
      <c r="G780" s="108">
        <v>108.7</v>
      </c>
      <c r="H780" s="208">
        <v>1255702</v>
      </c>
      <c r="I780" s="142">
        <f>+G780-G779</f>
        <v>72.349999999999994</v>
      </c>
      <c r="J780" s="149"/>
      <c r="K780" s="16">
        <v>0</v>
      </c>
      <c r="L780" s="251" t="s">
        <v>420</v>
      </c>
      <c r="M780" s="24">
        <v>100</v>
      </c>
      <c r="N780" s="40" t="s">
        <v>523</v>
      </c>
      <c r="O780" s="543" t="s">
        <v>523</v>
      </c>
      <c r="P780" s="24">
        <v>1705</v>
      </c>
      <c r="Q780" s="252"/>
      <c r="R780" s="32"/>
      <c r="S780" s="370"/>
      <c r="T780" s="26"/>
      <c r="U780" s="25" t="s">
        <v>1001</v>
      </c>
      <c r="V780" s="25"/>
      <c r="W780" s="206"/>
    </row>
    <row r="781" spans="1:24" customFormat="1" ht="27" hidden="1" customHeight="1" thickBot="1" x14ac:dyDescent="0.3">
      <c r="A781" s="93" t="s">
        <v>612</v>
      </c>
      <c r="B781" s="91"/>
      <c r="C781" s="713"/>
      <c r="D781" s="707"/>
      <c r="E781" s="117">
        <v>3</v>
      </c>
      <c r="F781" s="183" t="s">
        <v>613</v>
      </c>
      <c r="G781" s="125">
        <v>161.41999999999999</v>
      </c>
      <c r="H781" s="311">
        <v>1864724</v>
      </c>
      <c r="I781" s="143">
        <f>+G781-G779</f>
        <v>125.07</v>
      </c>
      <c r="J781" s="589"/>
      <c r="K781" s="249">
        <v>0</v>
      </c>
      <c r="L781" s="451" t="s">
        <v>420</v>
      </c>
      <c r="M781" s="378">
        <v>100</v>
      </c>
      <c r="N781" s="250" t="s">
        <v>523</v>
      </c>
      <c r="O781" s="543" t="s">
        <v>523</v>
      </c>
      <c r="P781" s="378">
        <v>1705</v>
      </c>
      <c r="Q781" s="424"/>
      <c r="R781" s="425"/>
      <c r="S781" s="443"/>
      <c r="T781" s="544"/>
      <c r="U781" s="25" t="s">
        <v>1001</v>
      </c>
      <c r="V781" s="25"/>
      <c r="W781" s="206"/>
    </row>
    <row r="782" spans="1:24" customFormat="1" hidden="1" x14ac:dyDescent="0.25">
      <c r="A782" s="1"/>
      <c r="B782" s="64">
        <v>4006</v>
      </c>
      <c r="C782" s="361">
        <v>4006</v>
      </c>
      <c r="D782" s="674" t="s">
        <v>614</v>
      </c>
      <c r="E782" s="675"/>
      <c r="F782" s="675"/>
      <c r="G782" s="675"/>
      <c r="H782" s="676"/>
      <c r="I782" s="590"/>
      <c r="J782" s="594"/>
      <c r="K782" s="595">
        <v>0</v>
      </c>
      <c r="L782" s="596" t="s">
        <v>42</v>
      </c>
      <c r="M782" s="596" t="s">
        <v>42</v>
      </c>
      <c r="N782" s="596" t="s">
        <v>42</v>
      </c>
      <c r="O782" s="596" t="s">
        <v>42</v>
      </c>
      <c r="P782" s="596" t="s">
        <v>42</v>
      </c>
      <c r="Q782" s="597"/>
      <c r="R782" s="59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Vigente'!C760,'[1]Certificaciones y Autorizacione'!B:E,1,0))),"Auditorías y Certificaciones",IF(NOT(ISERROR(VLOOKUP('[1]Manual Tarifario Vigente'!C760,'[1]Plantas de Beneficio'!B:E,1,0))),"Inspección","Registro Sanitario y Trámites Asociados")))))</f>
        <v>Registro Sanitario y Trámites Asociados</v>
      </c>
      <c r="S782" s="596" t="s">
        <v>42</v>
      </c>
      <c r="T782" s="599" t="s">
        <v>42</v>
      </c>
      <c r="U782" s="599" t="s">
        <v>42</v>
      </c>
      <c r="V782" s="378" t="s">
        <v>41</v>
      </c>
      <c r="W782" s="206"/>
    </row>
    <row r="783" spans="1:24" customFormat="1" ht="37.5" hidden="1" customHeight="1" x14ac:dyDescent="0.25">
      <c r="A783" s="21"/>
      <c r="B783" s="70">
        <v>40061</v>
      </c>
      <c r="C783" s="733" t="s">
        <v>615</v>
      </c>
      <c r="D783" s="730" t="s">
        <v>616</v>
      </c>
      <c r="E783" s="216">
        <v>1</v>
      </c>
      <c r="F783" s="216" t="s">
        <v>617</v>
      </c>
      <c r="G783" s="218">
        <v>2648.21</v>
      </c>
      <c r="H783" s="317">
        <v>30592122</v>
      </c>
      <c r="I783" s="189"/>
      <c r="J783" s="600"/>
      <c r="K783" s="576">
        <v>0</v>
      </c>
      <c r="L783" s="384" t="s">
        <v>20</v>
      </c>
      <c r="M783" s="532">
        <v>100</v>
      </c>
      <c r="N783" s="258" t="s">
        <v>523</v>
      </c>
      <c r="O783" s="543" t="s">
        <v>523</v>
      </c>
      <c r="P783" s="532">
        <v>243</v>
      </c>
      <c r="Q783" s="577"/>
      <c r="R78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Vigente'!C761,'[1]Certificaciones y Autorizacione'!B:E,1,0))),"Auditorías y Certificaciones",IF(NOT(ISERROR(VLOOKUP('[1]Manual Tarifario Vigente'!C761,'[1]Plantas de Beneficio'!B:E,1,0))),"Inspección","Registro Sanitario y Trámites Asociados")))))</f>
        <v>Registro Sanitario y Trámites Asociados</v>
      </c>
      <c r="S783" s="261" t="s">
        <v>20</v>
      </c>
      <c r="T783" s="578">
        <v>100</v>
      </c>
      <c r="U783" s="25" t="s">
        <v>1001</v>
      </c>
      <c r="V783" s="25" t="s">
        <v>1001</v>
      </c>
      <c r="W783" s="206"/>
    </row>
    <row r="784" spans="1:24" customFormat="1" ht="37.5" hidden="1" customHeight="1" x14ac:dyDescent="0.25">
      <c r="A784" s="14" t="s">
        <v>618</v>
      </c>
      <c r="B784" s="70"/>
      <c r="C784" s="734"/>
      <c r="D784" s="731"/>
      <c r="E784" s="15">
        <v>2</v>
      </c>
      <c r="F784" s="15" t="s">
        <v>619</v>
      </c>
      <c r="G784" s="11">
        <v>4851.51</v>
      </c>
      <c r="H784" s="318">
        <v>56044644</v>
      </c>
      <c r="I784" s="142">
        <f>+G784-G783</f>
        <v>2203.3000000000002</v>
      </c>
      <c r="J784" s="233"/>
      <c r="K784" s="211">
        <v>0</v>
      </c>
      <c r="L784" s="26" t="s">
        <v>20</v>
      </c>
      <c r="M784" s="13">
        <v>100</v>
      </c>
      <c r="N784" s="40" t="s">
        <v>523</v>
      </c>
      <c r="O784" s="543" t="s">
        <v>523</v>
      </c>
      <c r="P784" s="13">
        <v>243</v>
      </c>
      <c r="Q784" s="254"/>
      <c r="R784" s="32"/>
      <c r="S784" s="370"/>
      <c r="T784" s="591"/>
      <c r="U784" s="25" t="s">
        <v>1001</v>
      </c>
      <c r="V784" s="25"/>
      <c r="W784" s="206"/>
    </row>
    <row r="785" spans="1:23" customFormat="1" ht="37.5" hidden="1" customHeight="1" x14ac:dyDescent="0.25">
      <c r="A785" s="14" t="s">
        <v>620</v>
      </c>
      <c r="B785" s="70"/>
      <c r="C785" s="734"/>
      <c r="D785" s="731"/>
      <c r="E785" s="15">
        <v>3</v>
      </c>
      <c r="F785" s="15" t="s">
        <v>621</v>
      </c>
      <c r="G785" s="11">
        <v>7472.32</v>
      </c>
      <c r="H785" s="318">
        <v>86320241</v>
      </c>
      <c r="I785" s="142">
        <f>+G785-G783</f>
        <v>4824.1099999999997</v>
      </c>
      <c r="J785" s="233"/>
      <c r="K785" s="211">
        <v>0</v>
      </c>
      <c r="L785" s="26" t="s">
        <v>20</v>
      </c>
      <c r="M785" s="13">
        <v>100</v>
      </c>
      <c r="N785" s="40" t="s">
        <v>523</v>
      </c>
      <c r="O785" s="543" t="s">
        <v>523</v>
      </c>
      <c r="P785" s="13">
        <v>243</v>
      </c>
      <c r="Q785" s="254"/>
      <c r="R785" s="32"/>
      <c r="S785" s="370"/>
      <c r="T785" s="591"/>
      <c r="U785" s="25" t="s">
        <v>1001</v>
      </c>
      <c r="V785" s="25"/>
      <c r="W785" s="206"/>
    </row>
    <row r="786" spans="1:23" customFormat="1" ht="37.5" hidden="1" customHeight="1" thickBot="1" x14ac:dyDescent="0.3">
      <c r="A786" s="14" t="s">
        <v>622</v>
      </c>
      <c r="B786" s="70"/>
      <c r="C786" s="735"/>
      <c r="D786" s="732"/>
      <c r="E786" s="221">
        <v>4</v>
      </c>
      <c r="F786" s="221" t="s">
        <v>623</v>
      </c>
      <c r="G786" s="223">
        <v>12819.92</v>
      </c>
      <c r="H786" s="319">
        <v>148095716</v>
      </c>
      <c r="I786" s="480">
        <f>+G786-G783</f>
        <v>10171.709999999999</v>
      </c>
      <c r="J786" s="592"/>
      <c r="K786" s="581">
        <v>0</v>
      </c>
      <c r="L786" s="264" t="s">
        <v>20</v>
      </c>
      <c r="M786" s="582">
        <v>100</v>
      </c>
      <c r="N786" s="266" t="s">
        <v>523</v>
      </c>
      <c r="O786" s="543" t="s">
        <v>523</v>
      </c>
      <c r="P786" s="582">
        <v>243</v>
      </c>
      <c r="Q786" s="269"/>
      <c r="R786" s="268"/>
      <c r="S786" s="371"/>
      <c r="T786" s="593"/>
      <c r="U786" s="25" t="s">
        <v>1001</v>
      </c>
      <c r="V786" s="25"/>
      <c r="W786" s="206"/>
    </row>
    <row r="787" spans="1:23" customFormat="1" ht="36.75" hidden="1" customHeight="1" x14ac:dyDescent="0.25">
      <c r="A787" s="21"/>
      <c r="B787" s="64">
        <v>40065</v>
      </c>
      <c r="C787" s="733" t="s">
        <v>624</v>
      </c>
      <c r="D787" s="730" t="s">
        <v>625</v>
      </c>
      <c r="E787" s="216">
        <v>1</v>
      </c>
      <c r="F787" s="216" t="s">
        <v>617</v>
      </c>
      <c r="G787" s="218">
        <v>2648.21</v>
      </c>
      <c r="H787" s="317">
        <v>30592122</v>
      </c>
      <c r="I787" s="189"/>
      <c r="J787" s="600"/>
      <c r="K787" s="576">
        <v>0</v>
      </c>
      <c r="L787" s="384" t="s">
        <v>20</v>
      </c>
      <c r="M787" s="532">
        <v>100</v>
      </c>
      <c r="N787" s="258" t="s">
        <v>523</v>
      </c>
      <c r="O787" s="543" t="s">
        <v>523</v>
      </c>
      <c r="P787" s="532">
        <v>243</v>
      </c>
      <c r="Q787" s="577"/>
      <c r="R78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Vigente'!C765,'[1]Certificaciones y Autorizacione'!B:E,1,0))),"Auditorías y Certificaciones",IF(NOT(ISERROR(VLOOKUP('[1]Manual Tarifario Vigente'!C765,'[1]Plantas de Beneficio'!B:E,1,0))),"Inspección","Registro Sanitario y Trámites Asociados")))))</f>
        <v>Registro Sanitario y Trámites Asociados</v>
      </c>
      <c r="S787" s="261" t="s">
        <v>20</v>
      </c>
      <c r="T787" s="578">
        <v>100</v>
      </c>
      <c r="U787" s="25" t="s">
        <v>1001</v>
      </c>
      <c r="V787" s="25" t="s">
        <v>1001</v>
      </c>
      <c r="W787" s="206"/>
    </row>
    <row r="788" spans="1:23" customFormat="1" ht="31.15" hidden="1" customHeight="1" x14ac:dyDescent="0.25">
      <c r="A788" s="14" t="s">
        <v>626</v>
      </c>
      <c r="B788" s="64"/>
      <c r="C788" s="734"/>
      <c r="D788" s="731"/>
      <c r="E788" s="15">
        <v>2</v>
      </c>
      <c r="F788" s="15" t="s">
        <v>619</v>
      </c>
      <c r="G788" s="11">
        <v>4851.51</v>
      </c>
      <c r="H788" s="318">
        <v>56044644</v>
      </c>
      <c r="I788" s="142">
        <f>+G788-G787</f>
        <v>2203.3000000000002</v>
      </c>
      <c r="J788" s="233"/>
      <c r="K788" s="211">
        <v>0</v>
      </c>
      <c r="L788" s="26" t="s">
        <v>20</v>
      </c>
      <c r="M788" s="13">
        <v>100</v>
      </c>
      <c r="N788" s="40" t="s">
        <v>523</v>
      </c>
      <c r="O788" s="543" t="s">
        <v>523</v>
      </c>
      <c r="P788" s="13">
        <v>243</v>
      </c>
      <c r="Q788" s="254"/>
      <c r="R788" s="32"/>
      <c r="S788" s="370"/>
      <c r="T788" s="591"/>
      <c r="U788" s="25" t="s">
        <v>1001</v>
      </c>
      <c r="V788" s="25"/>
      <c r="W788" s="206"/>
    </row>
    <row r="789" spans="1:23" customFormat="1" ht="33" hidden="1" customHeight="1" x14ac:dyDescent="0.25">
      <c r="A789" s="14" t="s">
        <v>627</v>
      </c>
      <c r="B789" s="64"/>
      <c r="C789" s="734"/>
      <c r="D789" s="731"/>
      <c r="E789" s="15">
        <v>3</v>
      </c>
      <c r="F789" s="15" t="s">
        <v>621</v>
      </c>
      <c r="G789" s="11">
        <v>7472.32</v>
      </c>
      <c r="H789" s="318">
        <v>86320241</v>
      </c>
      <c r="I789" s="142">
        <f>+G789-G787</f>
        <v>4824.1099999999997</v>
      </c>
      <c r="J789" s="233"/>
      <c r="K789" s="211">
        <v>0</v>
      </c>
      <c r="L789" s="26" t="s">
        <v>20</v>
      </c>
      <c r="M789" s="13">
        <v>100</v>
      </c>
      <c r="N789" s="40" t="s">
        <v>523</v>
      </c>
      <c r="O789" s="543" t="s">
        <v>523</v>
      </c>
      <c r="P789" s="13">
        <v>243</v>
      </c>
      <c r="Q789" s="254"/>
      <c r="R789" s="32"/>
      <c r="S789" s="370"/>
      <c r="T789" s="591"/>
      <c r="U789" s="25" t="s">
        <v>1001</v>
      </c>
      <c r="V789" s="25"/>
      <c r="W789" s="206"/>
    </row>
    <row r="790" spans="1:23" customFormat="1" ht="36.75" hidden="1" customHeight="1" thickBot="1" x14ac:dyDescent="0.3">
      <c r="A790" s="14" t="s">
        <v>628</v>
      </c>
      <c r="B790" s="64"/>
      <c r="C790" s="735"/>
      <c r="D790" s="732"/>
      <c r="E790" s="221">
        <v>4</v>
      </c>
      <c r="F790" s="221" t="s">
        <v>623</v>
      </c>
      <c r="G790" s="223">
        <v>12819.92</v>
      </c>
      <c r="H790" s="319">
        <v>148095716</v>
      </c>
      <c r="I790" s="480">
        <f>+G790-G787</f>
        <v>10171.709999999999</v>
      </c>
      <c r="J790" s="592"/>
      <c r="K790" s="581">
        <v>0</v>
      </c>
      <c r="L790" s="264" t="s">
        <v>20</v>
      </c>
      <c r="M790" s="582">
        <v>100</v>
      </c>
      <c r="N790" s="266" t="s">
        <v>523</v>
      </c>
      <c r="O790" s="543" t="s">
        <v>523</v>
      </c>
      <c r="P790" s="582">
        <v>243</v>
      </c>
      <c r="Q790" s="269"/>
      <c r="R790" s="268"/>
      <c r="S790" s="371"/>
      <c r="T790" s="593"/>
      <c r="U790" s="25" t="s">
        <v>1001</v>
      </c>
      <c r="V790" s="25"/>
      <c r="W790" s="206"/>
    </row>
    <row r="791" spans="1:23" customFormat="1" ht="42" hidden="1" customHeight="1" x14ac:dyDescent="0.25">
      <c r="A791" s="21"/>
      <c r="B791" s="64">
        <v>40069</v>
      </c>
      <c r="C791" s="733" t="s">
        <v>629</v>
      </c>
      <c r="D791" s="789" t="s">
        <v>630</v>
      </c>
      <c r="E791" s="216">
        <v>1</v>
      </c>
      <c r="F791" s="216" t="s">
        <v>617</v>
      </c>
      <c r="G791" s="218">
        <v>3289.31</v>
      </c>
      <c r="H791" s="317">
        <v>37998109</v>
      </c>
      <c r="I791" s="189"/>
      <c r="J791" s="600"/>
      <c r="K791" s="576">
        <v>0</v>
      </c>
      <c r="L791" s="384" t="s">
        <v>20</v>
      </c>
      <c r="M791" s="532">
        <v>100</v>
      </c>
      <c r="N791" s="258" t="s">
        <v>523</v>
      </c>
      <c r="O791" s="543" t="s">
        <v>523</v>
      </c>
      <c r="P791" s="532">
        <v>243</v>
      </c>
      <c r="Q791" s="577"/>
      <c r="R79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Vigente'!C769,'[1]Certificaciones y Autorizacione'!B:E,1,0))),"Auditorías y Certificaciones",IF(NOT(ISERROR(VLOOKUP('[1]Manual Tarifario Vigente'!C769,'[1]Plantas de Beneficio'!B:E,1,0))),"Inspección","Registro Sanitario y Trámites Asociados")))))</f>
        <v>Auditorías y Certificaciones</v>
      </c>
      <c r="S791" s="261" t="s">
        <v>20</v>
      </c>
      <c r="T791" s="578">
        <v>100</v>
      </c>
      <c r="U791" s="25" t="s">
        <v>1001</v>
      </c>
      <c r="V791" s="25" t="s">
        <v>1001</v>
      </c>
      <c r="W791" s="206"/>
    </row>
    <row r="792" spans="1:23" customFormat="1" ht="36.75" hidden="1" customHeight="1" x14ac:dyDescent="0.25">
      <c r="A792" s="14" t="s">
        <v>631</v>
      </c>
      <c r="B792" s="64"/>
      <c r="C792" s="734"/>
      <c r="D792" s="731"/>
      <c r="E792" s="15">
        <v>2</v>
      </c>
      <c r="F792" s="15" t="s">
        <v>619</v>
      </c>
      <c r="G792" s="11">
        <v>6042.61</v>
      </c>
      <c r="H792" s="318">
        <v>69804231</v>
      </c>
      <c r="I792" s="142">
        <f>+G792-G791</f>
        <v>2753.2999999999997</v>
      </c>
      <c r="J792" s="233"/>
      <c r="K792" s="211">
        <v>0</v>
      </c>
      <c r="L792" s="26" t="s">
        <v>20</v>
      </c>
      <c r="M792" s="13">
        <v>100</v>
      </c>
      <c r="N792" s="40" t="s">
        <v>523</v>
      </c>
      <c r="O792" s="543" t="s">
        <v>523</v>
      </c>
      <c r="P792" s="13">
        <v>243</v>
      </c>
      <c r="Q792" s="254"/>
      <c r="R792" s="32"/>
      <c r="S792" s="370"/>
      <c r="T792" s="591"/>
      <c r="U792" s="25" t="s">
        <v>1001</v>
      </c>
      <c r="V792" s="25"/>
      <c r="W792" s="206"/>
    </row>
    <row r="793" spans="1:23" customFormat="1" ht="36.75" hidden="1" customHeight="1" x14ac:dyDescent="0.25">
      <c r="A793" s="14" t="s">
        <v>632</v>
      </c>
      <c r="B793" s="64"/>
      <c r="C793" s="734"/>
      <c r="D793" s="731"/>
      <c r="E793" s="15">
        <v>3</v>
      </c>
      <c r="F793" s="15" t="s">
        <v>621</v>
      </c>
      <c r="G793" s="11">
        <v>9318.64</v>
      </c>
      <c r="H793" s="318">
        <v>107648929</v>
      </c>
      <c r="I793" s="142">
        <f>+G793-G791</f>
        <v>6029.33</v>
      </c>
      <c r="J793" s="233"/>
      <c r="K793" s="211">
        <v>0</v>
      </c>
      <c r="L793" s="26" t="s">
        <v>20</v>
      </c>
      <c r="M793" s="13">
        <v>100</v>
      </c>
      <c r="N793" s="40" t="s">
        <v>523</v>
      </c>
      <c r="O793" s="543" t="s">
        <v>523</v>
      </c>
      <c r="P793" s="13">
        <v>243</v>
      </c>
      <c r="Q793" s="254"/>
      <c r="R793" s="32"/>
      <c r="S793" s="370"/>
      <c r="T793" s="591"/>
      <c r="U793" s="25" t="s">
        <v>1001</v>
      </c>
      <c r="V793" s="25"/>
      <c r="W793" s="206"/>
    </row>
    <row r="794" spans="1:23" customFormat="1" ht="26.45" hidden="1" customHeight="1" thickBot="1" x14ac:dyDescent="0.3">
      <c r="A794" s="14" t="s">
        <v>633</v>
      </c>
      <c r="B794" s="64"/>
      <c r="C794" s="735"/>
      <c r="D794" s="732"/>
      <c r="E794" s="221">
        <v>4</v>
      </c>
      <c r="F794" s="221" t="s">
        <v>623</v>
      </c>
      <c r="G794" s="223">
        <v>16003.15</v>
      </c>
      <c r="H794" s="319">
        <v>184868389</v>
      </c>
      <c r="I794" s="480">
        <f>+G794-G791</f>
        <v>12713.84</v>
      </c>
      <c r="J794" s="592"/>
      <c r="K794" s="581">
        <v>0</v>
      </c>
      <c r="L794" s="264" t="s">
        <v>20</v>
      </c>
      <c r="M794" s="582">
        <v>100</v>
      </c>
      <c r="N794" s="266" t="s">
        <v>523</v>
      </c>
      <c r="O794" s="543" t="s">
        <v>523</v>
      </c>
      <c r="P794" s="582">
        <v>243</v>
      </c>
      <c r="Q794" s="269"/>
      <c r="R794" s="268"/>
      <c r="S794" s="371"/>
      <c r="T794" s="593"/>
      <c r="U794" s="25" t="s">
        <v>1001</v>
      </c>
      <c r="V794" s="25"/>
      <c r="W794" s="206"/>
    </row>
    <row r="795" spans="1:23" customFormat="1" ht="33.75" hidden="1" customHeight="1" x14ac:dyDescent="0.25">
      <c r="A795" s="21"/>
      <c r="B795" s="64">
        <v>400613</v>
      </c>
      <c r="C795" s="733" t="s">
        <v>634</v>
      </c>
      <c r="D795" s="730" t="s">
        <v>635</v>
      </c>
      <c r="E795" s="216">
        <v>1</v>
      </c>
      <c r="F795" s="216" t="s">
        <v>617</v>
      </c>
      <c r="G795" s="218">
        <v>1422.75</v>
      </c>
      <c r="H795" s="317">
        <v>16435608</v>
      </c>
      <c r="I795" s="189"/>
      <c r="J795" s="600"/>
      <c r="K795" s="576">
        <v>0</v>
      </c>
      <c r="L795" s="384" t="s">
        <v>20</v>
      </c>
      <c r="M795" s="532">
        <v>100</v>
      </c>
      <c r="N795" s="258" t="s">
        <v>523</v>
      </c>
      <c r="O795" s="543" t="s">
        <v>523</v>
      </c>
      <c r="P795" s="532">
        <v>243</v>
      </c>
      <c r="Q795" s="577"/>
      <c r="R79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Vigente'!C773,'[1]Certificaciones y Autorizacione'!B:E,1,0))),"Auditorías y Certificaciones",IF(NOT(ISERROR(VLOOKUP('[1]Manual Tarifario Vigente'!C773,'[1]Plantas de Beneficio'!B:E,1,0))),"Inspección","Registro Sanitario y Trámites Asociados")))))</f>
        <v>Registro Sanitario y Trámites Asociados</v>
      </c>
      <c r="S795" s="261" t="s">
        <v>20</v>
      </c>
      <c r="T795" s="578">
        <v>100</v>
      </c>
      <c r="U795" s="25" t="s">
        <v>1001</v>
      </c>
      <c r="V795" s="25" t="s">
        <v>1001</v>
      </c>
      <c r="W795" s="206"/>
    </row>
    <row r="796" spans="1:23" customFormat="1" ht="28.5" hidden="1" customHeight="1" x14ac:dyDescent="0.25">
      <c r="A796" s="14" t="s">
        <v>636</v>
      </c>
      <c r="B796" s="64"/>
      <c r="C796" s="734"/>
      <c r="D796" s="731"/>
      <c r="E796" s="15">
        <v>2</v>
      </c>
      <c r="F796" s="15" t="s">
        <v>619</v>
      </c>
      <c r="G796" s="11">
        <v>2788.76</v>
      </c>
      <c r="H796" s="318">
        <v>32215756</v>
      </c>
      <c r="I796" s="142">
        <f>+G796-G795</f>
        <v>1366.0100000000002</v>
      </c>
      <c r="J796" s="233"/>
      <c r="K796" s="211">
        <v>0</v>
      </c>
      <c r="L796" s="26" t="s">
        <v>20</v>
      </c>
      <c r="M796" s="13">
        <v>100</v>
      </c>
      <c r="N796" s="40" t="s">
        <v>523</v>
      </c>
      <c r="O796" s="543" t="s">
        <v>523</v>
      </c>
      <c r="P796" s="13">
        <v>243</v>
      </c>
      <c r="Q796" s="254"/>
      <c r="R796" s="32"/>
      <c r="S796" s="370"/>
      <c r="T796" s="591"/>
      <c r="U796" s="25" t="s">
        <v>1001</v>
      </c>
      <c r="V796" s="25"/>
      <c r="W796" s="206"/>
    </row>
    <row r="797" spans="1:23" customFormat="1" ht="24" hidden="1" customHeight="1" x14ac:dyDescent="0.25">
      <c r="A797" s="14" t="s">
        <v>637</v>
      </c>
      <c r="B797" s="64"/>
      <c r="C797" s="734"/>
      <c r="D797" s="731"/>
      <c r="E797" s="15">
        <v>3</v>
      </c>
      <c r="F797" s="15" t="s">
        <v>621</v>
      </c>
      <c r="G797" s="11">
        <v>4523.41</v>
      </c>
      <c r="H797" s="318">
        <v>52254432</v>
      </c>
      <c r="I797" s="142">
        <f>+G797-G795</f>
        <v>3100.66</v>
      </c>
      <c r="J797" s="233"/>
      <c r="K797" s="211">
        <v>0</v>
      </c>
      <c r="L797" s="26" t="s">
        <v>20</v>
      </c>
      <c r="M797" s="13">
        <v>100</v>
      </c>
      <c r="N797" s="40" t="s">
        <v>523</v>
      </c>
      <c r="O797" s="543" t="s">
        <v>523</v>
      </c>
      <c r="P797" s="13">
        <v>243</v>
      </c>
      <c r="Q797" s="254"/>
      <c r="R797" s="32"/>
      <c r="S797" s="370"/>
      <c r="T797" s="591"/>
      <c r="U797" s="25" t="s">
        <v>1001</v>
      </c>
      <c r="V797" s="25"/>
      <c r="W797" s="206"/>
    </row>
    <row r="798" spans="1:23" customFormat="1" ht="31.5" hidden="1" customHeight="1" thickBot="1" x14ac:dyDescent="0.3">
      <c r="A798" s="14" t="s">
        <v>638</v>
      </c>
      <c r="B798" s="64"/>
      <c r="C798" s="735"/>
      <c r="D798" s="732"/>
      <c r="E798" s="221">
        <v>4</v>
      </c>
      <c r="F798" s="221" t="s">
        <v>623</v>
      </c>
      <c r="G798" s="223">
        <v>8216.56</v>
      </c>
      <c r="H798" s="319">
        <v>94917701</v>
      </c>
      <c r="I798" s="480">
        <f>+G798-G795</f>
        <v>6793.8099999999995</v>
      </c>
      <c r="J798" s="592"/>
      <c r="K798" s="581">
        <v>0</v>
      </c>
      <c r="L798" s="264" t="s">
        <v>20</v>
      </c>
      <c r="M798" s="582">
        <v>100</v>
      </c>
      <c r="N798" s="266" t="s">
        <v>523</v>
      </c>
      <c r="O798" s="543" t="s">
        <v>523</v>
      </c>
      <c r="P798" s="582">
        <v>243</v>
      </c>
      <c r="Q798" s="269"/>
      <c r="R798" s="268"/>
      <c r="S798" s="371"/>
      <c r="T798" s="593"/>
      <c r="U798" s="25" t="s">
        <v>1001</v>
      </c>
      <c r="V798" s="25"/>
      <c r="W798" s="206"/>
    </row>
    <row r="799" spans="1:23" customFormat="1" ht="28.5" hidden="1" x14ac:dyDescent="0.25">
      <c r="A799" s="1"/>
      <c r="B799" s="64">
        <v>4007</v>
      </c>
      <c r="C799" s="230">
        <v>4007</v>
      </c>
      <c r="D799" s="231" t="s">
        <v>639</v>
      </c>
      <c r="E799" s="224"/>
      <c r="F799" s="224" t="s">
        <v>19</v>
      </c>
      <c r="G799" s="226">
        <v>53.06</v>
      </c>
      <c r="H799" s="245">
        <v>612949</v>
      </c>
      <c r="I799" s="140"/>
      <c r="J799" s="588"/>
      <c r="K799" s="574">
        <v>0</v>
      </c>
      <c r="L799" s="380" t="s">
        <v>20</v>
      </c>
      <c r="M799" s="450">
        <v>100</v>
      </c>
      <c r="N799" s="363" t="s">
        <v>523</v>
      </c>
      <c r="O799" s="543" t="s">
        <v>523</v>
      </c>
      <c r="P799" s="450">
        <v>245</v>
      </c>
      <c r="Q799" s="575"/>
      <c r="R79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Vigente'!C777,'[1]Certificaciones y Autorizacione'!B:E,1,0))),"Auditorías y Certificaciones",IF(NOT(ISERROR(VLOOKUP('[1]Manual Tarifario Vigente'!C777,'[1]Plantas de Beneficio'!B:E,1,0))),"Inspección","Registro Sanitario y Trámites Asociados")))))</f>
        <v>Auditorías y Certificaciones</v>
      </c>
      <c r="S799" s="429" t="s">
        <v>20</v>
      </c>
      <c r="T799" s="450">
        <v>100</v>
      </c>
      <c r="U799" s="25" t="s">
        <v>1001</v>
      </c>
      <c r="V799" s="25" t="s">
        <v>1001</v>
      </c>
      <c r="W799" s="206"/>
    </row>
    <row r="800" spans="1:23" customFormat="1" ht="156.75" hidden="1" x14ac:dyDescent="0.25">
      <c r="A800" s="1"/>
      <c r="B800" s="64">
        <v>4008</v>
      </c>
      <c r="C800" s="14">
        <v>4008</v>
      </c>
      <c r="D800" s="69" t="s">
        <v>640</v>
      </c>
      <c r="E800" s="15"/>
      <c r="F800" s="15" t="s">
        <v>19</v>
      </c>
      <c r="G800" s="11">
        <v>49.54</v>
      </c>
      <c r="H800" s="208">
        <v>572286</v>
      </c>
      <c r="I800" s="137"/>
      <c r="J800" s="90"/>
      <c r="K800" s="211">
        <v>0</v>
      </c>
      <c r="L800" s="417" t="s">
        <v>420</v>
      </c>
      <c r="M800" s="13">
        <v>100</v>
      </c>
      <c r="N800" s="40" t="s">
        <v>523</v>
      </c>
      <c r="O800" s="543" t="s">
        <v>523</v>
      </c>
      <c r="P800" s="13">
        <v>217</v>
      </c>
      <c r="Q800" s="254"/>
      <c r="R8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Vigente'!C778,'[1]Certificaciones y Autorizacione'!B:E,1,0))),"Auditorías y Certificaciones",IF(NOT(ISERROR(VLOOKUP('[1]Manual Tarifario Vigente'!C778,'[1]Plantas de Beneficio'!B:E,1,0))),"Inspección","Registro Sanitario y Trámites Asociados")))))</f>
        <v>Auditorías y Certificaciones</v>
      </c>
      <c r="S800" s="417" t="s">
        <v>420</v>
      </c>
      <c r="T800" s="13">
        <v>100</v>
      </c>
      <c r="U800" s="25" t="s">
        <v>1001</v>
      </c>
      <c r="V800" s="25" t="s">
        <v>1001</v>
      </c>
      <c r="W800" s="206"/>
    </row>
    <row r="801" spans="1:23" customFormat="1" ht="28.5" hidden="1" x14ac:dyDescent="0.25">
      <c r="A801" s="1"/>
      <c r="B801" s="64">
        <v>4009</v>
      </c>
      <c r="C801" s="14">
        <v>4009</v>
      </c>
      <c r="D801" s="69" t="s">
        <v>641</v>
      </c>
      <c r="E801" s="15"/>
      <c r="F801" s="15" t="s">
        <v>19</v>
      </c>
      <c r="G801" s="11">
        <v>2014.32</v>
      </c>
      <c r="H801" s="208">
        <v>23269425</v>
      </c>
      <c r="I801" s="137"/>
      <c r="J801" s="90"/>
      <c r="K801" s="211">
        <v>0</v>
      </c>
      <c r="L801" s="368" t="s">
        <v>176</v>
      </c>
      <c r="M801" s="13">
        <v>100</v>
      </c>
      <c r="N801" s="40" t="s">
        <v>523</v>
      </c>
      <c r="O801" s="543" t="s">
        <v>523</v>
      </c>
      <c r="P801" s="13">
        <v>243</v>
      </c>
      <c r="Q801" s="254"/>
      <c r="R8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Vigente'!C779,'[1]Certificaciones y Autorizacione'!B:E,1,0))),"Auditorías y Certificaciones",IF(NOT(ISERROR(VLOOKUP('[1]Manual Tarifario Vigente'!C779,'[1]Plantas de Beneficio'!B:E,1,0))),"Inspección","Registro Sanitario y Trámites Asociados")))))</f>
        <v>Auditorías y Certificaciones</v>
      </c>
      <c r="S801" s="18" t="s">
        <v>176</v>
      </c>
      <c r="T801" s="13">
        <v>100</v>
      </c>
      <c r="U801" s="25" t="s">
        <v>1001</v>
      </c>
      <c r="V801" s="25" t="s">
        <v>1001</v>
      </c>
      <c r="W801" s="206"/>
    </row>
    <row r="802" spans="1:23" customFormat="1" ht="57" hidden="1" x14ac:dyDescent="0.25">
      <c r="A802" s="1"/>
      <c r="B802" s="64">
        <v>40101</v>
      </c>
      <c r="C802" s="14" t="s">
        <v>642</v>
      </c>
      <c r="D802" s="69" t="s">
        <v>643</v>
      </c>
      <c r="E802" s="15"/>
      <c r="F802" s="15" t="s">
        <v>19</v>
      </c>
      <c r="G802" s="11">
        <v>1892.59</v>
      </c>
      <c r="H802" s="208">
        <v>21863200</v>
      </c>
      <c r="I802" s="137"/>
      <c r="J802" s="90"/>
      <c r="K802" s="211">
        <v>0</v>
      </c>
      <c r="L802" s="26" t="s">
        <v>20</v>
      </c>
      <c r="M802" s="13">
        <v>100</v>
      </c>
      <c r="N802" s="40" t="s">
        <v>523</v>
      </c>
      <c r="O802" s="543" t="s">
        <v>523</v>
      </c>
      <c r="P802" s="19" t="s">
        <v>644</v>
      </c>
      <c r="Q802" s="254"/>
      <c r="R8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Vigente'!C780,'[1]Certificaciones y Autorizacione'!B:E,1,0))),"Auditorías y Certificaciones",IF(NOT(ISERROR(VLOOKUP('[1]Manual Tarifario Vigente'!C780,'[1]Plantas de Beneficio'!B:E,1,0))),"Inspección","Registro Sanitario y Trámites Asociados")))))</f>
        <v>Auditorías y Certificaciones</v>
      </c>
      <c r="S802" s="18" t="s">
        <v>20</v>
      </c>
      <c r="T802" s="13">
        <v>100</v>
      </c>
      <c r="U802" s="25" t="s">
        <v>1001</v>
      </c>
      <c r="V802" s="25" t="s">
        <v>1001</v>
      </c>
      <c r="W802" s="206"/>
    </row>
    <row r="803" spans="1:23" customFormat="1" ht="28.5" hidden="1" x14ac:dyDescent="0.25">
      <c r="A803" s="1"/>
      <c r="B803" s="64">
        <v>40102</v>
      </c>
      <c r="C803" s="212" t="s">
        <v>645</v>
      </c>
      <c r="D803" s="213" t="s">
        <v>646</v>
      </c>
      <c r="E803" s="214"/>
      <c r="F803" s="214" t="s">
        <v>19</v>
      </c>
      <c r="G803" s="215">
        <v>1676.59</v>
      </c>
      <c r="H803" s="311">
        <v>19367968</v>
      </c>
      <c r="I803" s="138"/>
      <c r="J803" s="601"/>
      <c r="K803" s="572">
        <v>0</v>
      </c>
      <c r="L803" s="544" t="s">
        <v>20</v>
      </c>
      <c r="M803" s="402">
        <v>100</v>
      </c>
      <c r="N803" s="250" t="s">
        <v>523</v>
      </c>
      <c r="O803" s="543" t="s">
        <v>523</v>
      </c>
      <c r="P803" s="402">
        <v>243</v>
      </c>
      <c r="Q803" s="403"/>
      <c r="R80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Vigente'!C781,'[1]Certificaciones y Autorizacione'!B:E,1,0))),"Auditorías y Certificaciones",IF(NOT(ISERROR(VLOOKUP('[1]Manual Tarifario Vigente'!C781,'[1]Plantas de Beneficio'!B:E,1,0))),"Inspección","Registro Sanitario y Trámites Asociados")))))</f>
        <v>Auditorías y Certificaciones</v>
      </c>
      <c r="S803" s="551" t="s">
        <v>20</v>
      </c>
      <c r="T803" s="402">
        <v>100</v>
      </c>
      <c r="U803" s="25" t="s">
        <v>1001</v>
      </c>
      <c r="V803" s="25" t="s">
        <v>1001</v>
      </c>
      <c r="W803" s="206"/>
    </row>
    <row r="804" spans="1:23" customFormat="1" ht="41.25" hidden="1" customHeight="1" x14ac:dyDescent="0.25">
      <c r="A804" s="21"/>
      <c r="B804" s="64">
        <v>4011</v>
      </c>
      <c r="C804" s="733">
        <v>4011</v>
      </c>
      <c r="D804" s="730" t="s">
        <v>647</v>
      </c>
      <c r="E804" s="216">
        <v>1</v>
      </c>
      <c r="F804" s="216" t="s">
        <v>619</v>
      </c>
      <c r="G804" s="218">
        <v>5196.66</v>
      </c>
      <c r="H804" s="317">
        <v>60031816</v>
      </c>
      <c r="I804" s="189"/>
      <c r="J804" s="600"/>
      <c r="K804" s="576">
        <v>0</v>
      </c>
      <c r="L804" s="384" t="s">
        <v>20</v>
      </c>
      <c r="M804" s="532">
        <v>100</v>
      </c>
      <c r="N804" s="258" t="s">
        <v>523</v>
      </c>
      <c r="O804" s="543" t="s">
        <v>523</v>
      </c>
      <c r="P804" s="532">
        <v>243</v>
      </c>
      <c r="Q804" s="577"/>
      <c r="R80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Vigente'!C782,'[1]Certificaciones y Autorizacione'!B:E,1,0))),"Auditorías y Certificaciones",IF(NOT(ISERROR(VLOOKUP('[1]Manual Tarifario Vigente'!C782,'[1]Plantas de Beneficio'!B:E,1,0))),"Inspección","Registro Sanitario y Trámites Asociados")))))</f>
        <v>Auditorías y Certificaciones</v>
      </c>
      <c r="S804" s="261" t="s">
        <v>20</v>
      </c>
      <c r="T804" s="578">
        <v>100</v>
      </c>
      <c r="U804" s="25" t="s">
        <v>1001</v>
      </c>
      <c r="V804" s="25" t="s">
        <v>1001</v>
      </c>
      <c r="W804" s="206"/>
    </row>
    <row r="805" spans="1:23" customFormat="1" ht="39.75" hidden="1" customHeight="1" x14ac:dyDescent="0.25">
      <c r="A805" s="14">
        <v>4012</v>
      </c>
      <c r="B805" s="64"/>
      <c r="C805" s="734"/>
      <c r="D805" s="731"/>
      <c r="E805" s="15">
        <v>2</v>
      </c>
      <c r="F805" s="15" t="s">
        <v>621</v>
      </c>
      <c r="G805" s="11">
        <v>9551.39</v>
      </c>
      <c r="H805" s="318">
        <v>110337657</v>
      </c>
      <c r="I805" s="142">
        <f>+G805-G804</f>
        <v>4354.7299999999996</v>
      </c>
      <c r="J805" s="90"/>
      <c r="K805" s="211">
        <v>0</v>
      </c>
      <c r="L805" s="26" t="s">
        <v>20</v>
      </c>
      <c r="M805" s="13">
        <v>100</v>
      </c>
      <c r="N805" s="40" t="s">
        <v>523</v>
      </c>
      <c r="O805" s="543" t="s">
        <v>523</v>
      </c>
      <c r="P805" s="13">
        <v>243</v>
      </c>
      <c r="Q805" s="254"/>
      <c r="R805" s="32"/>
      <c r="S805" s="370"/>
      <c r="T805" s="591"/>
      <c r="U805" s="25" t="s">
        <v>1001</v>
      </c>
      <c r="V805" s="25"/>
      <c r="W805" s="206"/>
    </row>
    <row r="806" spans="1:23" customFormat="1" ht="36" hidden="1" customHeight="1" thickBot="1" x14ac:dyDescent="0.3">
      <c r="A806" s="14">
        <v>4013</v>
      </c>
      <c r="B806" s="64"/>
      <c r="C806" s="735"/>
      <c r="D806" s="732"/>
      <c r="E806" s="221">
        <v>3</v>
      </c>
      <c r="F806" s="221" t="s">
        <v>623</v>
      </c>
      <c r="G806" s="223">
        <v>14228.04</v>
      </c>
      <c r="H806" s="319">
        <v>164362318</v>
      </c>
      <c r="I806" s="480">
        <f>+G806-G804</f>
        <v>9031.380000000001</v>
      </c>
      <c r="J806" s="602"/>
      <c r="K806" s="581">
        <v>0</v>
      </c>
      <c r="L806" s="264" t="s">
        <v>20</v>
      </c>
      <c r="M806" s="582">
        <v>100</v>
      </c>
      <c r="N806" s="266" t="s">
        <v>523</v>
      </c>
      <c r="O806" s="543" t="s">
        <v>523</v>
      </c>
      <c r="P806" s="582">
        <v>243</v>
      </c>
      <c r="Q806" s="269"/>
      <c r="R806" s="268"/>
      <c r="S806" s="371"/>
      <c r="T806" s="593"/>
      <c r="U806" s="25" t="s">
        <v>1001</v>
      </c>
      <c r="V806" s="25"/>
      <c r="W806" s="206"/>
    </row>
    <row r="807" spans="1:23" customFormat="1" ht="28.5" hidden="1" x14ac:dyDescent="0.25">
      <c r="A807" s="1"/>
      <c r="B807" s="64">
        <v>4017</v>
      </c>
      <c r="C807" s="230">
        <v>4017</v>
      </c>
      <c r="D807" s="231" t="s">
        <v>648</v>
      </c>
      <c r="E807" s="224"/>
      <c r="F807" s="224" t="s">
        <v>19</v>
      </c>
      <c r="G807" s="226">
        <v>1206.32</v>
      </c>
      <c r="H807" s="245">
        <v>13935409</v>
      </c>
      <c r="I807" s="140"/>
      <c r="J807" s="588"/>
      <c r="K807" s="574">
        <v>0</v>
      </c>
      <c r="L807" s="380" t="s">
        <v>20</v>
      </c>
      <c r="M807" s="450">
        <v>100</v>
      </c>
      <c r="N807" s="363" t="s">
        <v>523</v>
      </c>
      <c r="O807" s="543" t="s">
        <v>523</v>
      </c>
      <c r="P807" s="450">
        <v>5254</v>
      </c>
      <c r="Q807" s="575"/>
      <c r="R807"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Vigente'!C785,'[1]Certificaciones y Autorizacione'!B:E,1,0))),"Auditorías y Certificaciones",IF(NOT(ISERROR(VLOOKUP('[1]Manual Tarifario Vigente'!C785,'[1]Plantas de Beneficio'!B:E,1,0))),"Inspección","Registro Sanitario y Trámites Asociados")))))</f>
        <v>Auditorías y Certificaciones</v>
      </c>
      <c r="S807" s="429" t="s">
        <v>20</v>
      </c>
      <c r="T807" s="450">
        <v>100</v>
      </c>
      <c r="U807" s="25" t="s">
        <v>1001</v>
      </c>
      <c r="V807" s="25" t="s">
        <v>1001</v>
      </c>
      <c r="W807" s="206"/>
    </row>
    <row r="808" spans="1:23" s="177" customFormat="1" ht="57" hidden="1" x14ac:dyDescent="0.25">
      <c r="A808" s="181"/>
      <c r="B808" s="184">
        <v>4018</v>
      </c>
      <c r="C808" s="122">
        <v>4018</v>
      </c>
      <c r="D808" s="124" t="s">
        <v>649</v>
      </c>
      <c r="E808" s="107"/>
      <c r="F808" s="107" t="s">
        <v>19</v>
      </c>
      <c r="G808" s="108">
        <v>302.44</v>
      </c>
      <c r="H808" s="208">
        <v>3493787</v>
      </c>
      <c r="I808" s="137"/>
      <c r="J808" s="12"/>
      <c r="K808" s="16">
        <v>0</v>
      </c>
      <c r="L808" s="251" t="s">
        <v>176</v>
      </c>
      <c r="M808" s="24">
        <v>100</v>
      </c>
      <c r="N808" s="40" t="s">
        <v>523</v>
      </c>
      <c r="O808" s="543" t="s">
        <v>523</v>
      </c>
      <c r="P808" s="24">
        <v>5258</v>
      </c>
      <c r="Q808" s="252"/>
      <c r="R80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Vigente'!C786,'[1]Certificaciones y Autorizacione'!B:E,1,0))),"Auditorías y Certificaciones",IF(NOT(ISERROR(VLOOKUP('[1]Manual Tarifario Vigente'!C786,'[1]Plantas de Beneficio'!B:E,1,0))),"Inspección","Registro Sanitario y Trámites Asociados")))))</f>
        <v>Auditorías y Certificaciones</v>
      </c>
      <c r="S808" s="26" t="s">
        <v>176</v>
      </c>
      <c r="T808" s="24">
        <v>100</v>
      </c>
      <c r="U808" s="25" t="s">
        <v>1001</v>
      </c>
      <c r="V808" s="25" t="s">
        <v>1001</v>
      </c>
      <c r="W808" s="206"/>
    </row>
    <row r="809" spans="1:23" customFormat="1" ht="28.5" hidden="1" x14ac:dyDescent="0.25">
      <c r="A809" s="1"/>
      <c r="B809" s="64">
        <v>40181</v>
      </c>
      <c r="C809" s="122" t="s">
        <v>650</v>
      </c>
      <c r="D809" s="124" t="s">
        <v>651</v>
      </c>
      <c r="E809" s="107"/>
      <c r="F809" s="107" t="s">
        <v>19</v>
      </c>
      <c r="G809" s="108">
        <v>186.7</v>
      </c>
      <c r="H809" s="208">
        <v>2156758</v>
      </c>
      <c r="I809" s="137"/>
      <c r="J809" s="12"/>
      <c r="K809" s="16">
        <v>0</v>
      </c>
      <c r="L809" s="251" t="s">
        <v>290</v>
      </c>
      <c r="M809" s="24">
        <v>100</v>
      </c>
      <c r="N809" s="40" t="s">
        <v>523</v>
      </c>
      <c r="O809" s="543" t="s">
        <v>523</v>
      </c>
      <c r="P809" s="24">
        <v>1746</v>
      </c>
      <c r="Q809" s="252"/>
      <c r="R8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Vigente'!C787,'[1]Certificaciones y Autorizacione'!B:E,1,0))),"Auditorías y Certificaciones",IF(NOT(ISERROR(VLOOKUP('[1]Manual Tarifario Vigente'!C787,'[1]Plantas de Beneficio'!B:E,1,0))),"Inspección","Registro Sanitario y Trámites Asociados")))))</f>
        <v>Registro Sanitario y Trámites Asociados</v>
      </c>
      <c r="S809" s="18" t="s">
        <v>290</v>
      </c>
      <c r="T809" s="24">
        <v>100</v>
      </c>
      <c r="U809" s="25" t="s">
        <v>1001</v>
      </c>
      <c r="V809" s="25" t="s">
        <v>1001</v>
      </c>
      <c r="W809" s="206"/>
    </row>
    <row r="810" spans="1:23" s="177" customFormat="1" ht="28.5" hidden="1" x14ac:dyDescent="0.25">
      <c r="A810" s="181"/>
      <c r="B810" s="184">
        <v>40183</v>
      </c>
      <c r="C810" s="122" t="s">
        <v>652</v>
      </c>
      <c r="D810" s="124" t="s">
        <v>653</v>
      </c>
      <c r="E810" s="107"/>
      <c r="F810" s="107" t="s">
        <v>19</v>
      </c>
      <c r="G810" s="108">
        <v>521.63</v>
      </c>
      <c r="H810" s="208">
        <v>6025870</v>
      </c>
      <c r="I810" s="137"/>
      <c r="J810" s="12"/>
      <c r="K810" s="16">
        <v>0</v>
      </c>
      <c r="L810" s="251" t="s">
        <v>176</v>
      </c>
      <c r="M810" s="24">
        <v>100</v>
      </c>
      <c r="N810" s="40" t="s">
        <v>523</v>
      </c>
      <c r="O810" s="543" t="s">
        <v>523</v>
      </c>
      <c r="P810" s="24">
        <v>1746</v>
      </c>
      <c r="Q810" s="252"/>
      <c r="R81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Vigente'!C788,'[1]Certificaciones y Autorizacione'!B:E,1,0))),"Auditorías y Certificaciones",IF(NOT(ISERROR(VLOOKUP('[1]Manual Tarifario Vigente'!C788,'[1]Plantas de Beneficio'!B:E,1,0))),"Inspección","Registro Sanitario y Trámites Asociados")))))</f>
        <v>Registro Sanitario y Trámites Asociados</v>
      </c>
      <c r="S810" s="26" t="s">
        <v>290</v>
      </c>
      <c r="T810" s="24">
        <v>100</v>
      </c>
      <c r="U810" s="25" t="s">
        <v>1001</v>
      </c>
      <c r="V810" s="25" t="s">
        <v>1001</v>
      </c>
      <c r="W810" s="206"/>
    </row>
    <row r="811" spans="1:23" customFormat="1" ht="28.5" hidden="1" x14ac:dyDescent="0.25">
      <c r="A811" s="1"/>
      <c r="B811" s="64">
        <v>40231</v>
      </c>
      <c r="C811" s="122" t="s">
        <v>654</v>
      </c>
      <c r="D811" s="124" t="s">
        <v>655</v>
      </c>
      <c r="E811" s="107"/>
      <c r="F811" s="107" t="s">
        <v>19</v>
      </c>
      <c r="G811" s="108">
        <v>309.44</v>
      </c>
      <c r="H811" s="208">
        <v>3574651</v>
      </c>
      <c r="I811" s="137"/>
      <c r="J811" s="12"/>
      <c r="K811" s="16">
        <v>0</v>
      </c>
      <c r="L811" s="251" t="s">
        <v>290</v>
      </c>
      <c r="M811" s="24">
        <v>100</v>
      </c>
      <c r="N811" s="40" t="s">
        <v>523</v>
      </c>
      <c r="O811" s="543" t="s">
        <v>523</v>
      </c>
      <c r="P811" s="24">
        <v>261</v>
      </c>
      <c r="Q811" s="252"/>
      <c r="R8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Vigente'!C789,'[1]Certificaciones y Autorizacione'!B:E,1,0))),"Auditorías y Certificaciones",IF(NOT(ISERROR(VLOOKUP('[1]Manual Tarifario Vigente'!C789,'[1]Plantas de Beneficio'!B:E,1,0))),"Inspección","Registro Sanitario y Trámites Asociados")))))</f>
        <v>Auditorías y Certificaciones</v>
      </c>
      <c r="S811" s="18" t="s">
        <v>290</v>
      </c>
      <c r="T811" s="24">
        <v>100</v>
      </c>
      <c r="U811" s="25" t="s">
        <v>1001</v>
      </c>
      <c r="V811" s="25" t="s">
        <v>1001</v>
      </c>
      <c r="W811" s="206"/>
    </row>
    <row r="812" spans="1:23" customFormat="1" ht="42.75" hidden="1" x14ac:dyDescent="0.25">
      <c r="A812" s="1"/>
      <c r="B812" s="64">
        <v>40232</v>
      </c>
      <c r="C812" s="122" t="s">
        <v>656</v>
      </c>
      <c r="D812" s="124" t="s">
        <v>657</v>
      </c>
      <c r="E812" s="107"/>
      <c r="F812" s="107" t="s">
        <v>19</v>
      </c>
      <c r="G812" s="108">
        <v>423.65</v>
      </c>
      <c r="H812" s="208">
        <v>4894005</v>
      </c>
      <c r="I812" s="137"/>
      <c r="J812" s="12"/>
      <c r="K812" s="16">
        <v>0</v>
      </c>
      <c r="L812" s="251" t="s">
        <v>290</v>
      </c>
      <c r="M812" s="24">
        <v>100</v>
      </c>
      <c r="N812" s="40" t="s">
        <v>523</v>
      </c>
      <c r="O812" s="543" t="s">
        <v>523</v>
      </c>
      <c r="P812" s="24">
        <v>404</v>
      </c>
      <c r="Q812" s="252"/>
      <c r="R8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Vigente'!C790,'[1]Certificaciones y Autorizacione'!B:E,1,0))),"Auditorías y Certificaciones",IF(NOT(ISERROR(VLOOKUP('[1]Manual Tarifario Vigente'!C790,'[1]Plantas de Beneficio'!B:E,1,0))),"Inspección","Registro Sanitario y Trámites Asociados")))))</f>
        <v>Registro Sanitario y Trámites Asociados</v>
      </c>
      <c r="S812" s="18" t="s">
        <v>290</v>
      </c>
      <c r="T812" s="24">
        <v>100</v>
      </c>
      <c r="U812" s="25" t="s">
        <v>1001</v>
      </c>
      <c r="V812" s="25" t="s">
        <v>1001</v>
      </c>
      <c r="W812" s="206"/>
    </row>
    <row r="813" spans="1:23" s="177" customFormat="1" ht="69" hidden="1" customHeight="1" x14ac:dyDescent="0.25">
      <c r="A813" s="181"/>
      <c r="B813" s="184">
        <v>40233</v>
      </c>
      <c r="C813" s="122" t="s">
        <v>658</v>
      </c>
      <c r="D813" s="124" t="s">
        <v>659</v>
      </c>
      <c r="E813" s="107"/>
      <c r="F813" s="107" t="s">
        <v>19</v>
      </c>
      <c r="G813" s="108">
        <v>337.22</v>
      </c>
      <c r="H813" s="208">
        <v>3895565</v>
      </c>
      <c r="I813" s="137"/>
      <c r="J813" s="12"/>
      <c r="K813" s="16">
        <v>0</v>
      </c>
      <c r="L813" s="251" t="s">
        <v>290</v>
      </c>
      <c r="M813" s="24">
        <v>100</v>
      </c>
      <c r="N813" s="40" t="s">
        <v>523</v>
      </c>
      <c r="O813" s="543" t="s">
        <v>523</v>
      </c>
      <c r="P813" s="24">
        <v>259</v>
      </c>
      <c r="Q813" s="252"/>
      <c r="R81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Vigente'!C791,'[1]Certificaciones y Autorizacione'!B:E,1,0))),"Auditorías y Certificaciones",IF(NOT(ISERROR(VLOOKUP('[1]Manual Tarifario Vigente'!C791,'[1]Plantas de Beneficio'!B:E,1,0))),"Inspección","Registro Sanitario y Trámites Asociados")))))</f>
        <v>Registro Sanitario y Trámites Asociados</v>
      </c>
      <c r="S813" s="26" t="s">
        <v>290</v>
      </c>
      <c r="T813" s="24">
        <v>100</v>
      </c>
      <c r="U813" s="25" t="s">
        <v>1001</v>
      </c>
      <c r="V813" s="25" t="s">
        <v>1001</v>
      </c>
      <c r="W813" s="206"/>
    </row>
    <row r="814" spans="1:23" customFormat="1" ht="28.5" hidden="1" x14ac:dyDescent="0.25">
      <c r="A814" s="1"/>
      <c r="B814" s="64">
        <v>40234</v>
      </c>
      <c r="C814" s="122" t="s">
        <v>660</v>
      </c>
      <c r="D814" s="124" t="s">
        <v>661</v>
      </c>
      <c r="E814" s="107"/>
      <c r="F814" s="107" t="s">
        <v>19</v>
      </c>
      <c r="G814" s="108">
        <v>539.52</v>
      </c>
      <c r="H814" s="208">
        <v>6232535</v>
      </c>
      <c r="I814" s="137"/>
      <c r="J814" s="12"/>
      <c r="K814" s="16">
        <v>0</v>
      </c>
      <c r="L814" s="251" t="s">
        <v>290</v>
      </c>
      <c r="M814" s="24">
        <v>100</v>
      </c>
      <c r="N814" s="40" t="s">
        <v>523</v>
      </c>
      <c r="O814" s="543" t="s">
        <v>523</v>
      </c>
      <c r="P814" s="24">
        <v>947</v>
      </c>
      <c r="Q814" s="252"/>
      <c r="R8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Vigente'!C792,'[1]Certificaciones y Autorizacione'!B:E,1,0))),"Auditorías y Certificaciones",IF(NOT(ISERROR(VLOOKUP('[1]Manual Tarifario Vigente'!C792,'[1]Plantas de Beneficio'!B:E,1,0))),"Inspección","Registro Sanitario y Trámites Asociados")))))</f>
        <v>Registro Sanitario y Trámites Asociados</v>
      </c>
      <c r="S814" s="18" t="s">
        <v>290</v>
      </c>
      <c r="T814" s="24">
        <v>100</v>
      </c>
      <c r="U814" s="25" t="s">
        <v>1001</v>
      </c>
      <c r="V814" s="25" t="s">
        <v>1001</v>
      </c>
      <c r="W814" s="206"/>
    </row>
    <row r="815" spans="1:23" customFormat="1" ht="28.5" hidden="1" x14ac:dyDescent="0.25">
      <c r="A815" s="1"/>
      <c r="B815" s="64">
        <v>4024</v>
      </c>
      <c r="C815" s="122">
        <v>4024</v>
      </c>
      <c r="D815" s="124" t="s">
        <v>662</v>
      </c>
      <c r="E815" s="107"/>
      <c r="F815" s="107" t="s">
        <v>19</v>
      </c>
      <c r="G815" s="108">
        <v>972.08</v>
      </c>
      <c r="H815" s="208">
        <v>11229468</v>
      </c>
      <c r="I815" s="137"/>
      <c r="J815" s="12"/>
      <c r="K815" s="16">
        <v>0</v>
      </c>
      <c r="L815" s="251" t="s">
        <v>176</v>
      </c>
      <c r="M815" s="24">
        <v>100</v>
      </c>
      <c r="N815" s="40" t="s">
        <v>523</v>
      </c>
      <c r="O815" s="543" t="s">
        <v>523</v>
      </c>
      <c r="P815" s="24">
        <v>406</v>
      </c>
      <c r="Q815" s="252"/>
      <c r="R8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Vigente'!C793,'[1]Certificaciones y Autorizacione'!B:E,1,0))),"Auditorías y Certificaciones",IF(NOT(ISERROR(VLOOKUP('[1]Manual Tarifario Vigente'!C793,'[1]Plantas de Beneficio'!B:E,1,0))),"Inspección","Registro Sanitario y Trámites Asociados")))))</f>
        <v>Registro Sanitario y Trámites Asociados</v>
      </c>
      <c r="S815" s="18" t="s">
        <v>176</v>
      </c>
      <c r="T815" s="24">
        <v>100</v>
      </c>
      <c r="U815" s="25" t="s">
        <v>1001</v>
      </c>
      <c r="V815" s="25" t="s">
        <v>1001</v>
      </c>
      <c r="W815" s="206"/>
    </row>
    <row r="816" spans="1:23" customFormat="1" ht="28.5" hidden="1" x14ac:dyDescent="0.25">
      <c r="A816" s="1"/>
      <c r="B816" s="64">
        <v>40251</v>
      </c>
      <c r="C816" s="122" t="s">
        <v>663</v>
      </c>
      <c r="D816" s="124" t="s">
        <v>664</v>
      </c>
      <c r="E816" s="107"/>
      <c r="F816" s="107" t="s">
        <v>19</v>
      </c>
      <c r="G816" s="108">
        <v>1494.05</v>
      </c>
      <c r="H816" s="208">
        <v>17259266</v>
      </c>
      <c r="I816" s="137"/>
      <c r="J816" s="12"/>
      <c r="K816" s="16">
        <v>0</v>
      </c>
      <c r="L816" s="251" t="s">
        <v>290</v>
      </c>
      <c r="M816" s="24">
        <v>100</v>
      </c>
      <c r="N816" s="40" t="s">
        <v>523</v>
      </c>
      <c r="O816" s="543" t="s">
        <v>523</v>
      </c>
      <c r="P816" s="24">
        <v>191</v>
      </c>
      <c r="Q816" s="252"/>
      <c r="R8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Vigente'!C794,'[1]Certificaciones y Autorizacione'!B:E,1,0))),"Auditorías y Certificaciones",IF(NOT(ISERROR(VLOOKUP('[1]Manual Tarifario Vigente'!C794,'[1]Plantas de Beneficio'!B:E,1,0))),"Inspección","Registro Sanitario y Trámites Asociados")))))</f>
        <v>Registro Sanitario y Trámites Asociados</v>
      </c>
      <c r="S816" s="18" t="s">
        <v>290</v>
      </c>
      <c r="T816" s="24">
        <v>100</v>
      </c>
      <c r="U816" s="25" t="s">
        <v>1001</v>
      </c>
      <c r="V816" s="25" t="s">
        <v>1001</v>
      </c>
      <c r="W816" s="206"/>
    </row>
    <row r="817" spans="1:23" customFormat="1" ht="28.5" hidden="1" x14ac:dyDescent="0.25">
      <c r="A817" s="116"/>
      <c r="B817" s="110">
        <v>40252</v>
      </c>
      <c r="C817" s="122" t="s">
        <v>665</v>
      </c>
      <c r="D817" s="124" t="s">
        <v>666</v>
      </c>
      <c r="E817" s="87"/>
      <c r="F817" s="107" t="s">
        <v>19</v>
      </c>
      <c r="G817" s="108">
        <v>403.3</v>
      </c>
      <c r="H817" s="208">
        <v>4658922</v>
      </c>
      <c r="I817" s="137"/>
      <c r="J817" s="12"/>
      <c r="K817" s="16">
        <v>0</v>
      </c>
      <c r="L817" s="251" t="s">
        <v>290</v>
      </c>
      <c r="M817" s="24">
        <v>100</v>
      </c>
      <c r="N817" s="40" t="s">
        <v>523</v>
      </c>
      <c r="O817" s="543" t="s">
        <v>523</v>
      </c>
      <c r="P817" s="24">
        <v>191</v>
      </c>
      <c r="Q817" s="252"/>
      <c r="R8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Vigente'!C795,'[1]Certificaciones y Autorizacione'!B:E,1,0))),"Auditorías y Certificaciones",IF(NOT(ISERROR(VLOOKUP('[1]Manual Tarifario Vigente'!C795,'[1]Plantas de Beneficio'!B:E,1,0))),"Inspección","Registro Sanitario y Trámites Asociados")))))</f>
        <v>Registro Sanitario y Trámites Asociados</v>
      </c>
      <c r="S817" s="18" t="s">
        <v>290</v>
      </c>
      <c r="T817" s="24">
        <v>100</v>
      </c>
      <c r="U817" s="25" t="s">
        <v>1001</v>
      </c>
      <c r="V817" s="25" t="s">
        <v>1001</v>
      </c>
      <c r="W817" s="206"/>
    </row>
    <row r="818" spans="1:23" customFormat="1" ht="28.5" hidden="1" x14ac:dyDescent="0.25">
      <c r="A818" s="1"/>
      <c r="B818" s="94">
        <v>40253</v>
      </c>
      <c r="C818" s="122" t="s">
        <v>667</v>
      </c>
      <c r="D818" s="124" t="s">
        <v>668</v>
      </c>
      <c r="E818" s="107"/>
      <c r="F818" s="107" t="s">
        <v>19</v>
      </c>
      <c r="G818" s="108">
        <v>496.64</v>
      </c>
      <c r="H818" s="208">
        <v>5737185</v>
      </c>
      <c r="I818" s="137"/>
      <c r="J818" s="12"/>
      <c r="K818" s="16">
        <v>0</v>
      </c>
      <c r="L818" s="251" t="s">
        <v>290</v>
      </c>
      <c r="M818" s="24">
        <v>100</v>
      </c>
      <c r="N818" s="40" t="s">
        <v>523</v>
      </c>
      <c r="O818" s="543" t="s">
        <v>523</v>
      </c>
      <c r="P818" s="24">
        <v>191</v>
      </c>
      <c r="Q818" s="252"/>
      <c r="R8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Vigente'!C796,'[1]Certificaciones y Autorizacione'!B:E,1,0))),"Auditorías y Certificaciones",IF(NOT(ISERROR(VLOOKUP('[1]Manual Tarifario Vigente'!C796,'[1]Plantas de Beneficio'!B:E,1,0))),"Inspección","Registro Sanitario y Trámites Asociados")))))</f>
        <v>Registro Sanitario y Trámites Asociados</v>
      </c>
      <c r="S818" s="18" t="s">
        <v>290</v>
      </c>
      <c r="T818" s="24">
        <v>100</v>
      </c>
      <c r="U818" s="25" t="s">
        <v>1001</v>
      </c>
      <c r="V818" s="25" t="s">
        <v>1001</v>
      </c>
      <c r="W818" s="206"/>
    </row>
    <row r="819" spans="1:23" customFormat="1" ht="156.75" hidden="1" x14ac:dyDescent="0.25">
      <c r="A819" s="21">
        <v>4022</v>
      </c>
      <c r="B819" s="64">
        <v>4026</v>
      </c>
      <c r="C819" s="122">
        <v>4026</v>
      </c>
      <c r="D819" s="124" t="s">
        <v>669</v>
      </c>
      <c r="E819" s="107"/>
      <c r="F819" s="107" t="s">
        <v>19</v>
      </c>
      <c r="G819" s="108">
        <v>38.93</v>
      </c>
      <c r="H819" s="208">
        <v>449719</v>
      </c>
      <c r="I819" s="137"/>
      <c r="J819" s="12"/>
      <c r="K819" s="16">
        <v>0</v>
      </c>
      <c r="L819" s="251" t="s">
        <v>420</v>
      </c>
      <c r="M819" s="24">
        <v>100</v>
      </c>
      <c r="N819" s="40" t="s">
        <v>523</v>
      </c>
      <c r="O819" s="543" t="s">
        <v>523</v>
      </c>
      <c r="P819" s="24">
        <v>1243</v>
      </c>
      <c r="Q819" s="252"/>
      <c r="R8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Vigente'!C797,'[1]Certificaciones y Autorizacione'!B:E,1,0))),"Auditorías y Certificaciones",IF(NOT(ISERROR(VLOOKUP('[1]Manual Tarifario Vigente'!C797,'[1]Plantas de Beneficio'!B:E,1,0))),"Inspección","Registro Sanitario y Trámites Asociados")))))</f>
        <v>Registro Sanitario y Trámites Asociados</v>
      </c>
      <c r="S819" s="20" t="s">
        <v>670</v>
      </c>
      <c r="T819" s="24">
        <v>100</v>
      </c>
      <c r="U819" s="25" t="s">
        <v>1001</v>
      </c>
      <c r="V819" s="25" t="s">
        <v>1001</v>
      </c>
      <c r="W819" s="206"/>
    </row>
    <row r="820" spans="1:23" customFormat="1" ht="28.5" hidden="1" x14ac:dyDescent="0.25">
      <c r="A820" s="1"/>
      <c r="B820" s="64">
        <v>4027</v>
      </c>
      <c r="C820" s="122">
        <v>4027</v>
      </c>
      <c r="D820" s="124" t="s">
        <v>671</v>
      </c>
      <c r="E820" s="107"/>
      <c r="F820" s="107" t="s">
        <v>19</v>
      </c>
      <c r="G820" s="108">
        <v>38.93</v>
      </c>
      <c r="H820" s="208">
        <v>449719</v>
      </c>
      <c r="I820" s="137"/>
      <c r="J820" s="12"/>
      <c r="K820" s="16">
        <v>0</v>
      </c>
      <c r="L820" s="251" t="s">
        <v>176</v>
      </c>
      <c r="M820" s="24">
        <v>100</v>
      </c>
      <c r="N820" s="40" t="s">
        <v>523</v>
      </c>
      <c r="O820" s="543" t="s">
        <v>523</v>
      </c>
      <c r="P820" s="24">
        <v>1243</v>
      </c>
      <c r="Q820" s="252"/>
      <c r="R82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Vigente'!C798,'[1]Certificaciones y Autorizacione'!B:E,1,0))),"Auditorías y Certificaciones",IF(NOT(ISERROR(VLOOKUP('[1]Manual Tarifario Vigente'!C798,'[1]Plantas de Beneficio'!B:E,1,0))),"Inspección","Registro Sanitario y Trámites Asociados")))))</f>
        <v>Auditorías y Certificaciones</v>
      </c>
      <c r="S820" s="18" t="s">
        <v>176</v>
      </c>
      <c r="T820" s="24">
        <v>100</v>
      </c>
      <c r="U820" s="25" t="s">
        <v>1001</v>
      </c>
      <c r="V820" s="25" t="s">
        <v>1001</v>
      </c>
      <c r="W820" s="206"/>
    </row>
    <row r="821" spans="1:23" customFormat="1" ht="29.25" hidden="1" x14ac:dyDescent="0.25">
      <c r="A821" s="1"/>
      <c r="B821" s="110">
        <v>4028</v>
      </c>
      <c r="C821" s="132">
        <v>4028</v>
      </c>
      <c r="D821" s="133" t="s">
        <v>672</v>
      </c>
      <c r="E821" s="107"/>
      <c r="F821" s="107" t="s">
        <v>19</v>
      </c>
      <c r="G821" s="108">
        <v>49.54</v>
      </c>
      <c r="H821" s="208">
        <v>572286</v>
      </c>
      <c r="I821" s="137"/>
      <c r="J821" s="12"/>
      <c r="K821" s="16">
        <v>0</v>
      </c>
      <c r="L821" s="251" t="s">
        <v>290</v>
      </c>
      <c r="M821" s="24">
        <v>100</v>
      </c>
      <c r="N821" s="40" t="s">
        <v>523</v>
      </c>
      <c r="O821" s="543" t="s">
        <v>523</v>
      </c>
      <c r="P821" s="24">
        <v>1243</v>
      </c>
      <c r="Q821" s="252"/>
      <c r="R82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Vigente'!C799,'[1]Certificaciones y Autorizacione'!B:E,1,0))),"Auditorías y Certificaciones",IF(NOT(ISERROR(VLOOKUP('[1]Manual Tarifario Vigente'!C799,'[1]Plantas de Beneficio'!B:E,1,0))),"Inspección","Registro Sanitario y Trámites Asociados")))))</f>
        <v>Registro Sanitario y Trámites Asociados</v>
      </c>
      <c r="S821" s="18" t="s">
        <v>290</v>
      </c>
      <c r="T821" s="24">
        <v>100</v>
      </c>
      <c r="U821" s="25" t="s">
        <v>1001</v>
      </c>
      <c r="V821" s="25" t="s">
        <v>1001</v>
      </c>
      <c r="W821" s="206"/>
    </row>
    <row r="822" spans="1:23" customFormat="1" ht="71.25" hidden="1" x14ac:dyDescent="0.25">
      <c r="A822" s="1"/>
      <c r="B822" s="64">
        <v>4029</v>
      </c>
      <c r="C822" s="14">
        <v>4029</v>
      </c>
      <c r="D822" s="69" t="s">
        <v>673</v>
      </c>
      <c r="E822" s="15"/>
      <c r="F822" s="15" t="s">
        <v>19</v>
      </c>
      <c r="G822" s="11">
        <v>778.26</v>
      </c>
      <c r="H822" s="208">
        <v>8990460</v>
      </c>
      <c r="I822" s="137"/>
      <c r="J822" s="90"/>
      <c r="K822" s="211">
        <v>0</v>
      </c>
      <c r="L822" s="368" t="s">
        <v>181</v>
      </c>
      <c r="M822" s="13">
        <v>100</v>
      </c>
      <c r="N822" s="40" t="s">
        <v>523</v>
      </c>
      <c r="O822" s="543" t="s">
        <v>523</v>
      </c>
      <c r="P822" s="13">
        <v>419</v>
      </c>
      <c r="Q822" s="254"/>
      <c r="R82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Vigente'!C800,'[1]Certificaciones y Autorizacione'!B:E,1,0))),"Auditorías y Certificaciones",IF(NOT(ISERROR(VLOOKUP('[1]Manual Tarifario Vigente'!C800,'[1]Plantas de Beneficio'!B:E,1,0))),"Inspección","Registro Sanitario y Trámites Asociados")))))</f>
        <v>Auditorías y Certificaciones</v>
      </c>
      <c r="S822" s="18" t="s">
        <v>181</v>
      </c>
      <c r="T822" s="13">
        <v>100</v>
      </c>
      <c r="U822" s="25" t="s">
        <v>1001</v>
      </c>
      <c r="V822" s="25" t="s">
        <v>1001</v>
      </c>
      <c r="W822" s="206"/>
    </row>
    <row r="823" spans="1:23" customFormat="1" ht="57" hidden="1" x14ac:dyDescent="0.25">
      <c r="A823" s="1"/>
      <c r="B823" s="64">
        <v>4030</v>
      </c>
      <c r="C823" s="119">
        <v>4030</v>
      </c>
      <c r="D823" s="131" t="s">
        <v>674</v>
      </c>
      <c r="E823" s="117"/>
      <c r="F823" s="117" t="s">
        <v>19</v>
      </c>
      <c r="G823" s="125">
        <v>924.2</v>
      </c>
      <c r="H823" s="311">
        <v>10676358</v>
      </c>
      <c r="I823" s="138"/>
      <c r="J823" s="377"/>
      <c r="K823" s="249">
        <v>0</v>
      </c>
      <c r="L823" s="586" t="s">
        <v>181</v>
      </c>
      <c r="M823" s="378">
        <v>100</v>
      </c>
      <c r="N823" s="250" t="s">
        <v>523</v>
      </c>
      <c r="O823" s="543" t="s">
        <v>523</v>
      </c>
      <c r="P823" s="378">
        <v>950</v>
      </c>
      <c r="Q823" s="424"/>
      <c r="R823"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Vigente'!C801,'[1]Certificaciones y Autorizacione'!B:E,1,0))),"Auditorías y Certificaciones",IF(NOT(ISERROR(VLOOKUP('[1]Manual Tarifario Vigente'!C801,'[1]Plantas de Beneficio'!B:E,1,0))),"Inspección","Registro Sanitario y Trámites Asociados")))))</f>
        <v>Auditorías y Certificaciones</v>
      </c>
      <c r="S823" s="551" t="s">
        <v>181</v>
      </c>
      <c r="T823" s="378">
        <v>100</v>
      </c>
      <c r="U823" s="25" t="s">
        <v>1001</v>
      </c>
      <c r="V823" s="25" t="s">
        <v>1001</v>
      </c>
      <c r="W823" s="206"/>
    </row>
    <row r="824" spans="1:23" customFormat="1" ht="36.75" hidden="1" customHeight="1" x14ac:dyDescent="0.25">
      <c r="A824" s="21"/>
      <c r="B824" s="64">
        <v>40301</v>
      </c>
      <c r="C824" s="712" t="s">
        <v>675</v>
      </c>
      <c r="D824" s="706" t="s">
        <v>676</v>
      </c>
      <c r="E824" s="127">
        <v>1</v>
      </c>
      <c r="F824" s="127" t="s">
        <v>677</v>
      </c>
      <c r="G824" s="128">
        <v>1767.35</v>
      </c>
      <c r="H824" s="317">
        <v>20416427</v>
      </c>
      <c r="I824" s="189"/>
      <c r="J824" s="382"/>
      <c r="K824" s="383">
        <v>0</v>
      </c>
      <c r="L824" s="603" t="s">
        <v>181</v>
      </c>
      <c r="M824" s="257">
        <v>100</v>
      </c>
      <c r="N824" s="258" t="s">
        <v>523</v>
      </c>
      <c r="O824" s="543" t="s">
        <v>523</v>
      </c>
      <c r="P824" s="257">
        <v>1783</v>
      </c>
      <c r="Q824" s="259"/>
      <c r="R824"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Vigente'!C802,'[1]Certificaciones y Autorizacione'!B:E,1,0))),"Auditorías y Certificaciones",IF(NOT(ISERROR(VLOOKUP('[1]Manual Tarifario Vigente'!C802,'[1]Plantas de Beneficio'!B:E,1,0))),"Inspección","Registro Sanitario y Trámites Asociados")))))</f>
        <v>Auditorías y Certificaciones</v>
      </c>
      <c r="S824" s="261" t="s">
        <v>181</v>
      </c>
      <c r="T824" s="385">
        <v>100</v>
      </c>
      <c r="U824" s="25" t="s">
        <v>1001</v>
      </c>
      <c r="V824" s="25" t="s">
        <v>1001</v>
      </c>
      <c r="W824" s="206"/>
    </row>
    <row r="825" spans="1:23" customFormat="1" ht="31.5" hidden="1" customHeight="1" x14ac:dyDescent="0.25">
      <c r="A825" s="14" t="s">
        <v>678</v>
      </c>
      <c r="B825" s="64"/>
      <c r="C825" s="713"/>
      <c r="D825" s="707"/>
      <c r="E825" s="107">
        <v>2</v>
      </c>
      <c r="F825" s="107" t="s">
        <v>679</v>
      </c>
      <c r="G825" s="108">
        <v>2423.21</v>
      </c>
      <c r="H825" s="318">
        <v>27992922</v>
      </c>
      <c r="I825" s="142">
        <f>+G825-G824</f>
        <v>655.86000000000013</v>
      </c>
      <c r="J825" s="74"/>
      <c r="K825" s="16">
        <v>0</v>
      </c>
      <c r="L825" s="368" t="s">
        <v>181</v>
      </c>
      <c r="M825" s="24">
        <v>100</v>
      </c>
      <c r="N825" s="40" t="s">
        <v>523</v>
      </c>
      <c r="O825" s="543" t="s">
        <v>523</v>
      </c>
      <c r="P825" s="24">
        <v>1783</v>
      </c>
      <c r="Q825" s="252"/>
      <c r="R825" s="32"/>
      <c r="S825" s="370"/>
      <c r="T825" s="386"/>
      <c r="U825" s="25" t="s">
        <v>1001</v>
      </c>
      <c r="V825" s="25"/>
      <c r="W825" s="206"/>
    </row>
    <row r="826" spans="1:23" customFormat="1" ht="37.5" hidden="1" customHeight="1" thickBot="1" x14ac:dyDescent="0.3">
      <c r="A826" s="14" t="s">
        <v>680</v>
      </c>
      <c r="B826" s="64"/>
      <c r="C826" s="714"/>
      <c r="D826" s="708"/>
      <c r="E826" s="129">
        <v>3</v>
      </c>
      <c r="F826" s="129" t="s">
        <v>681</v>
      </c>
      <c r="G826" s="130">
        <v>3352.88</v>
      </c>
      <c r="H826" s="319">
        <v>38732470</v>
      </c>
      <c r="I826" s="480">
        <f>+G826-G824</f>
        <v>1585.5300000000002</v>
      </c>
      <c r="J826" s="481"/>
      <c r="K826" s="389">
        <v>0</v>
      </c>
      <c r="L826" s="604" t="s">
        <v>181</v>
      </c>
      <c r="M826" s="265">
        <v>100</v>
      </c>
      <c r="N826" s="266" t="s">
        <v>523</v>
      </c>
      <c r="O826" s="543" t="s">
        <v>523</v>
      </c>
      <c r="P826" s="265">
        <v>1783</v>
      </c>
      <c r="Q826" s="267"/>
      <c r="R826" s="268"/>
      <c r="S826" s="371"/>
      <c r="T826" s="391"/>
      <c r="U826" s="25" t="s">
        <v>1001</v>
      </c>
      <c r="V826" s="25"/>
      <c r="W826" s="206"/>
    </row>
    <row r="827" spans="1:23" customFormat="1" ht="57" hidden="1" customHeight="1" x14ac:dyDescent="0.25">
      <c r="A827" s="21"/>
      <c r="B827" s="64">
        <v>4031</v>
      </c>
      <c r="C827" s="733">
        <v>4031</v>
      </c>
      <c r="D827" s="724" t="s">
        <v>682</v>
      </c>
      <c r="E827" s="216">
        <v>1</v>
      </c>
      <c r="F827" s="216" t="s">
        <v>619</v>
      </c>
      <c r="G827" s="218">
        <v>3388.97</v>
      </c>
      <c r="H827" s="317">
        <v>39149381</v>
      </c>
      <c r="I827" s="486"/>
      <c r="J827" s="600"/>
      <c r="K827" s="576">
        <v>0</v>
      </c>
      <c r="L827" s="603" t="s">
        <v>20</v>
      </c>
      <c r="M827" s="532">
        <v>100</v>
      </c>
      <c r="N827" s="258" t="s">
        <v>523</v>
      </c>
      <c r="O827" s="543" t="s">
        <v>523</v>
      </c>
      <c r="P827" s="532">
        <v>5254</v>
      </c>
      <c r="Q827" s="577"/>
      <c r="R827"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Vigente'!C805,'[1]Certificaciones y Autorizacione'!B:E,1,0))),"Auditorías y Certificaciones",IF(NOT(ISERROR(VLOOKUP('[1]Manual Tarifario Vigente'!C805,'[1]Plantas de Beneficio'!B:E,1,0))),"Inspección","Registro Sanitario y Trámites Asociados")))))</f>
        <v>Registro Sanitario y Trámites Asociados</v>
      </c>
      <c r="S827" s="261" t="s">
        <v>20</v>
      </c>
      <c r="T827" s="578">
        <v>100</v>
      </c>
      <c r="U827" s="25" t="s">
        <v>1001</v>
      </c>
      <c r="V827" s="25" t="s">
        <v>1001</v>
      </c>
      <c r="W827" s="206"/>
    </row>
    <row r="828" spans="1:23" customFormat="1" ht="44.45" hidden="1" customHeight="1" x14ac:dyDescent="0.25">
      <c r="A828" s="14">
        <v>4032</v>
      </c>
      <c r="B828" s="64"/>
      <c r="C828" s="734"/>
      <c r="D828" s="725"/>
      <c r="E828" s="15">
        <v>2</v>
      </c>
      <c r="F828" s="15" t="s">
        <v>621</v>
      </c>
      <c r="G828" s="11">
        <v>6473.73</v>
      </c>
      <c r="H828" s="318">
        <v>74784529</v>
      </c>
      <c r="I828" s="137">
        <f>+G828-G827</f>
        <v>3084.7599999999998</v>
      </c>
      <c r="J828" s="234"/>
      <c r="K828" s="211">
        <v>0</v>
      </c>
      <c r="L828" s="368" t="s">
        <v>20</v>
      </c>
      <c r="M828" s="13">
        <v>100</v>
      </c>
      <c r="N828" s="40" t="s">
        <v>523</v>
      </c>
      <c r="O828" s="543" t="s">
        <v>523</v>
      </c>
      <c r="P828" s="13">
        <v>5254</v>
      </c>
      <c r="Q828" s="254"/>
      <c r="R828" s="32"/>
      <c r="S828" s="370"/>
      <c r="T828" s="591"/>
      <c r="U828" s="25" t="s">
        <v>1001</v>
      </c>
      <c r="V828" s="25"/>
      <c r="W828" s="206"/>
    </row>
    <row r="829" spans="1:23" customFormat="1" ht="38.25" hidden="1" customHeight="1" thickBot="1" x14ac:dyDescent="0.3">
      <c r="A829" s="14">
        <v>4033</v>
      </c>
      <c r="B829" s="64"/>
      <c r="C829" s="735"/>
      <c r="D829" s="726"/>
      <c r="E829" s="221">
        <v>3</v>
      </c>
      <c r="F829" s="221" t="s">
        <v>623</v>
      </c>
      <c r="G829" s="223">
        <v>8575.0300000000007</v>
      </c>
      <c r="H829" s="319">
        <v>99058747</v>
      </c>
      <c r="I829" s="487">
        <f>+G829-G827</f>
        <v>5186.0600000000013</v>
      </c>
      <c r="J829" s="605"/>
      <c r="K829" s="581">
        <v>0</v>
      </c>
      <c r="L829" s="604" t="s">
        <v>20</v>
      </c>
      <c r="M829" s="582">
        <v>100</v>
      </c>
      <c r="N829" s="266" t="s">
        <v>523</v>
      </c>
      <c r="O829" s="543" t="s">
        <v>523</v>
      </c>
      <c r="P829" s="582">
        <v>5254</v>
      </c>
      <c r="Q829" s="269"/>
      <c r="R829" s="268"/>
      <c r="S829" s="371"/>
      <c r="T829" s="593"/>
      <c r="U829" s="25" t="s">
        <v>1001</v>
      </c>
      <c r="V829" s="25"/>
      <c r="W829" s="206"/>
    </row>
    <row r="830" spans="1:23" customFormat="1" ht="56.25" hidden="1" customHeight="1" x14ac:dyDescent="0.25">
      <c r="A830" s="1"/>
      <c r="B830" s="64">
        <v>4035</v>
      </c>
      <c r="C830" s="230">
        <v>4035</v>
      </c>
      <c r="D830" s="231" t="s">
        <v>683</v>
      </c>
      <c r="E830" s="224"/>
      <c r="F830" s="224" t="s">
        <v>19</v>
      </c>
      <c r="G830" s="226">
        <v>1185.08</v>
      </c>
      <c r="H830" s="245">
        <v>13690044</v>
      </c>
      <c r="I830" s="140"/>
      <c r="J830" s="588"/>
      <c r="K830" s="574">
        <v>0</v>
      </c>
      <c r="L830" s="585" t="s">
        <v>20</v>
      </c>
      <c r="M830" s="450">
        <v>100</v>
      </c>
      <c r="N830" s="363" t="s">
        <v>523</v>
      </c>
      <c r="O830" s="543" t="s">
        <v>523</v>
      </c>
      <c r="P830" s="450">
        <v>5254</v>
      </c>
      <c r="Q830" s="575"/>
      <c r="R830"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Vigente'!C809,'[1]Certificaciones y Autorizacione'!B:E,1,0))),"Auditorías y Certificaciones",IF(NOT(ISERROR(VLOOKUP('[1]Manual Tarifario Vigente'!C809,'[1]Plantas de Beneficio'!B:E,1,0))),"Inspección","Registro Sanitario y Trámites Asociados")))))</f>
        <v>Registro Sanitario y Trámites Asociados</v>
      </c>
      <c r="S830" s="429" t="s">
        <v>20</v>
      </c>
      <c r="T830" s="450">
        <v>100</v>
      </c>
      <c r="U830" s="25" t="s">
        <v>1001</v>
      </c>
      <c r="V830" s="25" t="s">
        <v>1001</v>
      </c>
      <c r="W830" s="206"/>
    </row>
    <row r="831" spans="1:23" customFormat="1" ht="42.75" hidden="1" x14ac:dyDescent="0.25">
      <c r="A831" s="1"/>
      <c r="B831" s="64">
        <v>4036</v>
      </c>
      <c r="C831" s="14">
        <v>4036</v>
      </c>
      <c r="D831" s="69" t="s">
        <v>684</v>
      </c>
      <c r="E831" s="15"/>
      <c r="F831" s="15" t="s">
        <v>19</v>
      </c>
      <c r="G831" s="11">
        <v>1393.79</v>
      </c>
      <c r="H831" s="208">
        <v>16101062</v>
      </c>
      <c r="I831" s="137"/>
      <c r="J831" s="90"/>
      <c r="K831" s="211">
        <v>0</v>
      </c>
      <c r="L831" s="368" t="s">
        <v>20</v>
      </c>
      <c r="M831" s="13">
        <v>100</v>
      </c>
      <c r="N831" s="40" t="s">
        <v>523</v>
      </c>
      <c r="O831" s="543" t="s">
        <v>523</v>
      </c>
      <c r="P831" s="13">
        <v>243</v>
      </c>
      <c r="Q831" s="254"/>
      <c r="R8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Vigente'!C810,'[1]Certificaciones y Autorizacione'!B:E,1,0))),"Auditorías y Certificaciones",IF(NOT(ISERROR(VLOOKUP('[1]Manual Tarifario Vigente'!C810,'[1]Plantas de Beneficio'!B:E,1,0))),"Inspección","Registro Sanitario y Trámites Asociados")))))</f>
        <v>Registro Sanitario y Trámites Asociados</v>
      </c>
      <c r="S831" s="18" t="s">
        <v>20</v>
      </c>
      <c r="T831" s="13">
        <v>100</v>
      </c>
      <c r="U831" s="25" t="s">
        <v>1001</v>
      </c>
      <c r="V831" s="25" t="s">
        <v>1001</v>
      </c>
      <c r="W831" s="206"/>
    </row>
    <row r="832" spans="1:23" customFormat="1" ht="42.75" hidden="1" x14ac:dyDescent="0.25">
      <c r="A832" s="1"/>
      <c r="B832" s="64">
        <v>4037</v>
      </c>
      <c r="C832" s="14">
        <v>4037</v>
      </c>
      <c r="D832" s="69" t="s">
        <v>685</v>
      </c>
      <c r="E832" s="15"/>
      <c r="F832" s="15" t="s">
        <v>19</v>
      </c>
      <c r="G832" s="11">
        <v>834.88</v>
      </c>
      <c r="H832" s="208">
        <v>9644534</v>
      </c>
      <c r="I832" s="137"/>
      <c r="J832" s="90"/>
      <c r="K832" s="211">
        <v>0</v>
      </c>
      <c r="L832" s="368" t="s">
        <v>20</v>
      </c>
      <c r="M832" s="13">
        <v>100</v>
      </c>
      <c r="N832" s="40" t="s">
        <v>523</v>
      </c>
      <c r="O832" s="543" t="s">
        <v>523</v>
      </c>
      <c r="P832" s="13">
        <v>5254</v>
      </c>
      <c r="Q832" s="254"/>
      <c r="R8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Vigente'!C811,'[1]Certificaciones y Autorizacione'!B:E,1,0))),"Auditorías y Certificaciones",IF(NOT(ISERROR(VLOOKUP('[1]Manual Tarifario Vigente'!C811,'[1]Plantas de Beneficio'!B:E,1,0))),"Inspección","Registro Sanitario y Trámites Asociados")))))</f>
        <v>Registro Sanitario y Trámites Asociados</v>
      </c>
      <c r="S832" s="18" t="s">
        <v>20</v>
      </c>
      <c r="T832" s="13">
        <v>100</v>
      </c>
      <c r="U832" s="25" t="s">
        <v>1001</v>
      </c>
      <c r="V832" s="25" t="s">
        <v>1001</v>
      </c>
      <c r="W832" s="206"/>
    </row>
    <row r="833" spans="1:23" customFormat="1" ht="42.75" hidden="1" x14ac:dyDescent="0.25">
      <c r="A833" s="1"/>
      <c r="B833" s="64">
        <v>4038</v>
      </c>
      <c r="C833" s="14">
        <v>4038</v>
      </c>
      <c r="D833" s="69" t="s">
        <v>686</v>
      </c>
      <c r="E833" s="15"/>
      <c r="F833" s="15" t="s">
        <v>19</v>
      </c>
      <c r="G833" s="11">
        <v>778.26</v>
      </c>
      <c r="H833" s="208">
        <v>8990460</v>
      </c>
      <c r="I833" s="137"/>
      <c r="J833" s="90"/>
      <c r="K833" s="211">
        <v>0</v>
      </c>
      <c r="L833" s="368" t="s">
        <v>20</v>
      </c>
      <c r="M833" s="13">
        <v>100</v>
      </c>
      <c r="N833" s="40" t="s">
        <v>523</v>
      </c>
      <c r="O833" s="543" t="s">
        <v>523</v>
      </c>
      <c r="P833" s="13">
        <v>243</v>
      </c>
      <c r="Q833" s="254"/>
      <c r="R8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Vigente'!C812,'[1]Certificaciones y Autorizacione'!B:E,1,0))),"Auditorías y Certificaciones",IF(NOT(ISERROR(VLOOKUP('[1]Manual Tarifario Vigente'!C812,'[1]Plantas de Beneficio'!B:E,1,0))),"Inspección","Registro Sanitario y Trámites Asociados")))))</f>
        <v>Auditorías y Certificaciones</v>
      </c>
      <c r="S833" s="18" t="s">
        <v>20</v>
      </c>
      <c r="T833" s="13">
        <v>100</v>
      </c>
      <c r="U833" s="25" t="s">
        <v>1001</v>
      </c>
      <c r="V833" s="25" t="s">
        <v>1001</v>
      </c>
      <c r="W833" s="206"/>
    </row>
    <row r="834" spans="1:23" customFormat="1" ht="38.25" hidden="1" customHeight="1" thickBot="1" x14ac:dyDescent="0.25">
      <c r="A834" s="1"/>
      <c r="B834" s="64">
        <v>4039</v>
      </c>
      <c r="C834" s="212">
        <v>4039</v>
      </c>
      <c r="D834" s="213" t="s">
        <v>687</v>
      </c>
      <c r="E834" s="214"/>
      <c r="F834" s="214" t="s">
        <v>19</v>
      </c>
      <c r="G834" s="215">
        <v>619.09</v>
      </c>
      <c r="H834" s="311">
        <v>7151728</v>
      </c>
      <c r="I834" s="138"/>
      <c r="J834" s="601"/>
      <c r="K834" s="572">
        <v>0</v>
      </c>
      <c r="L834" s="586" t="s">
        <v>20</v>
      </c>
      <c r="M834" s="402">
        <v>100</v>
      </c>
      <c r="N834" s="250" t="s">
        <v>523</v>
      </c>
      <c r="O834" s="543" t="s">
        <v>523</v>
      </c>
      <c r="P834" s="402">
        <v>5254</v>
      </c>
      <c r="Q834" s="403"/>
      <c r="R834"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Vigente'!C813,'[1]Certificaciones y Autorizacione'!B:E,1,0))),"Auditorías y Certificaciones",IF(NOT(ISERROR(VLOOKUP('[1]Manual Tarifario Vigente'!C813,'[1]Plantas de Beneficio'!B:E,1,0))),"Inspección","Registro Sanitario y Trámites Asociados")))))</f>
        <v>Auditorías y Certificaciones</v>
      </c>
      <c r="S834" s="551" t="s">
        <v>20</v>
      </c>
      <c r="T834" s="402">
        <v>100</v>
      </c>
      <c r="U834" s="25" t="s">
        <v>1001</v>
      </c>
      <c r="V834" s="25" t="s">
        <v>1001</v>
      </c>
      <c r="W834" s="206"/>
    </row>
    <row r="835" spans="1:23" customFormat="1" ht="41.25" hidden="1" customHeight="1" x14ac:dyDescent="0.25">
      <c r="A835" s="21"/>
      <c r="B835" s="64" t="e">
        <v>#REF!</v>
      </c>
      <c r="C835" s="733">
        <v>4040</v>
      </c>
      <c r="D835" s="724" t="s">
        <v>688</v>
      </c>
      <c r="E835" s="216">
        <v>1</v>
      </c>
      <c r="F835" s="216" t="s">
        <v>617</v>
      </c>
      <c r="G835" s="218">
        <v>1422.07</v>
      </c>
      <c r="H835" s="317">
        <v>16427753</v>
      </c>
      <c r="I835" s="189"/>
      <c r="J835" s="600"/>
      <c r="K835" s="576">
        <v>0</v>
      </c>
      <c r="L835" s="603" t="s">
        <v>20</v>
      </c>
      <c r="M835" s="532">
        <v>100</v>
      </c>
      <c r="N835" s="258" t="s">
        <v>523</v>
      </c>
      <c r="O835" s="543" t="s">
        <v>523</v>
      </c>
      <c r="P835" s="532">
        <v>243</v>
      </c>
      <c r="Q835" s="577"/>
      <c r="R83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Vigente'!C814,'[1]Certificaciones y Autorizacione'!B:E,1,0))),"Auditorías y Certificaciones",IF(NOT(ISERROR(VLOOKUP('[1]Manual Tarifario Vigente'!C814,'[1]Plantas de Beneficio'!B:E,1,0))),"Inspección","Registro Sanitario y Trámites Asociados")))))</f>
        <v>Auditorías y Certificaciones</v>
      </c>
      <c r="S835" s="261" t="s">
        <v>20</v>
      </c>
      <c r="T835" s="578">
        <v>100</v>
      </c>
      <c r="U835" s="25" t="s">
        <v>1001</v>
      </c>
      <c r="V835" s="25" t="s">
        <v>1001</v>
      </c>
      <c r="W835" s="206"/>
    </row>
    <row r="836" spans="1:23" customFormat="1" ht="41.25" hidden="1" customHeight="1" x14ac:dyDescent="0.25">
      <c r="A836" s="14" t="s">
        <v>689</v>
      </c>
      <c r="B836" s="64"/>
      <c r="C836" s="734"/>
      <c r="D836" s="725"/>
      <c r="E836" s="15">
        <v>2</v>
      </c>
      <c r="F836" s="15" t="s">
        <v>619</v>
      </c>
      <c r="G836" s="11">
        <v>1983.74</v>
      </c>
      <c r="H836" s="318">
        <v>22916164</v>
      </c>
      <c r="I836" s="142">
        <f>+G836-G835</f>
        <v>561.67000000000007</v>
      </c>
      <c r="J836" s="234"/>
      <c r="K836" s="211">
        <v>0</v>
      </c>
      <c r="L836" s="368" t="s">
        <v>20</v>
      </c>
      <c r="M836" s="13">
        <v>100</v>
      </c>
      <c r="N836" s="40" t="s">
        <v>523</v>
      </c>
      <c r="O836" s="543" t="s">
        <v>523</v>
      </c>
      <c r="P836" s="13">
        <v>243</v>
      </c>
      <c r="Q836" s="254"/>
      <c r="R836" s="32"/>
      <c r="S836" s="370"/>
      <c r="T836" s="591"/>
      <c r="U836" s="25" t="s">
        <v>1001</v>
      </c>
      <c r="V836" s="25"/>
      <c r="W836" s="206"/>
    </row>
    <row r="837" spans="1:23" customFormat="1" ht="41.25" hidden="1" customHeight="1" x14ac:dyDescent="0.25">
      <c r="A837" s="14" t="s">
        <v>690</v>
      </c>
      <c r="B837" s="64"/>
      <c r="C837" s="734"/>
      <c r="D837" s="725"/>
      <c r="E837" s="15">
        <v>3</v>
      </c>
      <c r="F837" s="15" t="s">
        <v>621</v>
      </c>
      <c r="G837" s="11">
        <v>3249.4</v>
      </c>
      <c r="H837" s="318">
        <v>37537069</v>
      </c>
      <c r="I837" s="142">
        <f>+G837-G835</f>
        <v>1827.3300000000002</v>
      </c>
      <c r="J837" s="234"/>
      <c r="K837" s="211">
        <v>0</v>
      </c>
      <c r="L837" s="368" t="s">
        <v>20</v>
      </c>
      <c r="M837" s="13">
        <v>100</v>
      </c>
      <c r="N837" s="40" t="s">
        <v>523</v>
      </c>
      <c r="O837" s="543" t="s">
        <v>523</v>
      </c>
      <c r="P837" s="13">
        <v>243</v>
      </c>
      <c r="Q837" s="254"/>
      <c r="R837" s="32"/>
      <c r="S837" s="370"/>
      <c r="T837" s="591"/>
      <c r="U837" s="25" t="s">
        <v>1001</v>
      </c>
      <c r="V837" s="25"/>
      <c r="W837" s="206"/>
    </row>
    <row r="838" spans="1:23" customFormat="1" ht="41.25" hidden="1" customHeight="1" thickBot="1" x14ac:dyDescent="0.3">
      <c r="A838" s="14" t="s">
        <v>691</v>
      </c>
      <c r="B838" s="64"/>
      <c r="C838" s="735"/>
      <c r="D838" s="726"/>
      <c r="E838" s="221">
        <v>4</v>
      </c>
      <c r="F838" s="221" t="s">
        <v>623</v>
      </c>
      <c r="G838" s="223">
        <v>5861.68</v>
      </c>
      <c r="H838" s="319">
        <v>67714127</v>
      </c>
      <c r="I838" s="480">
        <f>+G838-G835</f>
        <v>4439.6100000000006</v>
      </c>
      <c r="J838" s="605"/>
      <c r="K838" s="581">
        <v>0</v>
      </c>
      <c r="L838" s="604" t="s">
        <v>20</v>
      </c>
      <c r="M838" s="582">
        <v>100</v>
      </c>
      <c r="N838" s="266" t="s">
        <v>523</v>
      </c>
      <c r="O838" s="543" t="s">
        <v>523</v>
      </c>
      <c r="P838" s="582">
        <v>243</v>
      </c>
      <c r="Q838" s="269"/>
      <c r="R838" s="268"/>
      <c r="S838" s="371"/>
      <c r="T838" s="593"/>
      <c r="U838" s="25" t="s">
        <v>1001</v>
      </c>
      <c r="V838" s="25"/>
      <c r="W838" s="206"/>
    </row>
    <row r="839" spans="1:23" customFormat="1" ht="38.25" hidden="1" customHeight="1" x14ac:dyDescent="0.25">
      <c r="A839" s="21"/>
      <c r="B839" s="64" t="e">
        <v>#REF!</v>
      </c>
      <c r="C839" s="733">
        <v>4041</v>
      </c>
      <c r="D839" s="724" t="s">
        <v>692</v>
      </c>
      <c r="E839" s="216">
        <v>1</v>
      </c>
      <c r="F839" s="216" t="s">
        <v>617</v>
      </c>
      <c r="G839" s="218">
        <v>930.39</v>
      </c>
      <c r="H839" s="317">
        <v>10747865</v>
      </c>
      <c r="I839" s="189"/>
      <c r="J839" s="600"/>
      <c r="K839" s="576">
        <v>0</v>
      </c>
      <c r="L839" s="603" t="s">
        <v>20</v>
      </c>
      <c r="M839" s="532">
        <v>100</v>
      </c>
      <c r="N839" s="258" t="s">
        <v>523</v>
      </c>
      <c r="O839" s="543" t="s">
        <v>523</v>
      </c>
      <c r="P839" s="532">
        <v>5254</v>
      </c>
      <c r="Q839" s="577"/>
      <c r="R83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Vigente'!C818,'[1]Certificaciones y Autorizacione'!B:E,1,0))),"Auditorías y Certificaciones",IF(NOT(ISERROR(VLOOKUP('[1]Manual Tarifario Vigente'!C818,'[1]Plantas de Beneficio'!B:E,1,0))),"Inspección","Registro Sanitario y Trámites Asociados")))))</f>
        <v>Auditorías y Certificaciones</v>
      </c>
      <c r="S839" s="261" t="s">
        <v>20</v>
      </c>
      <c r="T839" s="578">
        <v>100</v>
      </c>
      <c r="U839" s="25" t="s">
        <v>1001</v>
      </c>
      <c r="V839" s="25" t="s">
        <v>1001</v>
      </c>
      <c r="W839" s="206"/>
    </row>
    <row r="840" spans="1:23" customFormat="1" ht="38.25" hidden="1" customHeight="1" x14ac:dyDescent="0.25">
      <c r="A840" s="14" t="s">
        <v>693</v>
      </c>
      <c r="B840" s="64"/>
      <c r="C840" s="734"/>
      <c r="D840" s="725"/>
      <c r="E840" s="15">
        <v>2</v>
      </c>
      <c r="F840" s="15" t="s">
        <v>619</v>
      </c>
      <c r="G840" s="11">
        <v>1719.81</v>
      </c>
      <c r="H840" s="318">
        <v>19867245</v>
      </c>
      <c r="I840" s="142">
        <f>+G840-G839</f>
        <v>789.42</v>
      </c>
      <c r="J840" s="234"/>
      <c r="K840" s="211">
        <v>0</v>
      </c>
      <c r="L840" s="368" t="s">
        <v>20</v>
      </c>
      <c r="M840" s="13">
        <v>100</v>
      </c>
      <c r="N840" s="40" t="s">
        <v>523</v>
      </c>
      <c r="O840" s="543" t="s">
        <v>523</v>
      </c>
      <c r="P840" s="13">
        <v>5254</v>
      </c>
      <c r="Q840" s="254"/>
      <c r="R840" s="32"/>
      <c r="S840" s="370"/>
      <c r="T840" s="591"/>
      <c r="U840" s="25" t="s">
        <v>1001</v>
      </c>
      <c r="V840" s="25"/>
      <c r="W840" s="206"/>
    </row>
    <row r="841" spans="1:23" customFormat="1" ht="38.25" hidden="1" customHeight="1" x14ac:dyDescent="0.25">
      <c r="A841" s="14" t="s">
        <v>694</v>
      </c>
      <c r="B841" s="64"/>
      <c r="C841" s="734"/>
      <c r="D841" s="725"/>
      <c r="E841" s="15">
        <v>3</v>
      </c>
      <c r="F841" s="15" t="s">
        <v>621</v>
      </c>
      <c r="G841" s="11">
        <v>2899.28</v>
      </c>
      <c r="H841" s="318">
        <v>33492483</v>
      </c>
      <c r="I841" s="142">
        <f>+G841-G839</f>
        <v>1968.8900000000003</v>
      </c>
      <c r="J841" s="234"/>
      <c r="K841" s="211">
        <v>0</v>
      </c>
      <c r="L841" s="368" t="s">
        <v>20</v>
      </c>
      <c r="M841" s="13">
        <v>100</v>
      </c>
      <c r="N841" s="40" t="s">
        <v>523</v>
      </c>
      <c r="O841" s="543" t="s">
        <v>523</v>
      </c>
      <c r="P841" s="13">
        <v>5254</v>
      </c>
      <c r="Q841" s="254"/>
      <c r="R841" s="32"/>
      <c r="S841" s="370"/>
      <c r="T841" s="591"/>
      <c r="U841" s="25" t="s">
        <v>1001</v>
      </c>
      <c r="V841" s="25"/>
      <c r="W841" s="206"/>
    </row>
    <row r="842" spans="1:23" customFormat="1" ht="38.25" hidden="1" customHeight="1" thickBot="1" x14ac:dyDescent="0.3">
      <c r="A842" s="14" t="s">
        <v>695</v>
      </c>
      <c r="B842" s="64"/>
      <c r="C842" s="735"/>
      <c r="D842" s="726"/>
      <c r="E842" s="221">
        <v>4</v>
      </c>
      <c r="F842" s="221" t="s">
        <v>623</v>
      </c>
      <c r="G842" s="223">
        <v>5393.03</v>
      </c>
      <c r="H842" s="319">
        <v>62300283</v>
      </c>
      <c r="I842" s="480">
        <f>+G842-G839</f>
        <v>4462.6399999999994</v>
      </c>
      <c r="J842" s="605"/>
      <c r="K842" s="581">
        <v>0</v>
      </c>
      <c r="L842" s="604" t="s">
        <v>20</v>
      </c>
      <c r="M842" s="582">
        <v>100</v>
      </c>
      <c r="N842" s="266" t="s">
        <v>523</v>
      </c>
      <c r="O842" s="543" t="s">
        <v>523</v>
      </c>
      <c r="P842" s="582">
        <v>5254</v>
      </c>
      <c r="Q842" s="269"/>
      <c r="R842" s="268"/>
      <c r="S842" s="371"/>
      <c r="T842" s="593"/>
      <c r="U842" s="25" t="s">
        <v>1001</v>
      </c>
      <c r="V842" s="25"/>
      <c r="W842" s="206"/>
    </row>
    <row r="843" spans="1:23" customFormat="1" ht="28.5" hidden="1" x14ac:dyDescent="0.25">
      <c r="A843" s="1"/>
      <c r="B843" s="64">
        <v>4042</v>
      </c>
      <c r="C843" s="230">
        <v>4042</v>
      </c>
      <c r="D843" s="231" t="s">
        <v>696</v>
      </c>
      <c r="E843" s="224"/>
      <c r="F843" s="224" t="s">
        <v>19</v>
      </c>
      <c r="G843" s="226">
        <v>1291.19</v>
      </c>
      <c r="H843" s="245">
        <v>14915827</v>
      </c>
      <c r="I843" s="140"/>
      <c r="J843" s="588"/>
      <c r="K843" s="574">
        <v>0</v>
      </c>
      <c r="L843" s="585" t="s">
        <v>20</v>
      </c>
      <c r="M843" s="450">
        <v>100</v>
      </c>
      <c r="N843" s="363" t="s">
        <v>523</v>
      </c>
      <c r="O843" s="543" t="s">
        <v>523</v>
      </c>
      <c r="P843" s="450">
        <v>243</v>
      </c>
      <c r="Q843" s="575"/>
      <c r="R84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Vigente'!C822,'[1]Certificaciones y Autorizacione'!B:E,1,0))),"Auditorías y Certificaciones",IF(NOT(ISERROR(VLOOKUP('[1]Manual Tarifario Vigente'!C822,'[1]Plantas de Beneficio'!B:E,1,0))),"Inspección","Registro Sanitario y Trámites Asociados")))))</f>
        <v>Auditorías y Certificaciones</v>
      </c>
      <c r="S843" s="429" t="s">
        <v>20</v>
      </c>
      <c r="T843" s="450">
        <v>100</v>
      </c>
      <c r="U843" s="25" t="s">
        <v>1001</v>
      </c>
      <c r="V843" s="25" t="s">
        <v>1001</v>
      </c>
      <c r="W843" s="206"/>
    </row>
    <row r="844" spans="1:23" customFormat="1" ht="28.5" hidden="1" x14ac:dyDescent="0.25">
      <c r="A844" s="1"/>
      <c r="B844" s="72">
        <v>4043</v>
      </c>
      <c r="C844" s="14">
        <v>4043</v>
      </c>
      <c r="D844" s="69" t="s">
        <v>697</v>
      </c>
      <c r="E844" s="15"/>
      <c r="F844" s="15" t="s">
        <v>19</v>
      </c>
      <c r="G844" s="11">
        <v>845.48</v>
      </c>
      <c r="H844" s="208">
        <v>9766985</v>
      </c>
      <c r="I844" s="137"/>
      <c r="J844" s="90"/>
      <c r="K844" s="211">
        <v>0</v>
      </c>
      <c r="L844" s="368" t="s">
        <v>20</v>
      </c>
      <c r="M844" s="13">
        <v>100</v>
      </c>
      <c r="N844" s="40" t="s">
        <v>523</v>
      </c>
      <c r="O844" s="543" t="s">
        <v>523</v>
      </c>
      <c r="P844" s="13">
        <v>5254</v>
      </c>
      <c r="Q844" s="254"/>
      <c r="R8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Vigente'!C823,'[1]Certificaciones y Autorizacione'!B:E,1,0))),"Auditorías y Certificaciones",IF(NOT(ISERROR(VLOOKUP('[1]Manual Tarifario Vigente'!C823,'[1]Plantas de Beneficio'!B:E,1,0))),"Inspección","Registro Sanitario y Trámites Asociados")))))</f>
        <v>Auditorías y Certificaciones</v>
      </c>
      <c r="S844" s="18" t="s">
        <v>20</v>
      </c>
      <c r="T844" s="13">
        <v>100</v>
      </c>
      <c r="U844" s="25" t="s">
        <v>1001</v>
      </c>
      <c r="V844" s="25" t="s">
        <v>1001</v>
      </c>
      <c r="W844" s="206"/>
    </row>
    <row r="845" spans="1:23" customFormat="1" ht="30" hidden="1" customHeight="1" x14ac:dyDescent="0.25">
      <c r="A845" s="1"/>
      <c r="B845" s="64">
        <v>4044</v>
      </c>
      <c r="C845" s="235">
        <v>4044</v>
      </c>
      <c r="D845" s="677" t="s">
        <v>698</v>
      </c>
      <c r="E845" s="678"/>
      <c r="F845" s="678"/>
      <c r="G845" s="678"/>
      <c r="H845" s="210"/>
      <c r="I845" s="137"/>
      <c r="J845" s="236"/>
      <c r="K845" s="211">
        <v>0</v>
      </c>
      <c r="L845" s="368" t="s">
        <v>42</v>
      </c>
      <c r="M845" s="368" t="s">
        <v>42</v>
      </c>
      <c r="N845" s="368" t="s">
        <v>42</v>
      </c>
      <c r="O845" s="368" t="s">
        <v>42</v>
      </c>
      <c r="P845" s="368" t="s">
        <v>42</v>
      </c>
      <c r="Q845" s="254"/>
      <c r="R845" s="32"/>
      <c r="S845" s="368" t="s">
        <v>42</v>
      </c>
      <c r="T845" s="368" t="s">
        <v>42</v>
      </c>
      <c r="U845" s="368" t="s">
        <v>42</v>
      </c>
      <c r="V845" s="378" t="s">
        <v>41</v>
      </c>
      <c r="W845" s="206"/>
    </row>
    <row r="846" spans="1:23" customFormat="1" ht="28.5" hidden="1" x14ac:dyDescent="0.25">
      <c r="A846" s="1"/>
      <c r="B846" s="70">
        <v>40441</v>
      </c>
      <c r="C846" s="122" t="s">
        <v>699</v>
      </c>
      <c r="D846" s="124" t="s">
        <v>700</v>
      </c>
      <c r="E846" s="107"/>
      <c r="F846" s="107" t="s">
        <v>19</v>
      </c>
      <c r="G846" s="108">
        <v>781.78</v>
      </c>
      <c r="H846" s="208">
        <v>9031123</v>
      </c>
      <c r="I846" s="137"/>
      <c r="J846" s="12"/>
      <c r="K846" s="16">
        <v>0</v>
      </c>
      <c r="L846" s="251" t="s">
        <v>20</v>
      </c>
      <c r="M846" s="24">
        <v>100</v>
      </c>
      <c r="N846" s="40" t="s">
        <v>523</v>
      </c>
      <c r="O846" s="543" t="s">
        <v>523</v>
      </c>
      <c r="P846" s="24">
        <v>243</v>
      </c>
      <c r="Q846" s="252"/>
      <c r="R8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Vigente'!C825,'[1]Certificaciones y Autorizacione'!B:E,1,0))),"Auditorías y Certificaciones",IF(NOT(ISERROR(VLOOKUP('[1]Manual Tarifario Vigente'!C825,'[1]Plantas de Beneficio'!B:E,1,0))),"Inspección","Registro Sanitario y Trámites Asociados")))))</f>
        <v>Registro Sanitario y Trámites Asociados</v>
      </c>
      <c r="S846" s="18" t="s">
        <v>20</v>
      </c>
      <c r="T846" s="24">
        <v>100</v>
      </c>
      <c r="U846" s="25" t="s">
        <v>1001</v>
      </c>
      <c r="V846" s="25" t="s">
        <v>1001</v>
      </c>
      <c r="W846" s="206"/>
    </row>
    <row r="847" spans="1:23" customFormat="1" ht="28.5" hidden="1" x14ac:dyDescent="0.25">
      <c r="A847" s="1"/>
      <c r="B847" s="64">
        <v>40442</v>
      </c>
      <c r="C847" s="122" t="s">
        <v>701</v>
      </c>
      <c r="D847" s="124" t="s">
        <v>702</v>
      </c>
      <c r="E847" s="107"/>
      <c r="F847" s="107" t="s">
        <v>19</v>
      </c>
      <c r="G847" s="108">
        <v>891.46</v>
      </c>
      <c r="H847" s="208">
        <v>10298146</v>
      </c>
      <c r="I847" s="137"/>
      <c r="J847" s="12"/>
      <c r="K847" s="16">
        <v>0</v>
      </c>
      <c r="L847" s="251" t="s">
        <v>20</v>
      </c>
      <c r="M847" s="24">
        <v>100</v>
      </c>
      <c r="N847" s="40" t="s">
        <v>523</v>
      </c>
      <c r="O847" s="543" t="s">
        <v>523</v>
      </c>
      <c r="P847" s="24">
        <v>243</v>
      </c>
      <c r="Q847" s="252"/>
      <c r="R8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Vigente'!C826,'[1]Certificaciones y Autorizacione'!B:E,1,0))),"Auditorías y Certificaciones",IF(NOT(ISERROR(VLOOKUP('[1]Manual Tarifario Vigente'!C826,'[1]Plantas de Beneficio'!B:E,1,0))),"Inspección","Registro Sanitario y Trámites Asociados")))))</f>
        <v>Auditorías y Certificaciones</v>
      </c>
      <c r="S847" s="18" t="s">
        <v>20</v>
      </c>
      <c r="T847" s="24">
        <v>100</v>
      </c>
      <c r="U847" s="25" t="s">
        <v>1001</v>
      </c>
      <c r="V847" s="25" t="s">
        <v>1001</v>
      </c>
      <c r="W847" s="206"/>
    </row>
    <row r="848" spans="1:23" customFormat="1" ht="42.75" hidden="1" x14ac:dyDescent="0.25">
      <c r="A848" s="1"/>
      <c r="B848" s="64">
        <v>40443</v>
      </c>
      <c r="C848" s="122" t="s">
        <v>703</v>
      </c>
      <c r="D848" s="124" t="s">
        <v>704</v>
      </c>
      <c r="E848" s="107"/>
      <c r="F848" s="107" t="s">
        <v>19</v>
      </c>
      <c r="G848" s="108">
        <v>643.80999999999995</v>
      </c>
      <c r="H848" s="208">
        <v>7437293</v>
      </c>
      <c r="I848" s="137"/>
      <c r="J848" s="12"/>
      <c r="K848" s="16">
        <v>0</v>
      </c>
      <c r="L848" s="251" t="s">
        <v>20</v>
      </c>
      <c r="M848" s="24">
        <v>100</v>
      </c>
      <c r="N848" s="40" t="s">
        <v>523</v>
      </c>
      <c r="O848" s="543" t="s">
        <v>523</v>
      </c>
      <c r="P848" s="24">
        <v>5254</v>
      </c>
      <c r="Q848" s="252"/>
      <c r="R8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Vigente'!C827,'[1]Certificaciones y Autorizacione'!B:E,1,0))),"Auditorías y Certificaciones",IF(NOT(ISERROR(VLOOKUP('[1]Manual Tarifario Vigente'!C827,'[1]Plantas de Beneficio'!B:E,1,0))),"Inspección","Registro Sanitario y Trámites Asociados")))))</f>
        <v>Auditorías y Certificaciones</v>
      </c>
      <c r="S848" s="18" t="s">
        <v>20</v>
      </c>
      <c r="T848" s="24">
        <v>100</v>
      </c>
      <c r="U848" s="25" t="s">
        <v>1001</v>
      </c>
      <c r="V848" s="25" t="s">
        <v>1001</v>
      </c>
      <c r="W848" s="206"/>
    </row>
    <row r="849" spans="1:23" customFormat="1" ht="28.5" hidden="1" x14ac:dyDescent="0.25">
      <c r="A849" s="1"/>
      <c r="B849" s="64">
        <v>40444</v>
      </c>
      <c r="C849" s="122" t="s">
        <v>705</v>
      </c>
      <c r="D849" s="124" t="s">
        <v>706</v>
      </c>
      <c r="E849" s="107"/>
      <c r="F849" s="107" t="s">
        <v>19</v>
      </c>
      <c r="G849" s="108">
        <v>1591.13</v>
      </c>
      <c r="H849" s="208">
        <v>18380734</v>
      </c>
      <c r="I849" s="145"/>
      <c r="K849" s="16">
        <v>0</v>
      </c>
      <c r="L849" s="251" t="s">
        <v>20</v>
      </c>
      <c r="M849" s="24">
        <v>100</v>
      </c>
      <c r="N849" s="40" t="s">
        <v>523</v>
      </c>
      <c r="O849" s="543" t="s">
        <v>523</v>
      </c>
      <c r="P849" s="24">
        <v>243</v>
      </c>
      <c r="Q849" s="252"/>
      <c r="R8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Vigente'!C828,'[1]Certificaciones y Autorizacione'!B:E,1,0))),"Auditorías y Certificaciones",IF(NOT(ISERROR(VLOOKUP('[1]Manual Tarifario Vigente'!C828,'[1]Plantas de Beneficio'!B:E,1,0))),"Inspección","Registro Sanitario y Trámites Asociados")))))</f>
        <v>Auditorías y Certificaciones</v>
      </c>
      <c r="S849" s="18" t="s">
        <v>20</v>
      </c>
      <c r="T849" s="24">
        <v>100</v>
      </c>
      <c r="U849" s="25" t="s">
        <v>1001</v>
      </c>
      <c r="V849" s="25" t="s">
        <v>1001</v>
      </c>
      <c r="W849" s="206"/>
    </row>
    <row r="850" spans="1:23" customFormat="1" ht="28.5" hidden="1" x14ac:dyDescent="0.25">
      <c r="A850" s="1"/>
      <c r="B850" s="64">
        <v>4045</v>
      </c>
      <c r="C850" s="122">
        <v>4045</v>
      </c>
      <c r="D850" s="169" t="s">
        <v>707</v>
      </c>
      <c r="E850" s="150"/>
      <c r="F850" s="107" t="s">
        <v>19</v>
      </c>
      <c r="G850" s="108">
        <v>7.08</v>
      </c>
      <c r="H850" s="208">
        <v>81788</v>
      </c>
      <c r="I850" s="137"/>
      <c r="J850" s="204">
        <v>1.91</v>
      </c>
      <c r="K850" s="207">
        <v>22064</v>
      </c>
      <c r="L850" s="251" t="s">
        <v>420</v>
      </c>
      <c r="M850" s="24">
        <v>100</v>
      </c>
      <c r="N850" s="40" t="s">
        <v>523</v>
      </c>
      <c r="O850" s="543" t="s">
        <v>523</v>
      </c>
      <c r="P850" s="24">
        <v>454</v>
      </c>
      <c r="Q850" s="252" t="s">
        <v>120</v>
      </c>
      <c r="R8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Vigente'!C829,'[1]Certificaciones y Autorizacione'!B:E,1,0))),"Auditorías y Certificaciones",IF(NOT(ISERROR(VLOOKUP('[1]Manual Tarifario Vigente'!C829,'[1]Plantas de Beneficio'!B:E,1,0))),"Inspección","Registro Sanitario y Trámites Asociados")))))</f>
        <v>Auditorías y Certificaciones</v>
      </c>
      <c r="S850" s="18" t="s">
        <v>420</v>
      </c>
      <c r="T850" s="24">
        <v>100</v>
      </c>
      <c r="U850" s="25" t="s">
        <v>1001</v>
      </c>
      <c r="V850" s="25" t="s">
        <v>1001</v>
      </c>
      <c r="W850" s="206"/>
    </row>
    <row r="851" spans="1:23" customFormat="1" ht="42.75" hidden="1" x14ac:dyDescent="0.25">
      <c r="A851" s="1"/>
      <c r="B851" s="64" t="e">
        <v>#REF!</v>
      </c>
      <c r="C851" s="122">
        <v>4047</v>
      </c>
      <c r="D851" s="124" t="s">
        <v>708</v>
      </c>
      <c r="E851" s="107"/>
      <c r="F851" s="107" t="s">
        <v>19</v>
      </c>
      <c r="G851" s="108">
        <v>42.45</v>
      </c>
      <c r="H851" s="208">
        <v>490382</v>
      </c>
      <c r="I851" s="137"/>
      <c r="J851" s="12"/>
      <c r="K851" s="16">
        <v>0</v>
      </c>
      <c r="L851" s="251" t="s">
        <v>20</v>
      </c>
      <c r="M851" s="24">
        <v>100</v>
      </c>
      <c r="N851" s="40" t="s">
        <v>523</v>
      </c>
      <c r="O851" s="543" t="s">
        <v>523</v>
      </c>
      <c r="P851" s="24">
        <v>219</v>
      </c>
      <c r="Q851" s="252"/>
      <c r="R8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Vigente'!C830,'[1]Certificaciones y Autorizacione'!B:E,1,0))),"Auditorías y Certificaciones",IF(NOT(ISERROR(VLOOKUP('[1]Manual Tarifario Vigente'!C830,'[1]Plantas de Beneficio'!B:E,1,0))),"Inspección","Registro Sanitario y Trámites Asociados")))))</f>
        <v>Auditorías y Certificaciones</v>
      </c>
      <c r="S851" s="18" t="s">
        <v>20</v>
      </c>
      <c r="T851" s="24">
        <v>100</v>
      </c>
      <c r="U851" s="25" t="s">
        <v>1001</v>
      </c>
      <c r="V851" s="25" t="s">
        <v>1001</v>
      </c>
      <c r="W851" s="206"/>
    </row>
    <row r="852" spans="1:23" customFormat="1" ht="28.5" hidden="1" x14ac:dyDescent="0.25">
      <c r="A852" s="1"/>
      <c r="B852" s="64">
        <v>4049</v>
      </c>
      <c r="C852" s="122">
        <v>4049</v>
      </c>
      <c r="D852" s="124" t="s">
        <v>709</v>
      </c>
      <c r="E852" s="107"/>
      <c r="F852" s="107" t="s">
        <v>19</v>
      </c>
      <c r="G852" s="108">
        <v>966.91</v>
      </c>
      <c r="H852" s="278">
        <v>11169744</v>
      </c>
      <c r="I852" s="137"/>
      <c r="J852" s="149"/>
      <c r="K852" s="16">
        <v>0</v>
      </c>
      <c r="L852" s="251" t="s">
        <v>20</v>
      </c>
      <c r="M852" s="24">
        <v>100</v>
      </c>
      <c r="N852" s="40" t="s">
        <v>523</v>
      </c>
      <c r="O852" s="543" t="s">
        <v>523</v>
      </c>
      <c r="P852" s="24">
        <v>239</v>
      </c>
      <c r="Q852" s="252"/>
      <c r="R8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Vigente'!C831,'[1]Certificaciones y Autorizacione'!B:E,1,0))),"Auditorías y Certificaciones",IF(NOT(ISERROR(VLOOKUP('[1]Manual Tarifario Vigente'!C831,'[1]Plantas de Beneficio'!B:E,1,0))),"Inspección","Registro Sanitario y Trámites Asociados")))))</f>
        <v>Auditorías y Certificaciones</v>
      </c>
      <c r="S852" s="18" t="s">
        <v>20</v>
      </c>
      <c r="T852" s="24">
        <v>100</v>
      </c>
      <c r="U852" s="25"/>
      <c r="V852" s="25"/>
      <c r="W852" s="206"/>
    </row>
    <row r="853" spans="1:23" customFormat="1" ht="30" hidden="1" customHeight="1" x14ac:dyDescent="0.25">
      <c r="A853" s="1"/>
      <c r="B853" s="64">
        <v>40491</v>
      </c>
      <c r="C853" s="122" t="s">
        <v>710</v>
      </c>
      <c r="D853" s="124" t="s">
        <v>711</v>
      </c>
      <c r="E853" s="107"/>
      <c r="F853" s="107" t="s">
        <v>19</v>
      </c>
      <c r="G853" s="108">
        <v>1423.18</v>
      </c>
      <c r="H853" s="278">
        <v>16440575</v>
      </c>
      <c r="I853" s="137"/>
      <c r="J853" s="12"/>
      <c r="K853" s="16">
        <v>0</v>
      </c>
      <c r="L853" s="251" t="s">
        <v>20</v>
      </c>
      <c r="M853" s="24">
        <v>100</v>
      </c>
      <c r="N853" s="40" t="s">
        <v>523</v>
      </c>
      <c r="O853" s="543" t="s">
        <v>523</v>
      </c>
      <c r="P853" s="24">
        <v>239</v>
      </c>
      <c r="Q853" s="418"/>
      <c r="R8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Vigente'!C832,'[1]Certificaciones y Autorizacione'!B:E,1,0))),"Auditorías y Certificaciones",IF(NOT(ISERROR(VLOOKUP('[1]Manual Tarifario Vigente'!C832,'[1]Plantas de Beneficio'!B:E,1,0))),"Inspección","Registro Sanitario y Trámites Asociados")))))</f>
        <v>Auditorías y Certificaciones</v>
      </c>
      <c r="S853" s="18" t="s">
        <v>20</v>
      </c>
      <c r="T853" s="24">
        <v>100</v>
      </c>
      <c r="U853" s="25" t="s">
        <v>1001</v>
      </c>
      <c r="V853" s="25" t="s">
        <v>1001</v>
      </c>
      <c r="W853" s="206"/>
    </row>
    <row r="854" spans="1:23" customFormat="1" ht="28.5" hidden="1" x14ac:dyDescent="0.25">
      <c r="A854" s="1"/>
      <c r="B854" s="64">
        <v>40492</v>
      </c>
      <c r="C854" s="122" t="s">
        <v>712</v>
      </c>
      <c r="D854" s="124" t="s">
        <v>713</v>
      </c>
      <c r="E854" s="107"/>
      <c r="F854" s="107" t="s">
        <v>19</v>
      </c>
      <c r="G854" s="108">
        <v>714.22</v>
      </c>
      <c r="H854" s="208">
        <v>8250669</v>
      </c>
      <c r="I854" s="137"/>
      <c r="J854" s="12"/>
      <c r="K854" s="16">
        <v>0</v>
      </c>
      <c r="L854" s="251" t="s">
        <v>20</v>
      </c>
      <c r="M854" s="13">
        <v>100</v>
      </c>
      <c r="N854" s="40" t="s">
        <v>523</v>
      </c>
      <c r="O854" s="543" t="s">
        <v>523</v>
      </c>
      <c r="P854" s="13">
        <v>239</v>
      </c>
      <c r="Q854" s="419"/>
      <c r="R8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Vigente'!C833,'[1]Certificaciones y Autorizacione'!B:E,1,0))),"Auditorías y Certificaciones",IF(NOT(ISERROR(VLOOKUP('[1]Manual Tarifario Vigente'!C833,'[1]Plantas de Beneficio'!B:E,1,0))),"Inspección","Registro Sanitario y Trámites Asociados")))))</f>
        <v>Auditorías y Certificaciones</v>
      </c>
      <c r="S854" s="18" t="s">
        <v>20</v>
      </c>
      <c r="T854" s="13">
        <v>100</v>
      </c>
      <c r="U854" s="25" t="s">
        <v>1001</v>
      </c>
      <c r="V854" s="25" t="s">
        <v>1001</v>
      </c>
      <c r="W854" s="206"/>
    </row>
    <row r="855" spans="1:23" customFormat="1" ht="28.5" hidden="1" x14ac:dyDescent="0.25">
      <c r="A855" s="1"/>
      <c r="B855" s="95">
        <v>40494</v>
      </c>
      <c r="C855" s="122" t="s">
        <v>714</v>
      </c>
      <c r="D855" s="124" t="s">
        <v>715</v>
      </c>
      <c r="E855" s="107"/>
      <c r="F855" s="107" t="s">
        <v>19</v>
      </c>
      <c r="G855" s="108">
        <v>395.66</v>
      </c>
      <c r="H855" s="208">
        <v>4570664</v>
      </c>
      <c r="I855" s="137"/>
      <c r="J855" s="12"/>
      <c r="K855" s="16">
        <v>0</v>
      </c>
      <c r="L855" s="251" t="s">
        <v>290</v>
      </c>
      <c r="M855" s="13">
        <v>100</v>
      </c>
      <c r="N855" s="40" t="s">
        <v>523</v>
      </c>
      <c r="O855" s="543" t="s">
        <v>523</v>
      </c>
      <c r="P855" s="13">
        <v>239</v>
      </c>
      <c r="Q855" s="419"/>
      <c r="R85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Vigente'!C836,'[1]Certificaciones y Autorizacione'!B:E,1,0))),"Auditorías y Certificaciones",IF(NOT(ISERROR(VLOOKUP('[1]Manual Tarifario Vigente'!C836,'[1]Plantas de Beneficio'!B:E,1,0))),"Inspección","Registro Sanitario y Trámites Asociados")))))</f>
        <v>Inspección</v>
      </c>
      <c r="S855" s="18" t="s">
        <v>290</v>
      </c>
      <c r="T855" s="13">
        <v>100</v>
      </c>
      <c r="U855" s="25" t="s">
        <v>1001</v>
      </c>
      <c r="V855" s="25" t="s">
        <v>1001</v>
      </c>
      <c r="W855" s="206"/>
    </row>
    <row r="856" spans="1:23" customFormat="1" ht="28.5" hidden="1" x14ac:dyDescent="0.25">
      <c r="A856" s="1"/>
      <c r="B856" s="14" t="s">
        <v>716</v>
      </c>
      <c r="C856" s="122" t="s">
        <v>717</v>
      </c>
      <c r="D856" s="124" t="s">
        <v>718</v>
      </c>
      <c r="E856" s="107"/>
      <c r="F856" s="107" t="s">
        <v>19</v>
      </c>
      <c r="G856" s="108">
        <v>7927.52</v>
      </c>
      <c r="H856" s="208">
        <v>91578711</v>
      </c>
      <c r="I856" s="137"/>
      <c r="J856" s="12"/>
      <c r="K856" s="16">
        <v>0</v>
      </c>
      <c r="L856" s="251" t="s">
        <v>20</v>
      </c>
      <c r="M856" s="13">
        <v>100</v>
      </c>
      <c r="N856" s="40" t="s">
        <v>523</v>
      </c>
      <c r="O856" s="543" t="s">
        <v>523</v>
      </c>
      <c r="P856" s="13">
        <v>239</v>
      </c>
      <c r="Q856" s="419"/>
      <c r="R85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Vigente'!C837,'[1]Certificaciones y Autorizacione'!B:E,1,0))),"Auditorías y Certificaciones",IF(NOT(ISERROR(VLOOKUP('[1]Manual Tarifario Vigente'!C837,'[1]Plantas de Beneficio'!B:E,1,0))),"Inspección","Registro Sanitario y Trámites Asociados")))))</f>
        <v>Inspección</v>
      </c>
      <c r="S856" s="18" t="s">
        <v>20</v>
      </c>
      <c r="T856" s="13">
        <v>100</v>
      </c>
      <c r="U856" s="25" t="s">
        <v>1001</v>
      </c>
      <c r="V856" s="25" t="s">
        <v>1001</v>
      </c>
      <c r="W856" s="206"/>
    </row>
    <row r="857" spans="1:23" customFormat="1" ht="28.5" hidden="1" x14ac:dyDescent="0.25">
      <c r="A857" s="1"/>
      <c r="B857" s="14" t="s">
        <v>719</v>
      </c>
      <c r="C857" s="122" t="s">
        <v>720</v>
      </c>
      <c r="D857" s="124" t="s">
        <v>721</v>
      </c>
      <c r="E857" s="107"/>
      <c r="F857" s="107" t="s">
        <v>19</v>
      </c>
      <c r="G857" s="108">
        <v>5502.11</v>
      </c>
      <c r="H857" s="208">
        <v>63560375</v>
      </c>
      <c r="I857" s="137"/>
      <c r="J857" s="12"/>
      <c r="K857" s="16">
        <v>0</v>
      </c>
      <c r="L857" s="251" t="s">
        <v>20</v>
      </c>
      <c r="M857" s="13">
        <v>100</v>
      </c>
      <c r="N857" s="40" t="s">
        <v>523</v>
      </c>
      <c r="O857" s="543" t="s">
        <v>523</v>
      </c>
      <c r="P857" s="13">
        <v>239</v>
      </c>
      <c r="Q857" s="419"/>
      <c r="R85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Vigente'!C838,'[1]Certificaciones y Autorizacione'!B:E,1,0))),"Auditorías y Certificaciones",IF(NOT(ISERROR(VLOOKUP('[1]Manual Tarifario Vigente'!C838,'[1]Plantas de Beneficio'!B:E,1,0))),"Inspección","Registro Sanitario y Trámites Asociados")))))</f>
        <v>Inspección</v>
      </c>
      <c r="S857" s="18" t="s">
        <v>20</v>
      </c>
      <c r="T857" s="13">
        <v>100</v>
      </c>
      <c r="U857" s="25" t="s">
        <v>1001</v>
      </c>
      <c r="V857" s="25" t="s">
        <v>1001</v>
      </c>
      <c r="W857" s="206"/>
    </row>
    <row r="858" spans="1:23" customFormat="1" hidden="1" x14ac:dyDescent="0.25">
      <c r="A858" s="1"/>
      <c r="B858" s="64">
        <v>4050</v>
      </c>
      <c r="C858" s="150">
        <v>4050</v>
      </c>
      <c r="D858" s="197" t="s">
        <v>722</v>
      </c>
      <c r="E858" s="274"/>
      <c r="F858" s="198"/>
      <c r="G858" s="198"/>
      <c r="H858" s="681"/>
      <c r="I858" s="137"/>
      <c r="J858" s="12"/>
      <c r="K858" s="16">
        <v>0</v>
      </c>
      <c r="L858" s="251" t="s">
        <v>42</v>
      </c>
      <c r="M858" s="251" t="s">
        <v>42</v>
      </c>
      <c r="N858" s="251" t="s">
        <v>42</v>
      </c>
      <c r="O858" s="251" t="s">
        <v>42</v>
      </c>
      <c r="P858" s="251" t="s">
        <v>42</v>
      </c>
      <c r="Q858" s="419"/>
      <c r="R85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Vigente'!C839,'[1]Certificaciones y Autorizacione'!B:E,1,0))),"Auditorías y Certificaciones",IF(NOT(ISERROR(VLOOKUP('[1]Manual Tarifario Vigente'!C839,'[1]Plantas de Beneficio'!B:E,1,0))),"Inspección","Registro Sanitario y Trámites Asociados")))))</f>
        <v>Inspección</v>
      </c>
      <c r="S858" s="251" t="s">
        <v>42</v>
      </c>
      <c r="T858" s="251" t="s">
        <v>42</v>
      </c>
      <c r="U858" s="251" t="s">
        <v>42</v>
      </c>
      <c r="V858" s="378" t="s">
        <v>41</v>
      </c>
      <c r="W858" s="206"/>
    </row>
    <row r="859" spans="1:23" customFormat="1" ht="28.5" hidden="1" x14ac:dyDescent="0.25">
      <c r="A859" s="1"/>
      <c r="B859" s="70">
        <v>40501</v>
      </c>
      <c r="C859" s="122" t="s">
        <v>723</v>
      </c>
      <c r="D859" s="124" t="s">
        <v>724</v>
      </c>
      <c r="E859" s="107"/>
      <c r="F859" s="107" t="s">
        <v>19</v>
      </c>
      <c r="G859" s="108">
        <v>17.690000000000001</v>
      </c>
      <c r="H859" s="208">
        <v>204355</v>
      </c>
      <c r="I859" s="137"/>
      <c r="J859" s="12"/>
      <c r="K859" s="664">
        <v>136198</v>
      </c>
      <c r="L859" s="26" t="s">
        <v>725</v>
      </c>
      <c r="M859" s="13">
        <v>100</v>
      </c>
      <c r="N859" s="40" t="s">
        <v>523</v>
      </c>
      <c r="O859" s="543" t="s">
        <v>523</v>
      </c>
      <c r="P859" s="13">
        <v>1807</v>
      </c>
      <c r="Q859" s="419" t="s">
        <v>120</v>
      </c>
      <c r="R85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Vigente'!C840,'[1]Certificaciones y Autorizacione'!B:E,1,0))),"Auditorías y Certificaciones",IF(NOT(ISERROR(VLOOKUP('[1]Manual Tarifario Vigente'!C840,'[1]Plantas de Beneficio'!B:E,1,0))),"Inspección","Registro Sanitario y Trámites Asociados")))))</f>
        <v>Inspección</v>
      </c>
      <c r="S859" s="18" t="s">
        <v>725</v>
      </c>
      <c r="T859" s="13">
        <v>100</v>
      </c>
      <c r="U859" s="25" t="s">
        <v>1001</v>
      </c>
      <c r="V859" s="25" t="s">
        <v>1001</v>
      </c>
      <c r="W859" s="206"/>
    </row>
    <row r="860" spans="1:23" customFormat="1" ht="42.75" hidden="1" x14ac:dyDescent="0.25">
      <c r="A860" s="1"/>
      <c r="B860" s="64">
        <v>40502</v>
      </c>
      <c r="C860" s="122" t="s">
        <v>726</v>
      </c>
      <c r="D860" s="124" t="s">
        <v>727</v>
      </c>
      <c r="E860" s="107"/>
      <c r="F860" s="107" t="s">
        <v>19</v>
      </c>
      <c r="G860" s="108">
        <v>29.48</v>
      </c>
      <c r="H860" s="208">
        <v>340553</v>
      </c>
      <c r="I860" s="137"/>
      <c r="J860" s="12"/>
      <c r="K860" s="16">
        <v>0</v>
      </c>
      <c r="L860" s="26" t="s">
        <v>725</v>
      </c>
      <c r="M860" s="13">
        <v>100</v>
      </c>
      <c r="N860" s="40" t="s">
        <v>523</v>
      </c>
      <c r="O860" s="543" t="s">
        <v>523</v>
      </c>
      <c r="P860" s="13">
        <v>1807</v>
      </c>
      <c r="Q860" s="420" t="e">
        <f>+#REF!-#REF!</f>
        <v>#REF!</v>
      </c>
      <c r="R86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Vigente'!C841,'[1]Certificaciones y Autorizacione'!B:E,1,0))),"Auditorías y Certificaciones",IF(NOT(ISERROR(VLOOKUP('[1]Manual Tarifario Vigente'!C841,'[1]Plantas de Beneficio'!B:E,1,0))),"Inspección","Registro Sanitario y Trámites Asociados")))))</f>
        <v>Inspección</v>
      </c>
      <c r="S860" s="18" t="s">
        <v>725</v>
      </c>
      <c r="T860" s="13">
        <v>100</v>
      </c>
      <c r="U860" s="25" t="s">
        <v>1001</v>
      </c>
      <c r="V860" s="25" t="s">
        <v>1001</v>
      </c>
      <c r="W860" s="206"/>
    </row>
    <row r="861" spans="1:23" customFormat="1" ht="42.75" hidden="1" x14ac:dyDescent="0.25">
      <c r="A861" s="1"/>
      <c r="B861" s="64">
        <v>40503</v>
      </c>
      <c r="C861" s="122" t="s">
        <v>728</v>
      </c>
      <c r="D861" s="124" t="s">
        <v>729</v>
      </c>
      <c r="E861" s="107"/>
      <c r="F861" s="107" t="s">
        <v>19</v>
      </c>
      <c r="G861" s="108">
        <v>41.27</v>
      </c>
      <c r="H861" s="208">
        <v>476751</v>
      </c>
      <c r="I861" s="137"/>
      <c r="J861" s="12"/>
      <c r="K861" s="16">
        <v>0</v>
      </c>
      <c r="L861" s="26" t="s">
        <v>725</v>
      </c>
      <c r="M861" s="13">
        <v>100</v>
      </c>
      <c r="N861" s="40" t="s">
        <v>523</v>
      </c>
      <c r="O861" s="543" t="s">
        <v>523</v>
      </c>
      <c r="P861" s="13">
        <v>1807</v>
      </c>
      <c r="Q861" s="420" t="e">
        <f>+#REF!-#REF!</f>
        <v>#REF!</v>
      </c>
      <c r="R86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Vigente'!C842,'[1]Certificaciones y Autorizacione'!B:E,1,0))),"Auditorías y Certificaciones",IF(NOT(ISERROR(VLOOKUP('[1]Manual Tarifario Vigente'!C842,'[1]Plantas de Beneficio'!B:E,1,0))),"Inspección","Registro Sanitario y Trámites Asociados")))))</f>
        <v>Inspección</v>
      </c>
      <c r="S861" s="18" t="s">
        <v>725</v>
      </c>
      <c r="T861" s="13">
        <v>100</v>
      </c>
      <c r="U861" s="25" t="s">
        <v>1001</v>
      </c>
      <c r="V861" s="25" t="s">
        <v>1001</v>
      </c>
      <c r="W861" s="206"/>
    </row>
    <row r="862" spans="1:23" customFormat="1" ht="42.75" hidden="1" x14ac:dyDescent="0.25">
      <c r="A862" s="1"/>
      <c r="B862" s="64">
        <v>40504</v>
      </c>
      <c r="C862" s="122" t="s">
        <v>730</v>
      </c>
      <c r="D862" s="124" t="s">
        <v>731</v>
      </c>
      <c r="E862" s="107"/>
      <c r="F862" s="107" t="s">
        <v>19</v>
      </c>
      <c r="G862" s="108">
        <v>64.81</v>
      </c>
      <c r="H862" s="208">
        <v>748685</v>
      </c>
      <c r="I862" s="137"/>
      <c r="J862" s="12"/>
      <c r="K862" s="16">
        <v>0</v>
      </c>
      <c r="L862" s="26" t="s">
        <v>725</v>
      </c>
      <c r="M862" s="13">
        <v>100</v>
      </c>
      <c r="N862" s="40" t="s">
        <v>523</v>
      </c>
      <c r="O862" s="543" t="s">
        <v>523</v>
      </c>
      <c r="P862" s="13">
        <v>1807</v>
      </c>
      <c r="Q862" s="420"/>
      <c r="R86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Vigente'!C843,'[1]Certificaciones y Autorizacione'!B:E,1,0))),"Auditorías y Certificaciones",IF(NOT(ISERROR(VLOOKUP('[1]Manual Tarifario Vigente'!C843,'[1]Plantas de Beneficio'!B:E,1,0))),"Inspección","Registro Sanitario y Trámites Asociados")))))</f>
        <v>Inspección</v>
      </c>
      <c r="S862" s="18" t="s">
        <v>725</v>
      </c>
      <c r="T862" s="13">
        <v>100</v>
      </c>
      <c r="U862" s="25" t="s">
        <v>1001</v>
      </c>
      <c r="V862" s="25" t="s">
        <v>1001</v>
      </c>
      <c r="W862" s="206"/>
    </row>
    <row r="863" spans="1:23" customFormat="1" ht="42.75" hidden="1" x14ac:dyDescent="0.25">
      <c r="A863" s="1"/>
      <c r="B863" s="64">
        <v>40505</v>
      </c>
      <c r="C863" s="122" t="s">
        <v>732</v>
      </c>
      <c r="D863" s="124" t="s">
        <v>733</v>
      </c>
      <c r="E863" s="107"/>
      <c r="F863" s="107" t="s">
        <v>19</v>
      </c>
      <c r="G863" s="108">
        <v>100.13</v>
      </c>
      <c r="H863" s="208">
        <v>1156702</v>
      </c>
      <c r="I863" s="137"/>
      <c r="J863" s="12"/>
      <c r="K863" s="16">
        <v>0</v>
      </c>
      <c r="L863" s="26" t="s">
        <v>725</v>
      </c>
      <c r="M863" s="13">
        <v>100</v>
      </c>
      <c r="N863" s="40" t="s">
        <v>523</v>
      </c>
      <c r="O863" s="543" t="s">
        <v>523</v>
      </c>
      <c r="P863" s="13">
        <v>1807</v>
      </c>
      <c r="Q863" s="419"/>
      <c r="R86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Vigente'!C844,'[1]Certificaciones y Autorizacione'!B:E,1,0))),"Auditorías y Certificaciones",IF(NOT(ISERROR(VLOOKUP('[1]Manual Tarifario Vigente'!C844,'[1]Plantas de Beneficio'!B:E,1,0))),"Inspección","Registro Sanitario y Trámites Asociados")))))</f>
        <v>Inspección</v>
      </c>
      <c r="S863" s="18" t="s">
        <v>725</v>
      </c>
      <c r="T863" s="13">
        <v>100</v>
      </c>
      <c r="U863" s="25" t="s">
        <v>1001</v>
      </c>
      <c r="V863" s="25" t="s">
        <v>1001</v>
      </c>
      <c r="W863" s="206"/>
    </row>
    <row r="864" spans="1:23" customFormat="1" ht="42.75" hidden="1" x14ac:dyDescent="0.25">
      <c r="A864" s="1"/>
      <c r="B864" s="64">
        <v>40506</v>
      </c>
      <c r="C864" s="122" t="s">
        <v>734</v>
      </c>
      <c r="D864" s="124" t="s">
        <v>735</v>
      </c>
      <c r="E864" s="107"/>
      <c r="F864" s="107" t="s">
        <v>19</v>
      </c>
      <c r="G864" s="108">
        <v>123.72</v>
      </c>
      <c r="H864" s="208">
        <v>1429213</v>
      </c>
      <c r="I864" s="137"/>
      <c r="J864" s="12"/>
      <c r="K864" s="16">
        <v>0</v>
      </c>
      <c r="L864" s="26" t="s">
        <v>725</v>
      </c>
      <c r="M864" s="13">
        <v>100</v>
      </c>
      <c r="N864" s="40" t="s">
        <v>523</v>
      </c>
      <c r="O864" s="543" t="s">
        <v>523</v>
      </c>
      <c r="P864" s="13">
        <v>1807</v>
      </c>
      <c r="Q864" s="419"/>
      <c r="R86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Vigente'!C845,'[1]Certificaciones y Autorizacione'!B:E,1,0))),"Auditorías y Certificaciones",IF(NOT(ISERROR(VLOOKUP('[1]Manual Tarifario Vigente'!C845,'[1]Plantas de Beneficio'!B:E,1,0))),"Inspección","Registro Sanitario y Trámites Asociados")))))</f>
        <v>Inspección</v>
      </c>
      <c r="S864" s="18" t="s">
        <v>725</v>
      </c>
      <c r="T864" s="13">
        <v>100</v>
      </c>
      <c r="U864" s="25" t="s">
        <v>1001</v>
      </c>
      <c r="V864" s="25" t="s">
        <v>1001</v>
      </c>
      <c r="W864" s="206"/>
    </row>
    <row r="865" spans="1:23" customFormat="1" hidden="1" x14ac:dyDescent="0.25">
      <c r="A865" s="1"/>
      <c r="B865" s="64">
        <v>4052</v>
      </c>
      <c r="C865" s="150">
        <v>4052</v>
      </c>
      <c r="D865" s="197" t="s">
        <v>736</v>
      </c>
      <c r="E865" s="198"/>
      <c r="F865" s="198"/>
      <c r="G865" s="198"/>
      <c r="H865" s="681"/>
      <c r="I865" s="137"/>
      <c r="J865" s="12"/>
      <c r="K865" s="16">
        <v>0</v>
      </c>
      <c r="L865" s="251" t="s">
        <v>42</v>
      </c>
      <c r="M865" s="251" t="s">
        <v>42</v>
      </c>
      <c r="N865" s="251" t="s">
        <v>42</v>
      </c>
      <c r="O865" s="251" t="s">
        <v>42</v>
      </c>
      <c r="P865" s="251" t="s">
        <v>42</v>
      </c>
      <c r="Q865" s="419"/>
      <c r="R86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Vigente'!C846,'[1]Certificaciones y Autorizacione'!B:E,1,0))),"Auditorías y Certificaciones",IF(NOT(ISERROR(VLOOKUP('[1]Manual Tarifario Vigente'!C846,'[1]Plantas de Beneficio'!B:E,1,0))),"Inspección","Registro Sanitario y Trámites Asociados")))))</f>
        <v>Inspección</v>
      </c>
      <c r="S865" s="251" t="s">
        <v>42</v>
      </c>
      <c r="T865" s="251" t="s">
        <v>42</v>
      </c>
      <c r="U865" s="251" t="s">
        <v>42</v>
      </c>
      <c r="V865" s="378" t="s">
        <v>41</v>
      </c>
      <c r="W865" s="206"/>
    </row>
    <row r="866" spans="1:23" customFormat="1" ht="28.5" hidden="1" x14ac:dyDescent="0.25">
      <c r="A866" s="1"/>
      <c r="B866" s="64">
        <v>40521</v>
      </c>
      <c r="C866" s="122" t="s">
        <v>737</v>
      </c>
      <c r="D866" s="124" t="s">
        <v>738</v>
      </c>
      <c r="E866" s="107"/>
      <c r="F866" s="107" t="s">
        <v>19</v>
      </c>
      <c r="G866" s="108">
        <v>274.62</v>
      </c>
      <c r="H866" s="208">
        <v>3172410</v>
      </c>
      <c r="I866" s="137"/>
      <c r="J866" s="12"/>
      <c r="K866" s="16">
        <v>0</v>
      </c>
      <c r="L866" s="251" t="s">
        <v>181</v>
      </c>
      <c r="M866" s="13">
        <v>100</v>
      </c>
      <c r="N866" s="40" t="s">
        <v>993</v>
      </c>
      <c r="O866" s="543" t="s">
        <v>523</v>
      </c>
      <c r="P866" s="13">
        <v>504</v>
      </c>
      <c r="Q866" s="419"/>
      <c r="R86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Vigente'!C847,'[1]Certificaciones y Autorizacione'!B:E,1,0))),"Auditorías y Certificaciones",IF(NOT(ISERROR(VLOOKUP('[1]Manual Tarifario Vigente'!C847,'[1]Plantas de Beneficio'!B:E,1,0))),"Inspección","Registro Sanitario y Trámites Asociados")))))</f>
        <v>Registro Sanitario y Trámites Asociados</v>
      </c>
      <c r="S866" s="18" t="s">
        <v>419</v>
      </c>
      <c r="T866" s="13">
        <v>100</v>
      </c>
      <c r="U866" s="25" t="s">
        <v>1001</v>
      </c>
      <c r="V866" s="25" t="s">
        <v>1001</v>
      </c>
      <c r="W866" s="206"/>
    </row>
    <row r="867" spans="1:23" customFormat="1" ht="27.75" hidden="1" customHeight="1" thickBot="1" x14ac:dyDescent="0.3">
      <c r="A867" s="1"/>
      <c r="B867" s="64">
        <v>4053</v>
      </c>
      <c r="C867" s="150">
        <v>4053</v>
      </c>
      <c r="D867" s="823" t="s">
        <v>739</v>
      </c>
      <c r="E867" s="824"/>
      <c r="F867" s="824"/>
      <c r="G867" s="198"/>
      <c r="H867" s="681"/>
      <c r="I867" s="137"/>
      <c r="J867" s="12"/>
      <c r="K867" s="16">
        <v>0</v>
      </c>
      <c r="L867" s="251" t="s">
        <v>42</v>
      </c>
      <c r="M867" s="251" t="s">
        <v>42</v>
      </c>
      <c r="N867" s="251" t="s">
        <v>42</v>
      </c>
      <c r="O867" s="251" t="s">
        <v>42</v>
      </c>
      <c r="P867" s="251" t="s">
        <v>42</v>
      </c>
      <c r="Q867" s="419"/>
      <c r="R86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Vigente'!C848,'[1]Certificaciones y Autorizacione'!B:E,1,0))),"Auditorías y Certificaciones",IF(NOT(ISERROR(VLOOKUP('[1]Manual Tarifario Vigente'!C848,'[1]Plantas de Beneficio'!B:E,1,0))),"Inspección","Registro Sanitario y Trámites Asociados")))))</f>
        <v>Registro Sanitario y Trámites Asociados</v>
      </c>
      <c r="S867" s="251" t="s">
        <v>42</v>
      </c>
      <c r="T867" s="251" t="s">
        <v>42</v>
      </c>
      <c r="U867" s="251" t="s">
        <v>42</v>
      </c>
      <c r="V867" s="378" t="s">
        <v>41</v>
      </c>
      <c r="W867" s="206"/>
    </row>
    <row r="868" spans="1:23" customFormat="1" ht="29.25" hidden="1" thickBot="1" x14ac:dyDescent="0.3">
      <c r="A868" s="1"/>
      <c r="B868" s="70">
        <v>40531</v>
      </c>
      <c r="C868" s="122" t="s">
        <v>740</v>
      </c>
      <c r="D868" s="124" t="s">
        <v>741</v>
      </c>
      <c r="E868" s="107"/>
      <c r="F868" s="107" t="s">
        <v>19</v>
      </c>
      <c r="G868" s="108">
        <v>3.33</v>
      </c>
      <c r="H868" s="208">
        <v>38468</v>
      </c>
      <c r="I868" s="137"/>
      <c r="J868" s="12"/>
      <c r="K868" s="16">
        <v>0</v>
      </c>
      <c r="L868" s="26" t="s">
        <v>602</v>
      </c>
      <c r="M868" s="13">
        <v>100</v>
      </c>
      <c r="N868" s="40" t="s">
        <v>993</v>
      </c>
      <c r="O868" s="40" t="s">
        <v>1016</v>
      </c>
      <c r="P868" s="13">
        <v>790</v>
      </c>
      <c r="Q868" s="419"/>
      <c r="R86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Vigente'!C849,'[1]Certificaciones y Autorizacione'!B:E,1,0))),"Auditorías y Certificaciones",IF(NOT(ISERROR(VLOOKUP('[1]Manual Tarifario Vigente'!C849,'[1]Plantas de Beneficio'!B:E,1,0))),"Inspección","Registro Sanitario y Trámites Asociados")))))</f>
        <v>Registro Sanitario y Trámites Asociados</v>
      </c>
      <c r="S868" s="26" t="s">
        <v>602</v>
      </c>
      <c r="T868" s="13">
        <v>100</v>
      </c>
      <c r="U868" s="25" t="s">
        <v>1001</v>
      </c>
      <c r="V868" s="25" t="s">
        <v>1001</v>
      </c>
      <c r="W868" s="206"/>
    </row>
    <row r="869" spans="1:23" customFormat="1" ht="29.25" hidden="1" thickBot="1" x14ac:dyDescent="0.3">
      <c r="A869" s="1"/>
      <c r="B869" s="64">
        <v>40532</v>
      </c>
      <c r="C869" s="122" t="s">
        <v>742</v>
      </c>
      <c r="D869" s="124" t="s">
        <v>743</v>
      </c>
      <c r="E869" s="107"/>
      <c r="F869" s="107" t="s">
        <v>19</v>
      </c>
      <c r="G869" s="108">
        <v>2.8</v>
      </c>
      <c r="H869" s="208">
        <v>32346</v>
      </c>
      <c r="I869" s="137"/>
      <c r="J869" s="12"/>
      <c r="K869" s="16">
        <v>0</v>
      </c>
      <c r="L869" s="26" t="s">
        <v>602</v>
      </c>
      <c r="M869" s="13">
        <v>100</v>
      </c>
      <c r="N869" s="40" t="s">
        <v>993</v>
      </c>
      <c r="O869" s="40" t="s">
        <v>1016</v>
      </c>
      <c r="P869" s="13">
        <v>790</v>
      </c>
      <c r="Q869" s="419"/>
      <c r="R86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Vigente'!C850,'[1]Certificaciones y Autorizacione'!B:E,1,0))),"Auditorías y Certificaciones",IF(NOT(ISERROR(VLOOKUP('[1]Manual Tarifario Vigente'!C850,'[1]Plantas de Beneficio'!B:E,1,0))),"Inspección","Registro Sanitario y Trámites Asociados")))))</f>
        <v>Auditorías y Certificaciones</v>
      </c>
      <c r="S869" s="26" t="s">
        <v>602</v>
      </c>
      <c r="T869" s="13">
        <v>100</v>
      </c>
      <c r="U869" s="25" t="s">
        <v>1001</v>
      </c>
      <c r="V869" s="25" t="s">
        <v>1001</v>
      </c>
      <c r="W869" s="206"/>
    </row>
    <row r="870" spans="1:23" customFormat="1" ht="29.25" hidden="1" thickBot="1" x14ac:dyDescent="0.3">
      <c r="A870" s="1"/>
      <c r="B870" s="64">
        <v>40535</v>
      </c>
      <c r="C870" s="122" t="s">
        <v>744</v>
      </c>
      <c r="D870" s="124" t="s">
        <v>745</v>
      </c>
      <c r="E870" s="107"/>
      <c r="F870" s="107" t="s">
        <v>19</v>
      </c>
      <c r="G870" s="108">
        <v>4.5</v>
      </c>
      <c r="H870" s="208">
        <v>51984</v>
      </c>
      <c r="I870" s="137"/>
      <c r="J870" s="12"/>
      <c r="K870" s="16">
        <v>0</v>
      </c>
      <c r="L870" s="26" t="s">
        <v>602</v>
      </c>
      <c r="M870" s="13">
        <v>100</v>
      </c>
      <c r="N870" s="40" t="s">
        <v>993</v>
      </c>
      <c r="O870" s="40" t="s">
        <v>1016</v>
      </c>
      <c r="P870" s="13">
        <v>790</v>
      </c>
      <c r="Q870" s="419"/>
      <c r="R87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Vigente'!C851,'[1]Certificaciones y Autorizacione'!B:E,1,0))),"Auditorías y Certificaciones",IF(NOT(ISERROR(VLOOKUP('[1]Manual Tarifario Vigente'!C851,'[1]Plantas de Beneficio'!B:E,1,0))),"Inspección","Registro Sanitario y Trámites Asociados")))))</f>
        <v>Auditorías y Certificaciones</v>
      </c>
      <c r="S870" s="26" t="s">
        <v>602</v>
      </c>
      <c r="T870" s="13">
        <v>100</v>
      </c>
      <c r="U870" s="25" t="s">
        <v>1001</v>
      </c>
      <c r="V870" s="25" t="s">
        <v>1001</v>
      </c>
      <c r="W870" s="206"/>
    </row>
    <row r="871" spans="1:23" customFormat="1" ht="29.25" hidden="1" thickBot="1" x14ac:dyDescent="0.3">
      <c r="A871" s="1"/>
      <c r="B871" s="64">
        <v>40536</v>
      </c>
      <c r="C871" s="122" t="s">
        <v>746</v>
      </c>
      <c r="D871" s="124" t="s">
        <v>747</v>
      </c>
      <c r="E871" s="107"/>
      <c r="F871" s="107" t="s">
        <v>19</v>
      </c>
      <c r="G871" s="108">
        <v>3.79</v>
      </c>
      <c r="H871" s="208">
        <v>43782</v>
      </c>
      <c r="I871" s="137"/>
      <c r="J871" s="12"/>
      <c r="K871" s="16">
        <v>0</v>
      </c>
      <c r="L871" s="26" t="s">
        <v>602</v>
      </c>
      <c r="M871" s="13">
        <v>100</v>
      </c>
      <c r="N871" s="40" t="s">
        <v>993</v>
      </c>
      <c r="O871" s="40" t="s">
        <v>1016</v>
      </c>
      <c r="P871" s="13">
        <v>790</v>
      </c>
      <c r="Q871" s="419"/>
      <c r="R87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Vigente'!C852,'[1]Certificaciones y Autorizacione'!B:E,1,0))),"Auditorías y Certificaciones",IF(NOT(ISERROR(VLOOKUP('[1]Manual Tarifario Vigente'!C852,'[1]Plantas de Beneficio'!B:E,1,0))),"Inspección","Registro Sanitario y Trámites Asociados")))))</f>
        <v>Registro Sanitario y Trámites Asociados</v>
      </c>
      <c r="S871" s="26" t="s">
        <v>602</v>
      </c>
      <c r="T871" s="13">
        <v>100</v>
      </c>
      <c r="U871" s="25" t="s">
        <v>1001</v>
      </c>
      <c r="V871" s="25" t="s">
        <v>1001</v>
      </c>
      <c r="W871" s="206"/>
    </row>
    <row r="872" spans="1:23" customFormat="1" ht="43.5" hidden="1" thickBot="1" x14ac:dyDescent="0.3">
      <c r="A872" s="1"/>
      <c r="B872" s="64">
        <v>40537</v>
      </c>
      <c r="C872" s="122" t="s">
        <v>748</v>
      </c>
      <c r="D872" s="124" t="s">
        <v>749</v>
      </c>
      <c r="E872" s="107"/>
      <c r="F872" s="107" t="s">
        <v>19</v>
      </c>
      <c r="G872" s="108">
        <v>9.9700000000000006</v>
      </c>
      <c r="H872" s="208">
        <v>115173</v>
      </c>
      <c r="I872" s="137"/>
      <c r="J872" s="12"/>
      <c r="K872" s="16">
        <v>0</v>
      </c>
      <c r="L872" s="26" t="s">
        <v>602</v>
      </c>
      <c r="M872" s="13">
        <v>100</v>
      </c>
      <c r="N872" s="40" t="s">
        <v>993</v>
      </c>
      <c r="O872" s="40" t="s">
        <v>1016</v>
      </c>
      <c r="P872" s="13">
        <v>790</v>
      </c>
      <c r="Q872" s="419"/>
      <c r="R87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Vigente'!C853,'[1]Certificaciones y Autorizacione'!B:E,1,0))),"Auditorías y Certificaciones",IF(NOT(ISERROR(VLOOKUP('[1]Manual Tarifario Vigente'!C853,'[1]Plantas de Beneficio'!B:E,1,0))),"Inspección","Registro Sanitario y Trámites Asociados")))))</f>
        <v>Registro Sanitario y Trámites Asociados</v>
      </c>
      <c r="S872" s="26" t="s">
        <v>602</v>
      </c>
      <c r="T872" s="13">
        <v>100</v>
      </c>
      <c r="U872" s="25" t="s">
        <v>1001</v>
      </c>
      <c r="V872" s="25" t="s">
        <v>1001</v>
      </c>
      <c r="W872" s="206"/>
    </row>
    <row r="873" spans="1:23" customFormat="1" ht="43.5" hidden="1" thickBot="1" x14ac:dyDescent="0.3">
      <c r="A873" s="1"/>
      <c r="B873" s="64">
        <v>40538</v>
      </c>
      <c r="C873" s="122" t="s">
        <v>750</v>
      </c>
      <c r="D873" s="124" t="s">
        <v>751</v>
      </c>
      <c r="E873" s="107"/>
      <c r="F873" s="107" t="s">
        <v>19</v>
      </c>
      <c r="G873" s="108">
        <v>8.4</v>
      </c>
      <c r="H873" s="208">
        <v>97037</v>
      </c>
      <c r="I873" s="137"/>
      <c r="J873" s="12"/>
      <c r="K873" s="16">
        <v>0</v>
      </c>
      <c r="L873" s="26" t="s">
        <v>602</v>
      </c>
      <c r="M873" s="13">
        <v>100</v>
      </c>
      <c r="N873" s="40" t="s">
        <v>993</v>
      </c>
      <c r="O873" s="40" t="s">
        <v>1016</v>
      </c>
      <c r="P873" s="13">
        <v>790</v>
      </c>
      <c r="Q873" s="419"/>
      <c r="R87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Vigente'!C854,'[1]Certificaciones y Autorizacione'!B:E,1,0))),"Auditorías y Certificaciones",IF(NOT(ISERROR(VLOOKUP('[1]Manual Tarifario Vigente'!C854,'[1]Plantas de Beneficio'!B:E,1,0))),"Inspección","Registro Sanitario y Trámites Asociados")))))</f>
        <v>Registro Sanitario y Trámites Asociados</v>
      </c>
      <c r="S873" s="26" t="s">
        <v>602</v>
      </c>
      <c r="T873" s="13">
        <v>100</v>
      </c>
      <c r="U873" s="25" t="s">
        <v>1001</v>
      </c>
      <c r="V873" s="25" t="s">
        <v>1001</v>
      </c>
      <c r="W873" s="206"/>
    </row>
    <row r="874" spans="1:23" customFormat="1" ht="43.5" hidden="1" thickBot="1" x14ac:dyDescent="0.3">
      <c r="A874" s="1"/>
      <c r="B874" s="64">
        <v>40539</v>
      </c>
      <c r="C874" s="122" t="s">
        <v>752</v>
      </c>
      <c r="D874" s="124" t="s">
        <v>753</v>
      </c>
      <c r="E874" s="107"/>
      <c r="F874" s="107" t="s">
        <v>19</v>
      </c>
      <c r="G874" s="108">
        <v>13.49</v>
      </c>
      <c r="H874" s="208">
        <v>155836</v>
      </c>
      <c r="I874" s="137"/>
      <c r="J874" s="12"/>
      <c r="K874" s="16">
        <v>0</v>
      </c>
      <c r="L874" s="26" t="s">
        <v>602</v>
      </c>
      <c r="M874" s="13">
        <v>100</v>
      </c>
      <c r="N874" s="40" t="s">
        <v>993</v>
      </c>
      <c r="O874" s="40" t="s">
        <v>1016</v>
      </c>
      <c r="P874" s="13">
        <v>790</v>
      </c>
      <c r="Q874" s="419"/>
      <c r="R87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Vigente'!C855,'[1]Certificaciones y Autorizacione'!B:E,1,0))),"Auditorías y Certificaciones",IF(NOT(ISERROR(VLOOKUP('[1]Manual Tarifario Vigente'!C855,'[1]Plantas de Beneficio'!B:E,1,0))),"Inspección","Registro Sanitario y Trámites Asociados")))))</f>
        <v>Auditorías y Certificaciones</v>
      </c>
      <c r="S874" s="26" t="s">
        <v>602</v>
      </c>
      <c r="T874" s="13">
        <v>100</v>
      </c>
      <c r="U874" s="25" t="s">
        <v>1001</v>
      </c>
      <c r="V874" s="25" t="s">
        <v>1001</v>
      </c>
      <c r="W874" s="206"/>
    </row>
    <row r="875" spans="1:23" customFormat="1" ht="43.5" hidden="1" thickBot="1" x14ac:dyDescent="0.3">
      <c r="A875" s="1"/>
      <c r="B875" s="64">
        <v>405310</v>
      </c>
      <c r="C875" s="119" t="s">
        <v>754</v>
      </c>
      <c r="D875" s="131" t="s">
        <v>755</v>
      </c>
      <c r="E875" s="117"/>
      <c r="F875" s="117" t="s">
        <v>19</v>
      </c>
      <c r="G875" s="125">
        <v>11.32</v>
      </c>
      <c r="H875" s="311">
        <v>130769</v>
      </c>
      <c r="I875" s="138"/>
      <c r="J875" s="377"/>
      <c r="K875" s="249">
        <v>0</v>
      </c>
      <c r="L875" s="544" t="s">
        <v>602</v>
      </c>
      <c r="M875" s="402">
        <v>100</v>
      </c>
      <c r="N875" s="250" t="s">
        <v>993</v>
      </c>
      <c r="O875" s="40" t="s">
        <v>1016</v>
      </c>
      <c r="P875" s="402">
        <v>790</v>
      </c>
      <c r="Q875" s="606"/>
      <c r="R87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Vigente'!C856,'[1]Certificaciones y Autorizacione'!B:E,1,0))),"Auditorías y Certificaciones",IF(NOT(ISERROR(VLOOKUP('[1]Manual Tarifario Vigente'!C856,'[1]Plantas de Beneficio'!B:E,1,0))),"Inspección","Registro Sanitario y Trámites Asociados")))))</f>
        <v>Registro Sanitario y Trámites Asociados</v>
      </c>
      <c r="S875" s="544" t="s">
        <v>602</v>
      </c>
      <c r="T875" s="402">
        <v>100</v>
      </c>
      <c r="U875" s="25" t="s">
        <v>1001</v>
      </c>
      <c r="V875" s="25" t="s">
        <v>1001</v>
      </c>
      <c r="W875" s="206"/>
    </row>
    <row r="876" spans="1:23" customFormat="1" ht="37.5" hidden="1" customHeight="1" x14ac:dyDescent="0.3">
      <c r="A876" s="21"/>
      <c r="B876" s="64">
        <v>4054</v>
      </c>
      <c r="C876" s="712">
        <v>4054</v>
      </c>
      <c r="D876" s="790" t="s">
        <v>756</v>
      </c>
      <c r="E876" s="127">
        <v>1</v>
      </c>
      <c r="F876" s="127" t="s">
        <v>677</v>
      </c>
      <c r="G876" s="128">
        <v>3520.03</v>
      </c>
      <c r="H876" s="317">
        <v>40663387</v>
      </c>
      <c r="I876" s="189"/>
      <c r="J876" s="382"/>
      <c r="K876" s="383">
        <v>0</v>
      </c>
      <c r="L876" s="256" t="s">
        <v>181</v>
      </c>
      <c r="M876" s="257">
        <v>100</v>
      </c>
      <c r="N876" s="258" t="s">
        <v>523</v>
      </c>
      <c r="O876" s="543" t="s">
        <v>523</v>
      </c>
      <c r="P876" s="257">
        <v>5253</v>
      </c>
      <c r="Q876" s="608"/>
      <c r="R87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Vigente'!C857,'[1]Certificaciones y Autorizacione'!B:E,1,0))),"Auditorías y Certificaciones",IF(NOT(ISERROR(VLOOKUP('[1]Manual Tarifario Vigente'!C857,'[1]Plantas de Beneficio'!B:E,1,0))),"Inspección","Registro Sanitario y Trámites Asociados")))))</f>
        <v>Registro Sanitario y Trámites Asociados</v>
      </c>
      <c r="S876" s="261" t="s">
        <v>419</v>
      </c>
      <c r="T876" s="385">
        <v>100</v>
      </c>
      <c r="U876" s="25" t="s">
        <v>1001</v>
      </c>
      <c r="V876" s="25" t="s">
        <v>1001</v>
      </c>
      <c r="W876" s="206"/>
    </row>
    <row r="877" spans="1:23" customFormat="1" ht="33.75" hidden="1" customHeight="1" x14ac:dyDescent="0.3">
      <c r="A877" s="14">
        <v>4055</v>
      </c>
      <c r="B877" s="64"/>
      <c r="C877" s="713"/>
      <c r="D877" s="745"/>
      <c r="E877" s="107">
        <v>2</v>
      </c>
      <c r="F877" s="107" t="s">
        <v>679</v>
      </c>
      <c r="G877" s="108">
        <v>5965.16</v>
      </c>
      <c r="H877" s="318">
        <v>68909528</v>
      </c>
      <c r="I877" s="142">
        <f>+G877-G876</f>
        <v>2445.1299999999997</v>
      </c>
      <c r="J877" s="74"/>
      <c r="K877" s="16">
        <v>0</v>
      </c>
      <c r="L877" s="251" t="s">
        <v>181</v>
      </c>
      <c r="M877" s="24">
        <v>100</v>
      </c>
      <c r="N877" s="40" t="s">
        <v>523</v>
      </c>
      <c r="O877" s="543" t="s">
        <v>523</v>
      </c>
      <c r="P877" s="24">
        <v>5253</v>
      </c>
      <c r="Q877" s="419"/>
      <c r="R877" s="32"/>
      <c r="S877" s="370"/>
      <c r="T877" s="591"/>
      <c r="U877" s="25" t="s">
        <v>1001</v>
      </c>
      <c r="V877" s="25"/>
      <c r="W877" s="206"/>
    </row>
    <row r="878" spans="1:23" customFormat="1" ht="34.5" hidden="1" customHeight="1" thickBot="1" x14ac:dyDescent="0.3">
      <c r="A878" s="14">
        <v>4056</v>
      </c>
      <c r="B878" s="64"/>
      <c r="C878" s="714"/>
      <c r="D878" s="746"/>
      <c r="E878" s="129">
        <v>3</v>
      </c>
      <c r="F878" s="129" t="s">
        <v>681</v>
      </c>
      <c r="G878" s="130">
        <v>11071.19</v>
      </c>
      <c r="H878" s="319">
        <v>127894387</v>
      </c>
      <c r="I878" s="480">
        <f>+G878-G876</f>
        <v>7551.16</v>
      </c>
      <c r="J878" s="481"/>
      <c r="K878" s="389">
        <v>0</v>
      </c>
      <c r="L878" s="263" t="s">
        <v>181</v>
      </c>
      <c r="M878" s="265">
        <v>100</v>
      </c>
      <c r="N878" s="266" t="s">
        <v>523</v>
      </c>
      <c r="O878" s="543" t="s">
        <v>523</v>
      </c>
      <c r="P878" s="265">
        <v>5253</v>
      </c>
      <c r="Q878" s="609"/>
      <c r="R878" s="268"/>
      <c r="S878" s="371"/>
      <c r="T878" s="593"/>
      <c r="U878" s="25" t="s">
        <v>1001</v>
      </c>
      <c r="V878" s="25"/>
      <c r="W878" s="206"/>
    </row>
    <row r="879" spans="1:23" customFormat="1" ht="24" hidden="1" customHeight="1" x14ac:dyDescent="0.25">
      <c r="A879" s="1"/>
      <c r="B879" s="64">
        <v>4057</v>
      </c>
      <c r="C879" s="126">
        <v>4057</v>
      </c>
      <c r="D879" s="819" t="s">
        <v>757</v>
      </c>
      <c r="E879" s="820"/>
      <c r="F879" s="820"/>
      <c r="G879" s="825"/>
      <c r="H879" s="826"/>
      <c r="I879" s="140"/>
      <c r="J879" s="553"/>
      <c r="K879" s="343">
        <v>0</v>
      </c>
      <c r="L879" s="449" t="s">
        <v>42</v>
      </c>
      <c r="M879" s="449" t="s">
        <v>42</v>
      </c>
      <c r="N879" s="449" t="s">
        <v>42</v>
      </c>
      <c r="O879" s="449" t="s">
        <v>42</v>
      </c>
      <c r="P879" s="449" t="s">
        <v>42</v>
      </c>
      <c r="Q879" s="607"/>
      <c r="R87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Vigente'!C860,'[1]Certificaciones y Autorizacione'!B:E,1,0))),"Auditorías y Certificaciones",IF(NOT(ISERROR(VLOOKUP('[1]Manual Tarifario Vigente'!C860,'[1]Plantas de Beneficio'!B:E,1,0))),"Inspección","Registro Sanitario y Trámites Asociados")))))</f>
        <v>Auditorías y Certificaciones</v>
      </c>
      <c r="S879" s="449" t="s">
        <v>42</v>
      </c>
      <c r="T879" s="449" t="s">
        <v>42</v>
      </c>
      <c r="U879" s="449" t="s">
        <v>42</v>
      </c>
      <c r="V879" s="378" t="s">
        <v>41</v>
      </c>
      <c r="W879" s="206"/>
    </row>
    <row r="880" spans="1:23" customFormat="1" ht="42.75" hidden="1" x14ac:dyDescent="0.25">
      <c r="A880" s="1"/>
      <c r="B880" s="70">
        <v>40571</v>
      </c>
      <c r="C880" s="122" t="s">
        <v>758</v>
      </c>
      <c r="D880" s="124" t="s">
        <v>759</v>
      </c>
      <c r="E880" s="107"/>
      <c r="F880" s="107" t="s">
        <v>19</v>
      </c>
      <c r="G880" s="108">
        <v>17.690000000000001</v>
      </c>
      <c r="H880" s="208">
        <v>204355</v>
      </c>
      <c r="I880" s="137"/>
      <c r="J880" s="12"/>
      <c r="K880" s="16">
        <v>0</v>
      </c>
      <c r="L880" s="26" t="s">
        <v>725</v>
      </c>
      <c r="M880" s="13">
        <v>100</v>
      </c>
      <c r="N880" s="40" t="s">
        <v>523</v>
      </c>
      <c r="O880" s="543" t="s">
        <v>523</v>
      </c>
      <c r="P880" s="13">
        <v>1807</v>
      </c>
      <c r="Q880" s="419"/>
      <c r="R88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Vigente'!C861,'[1]Certificaciones y Autorizacione'!B:E,1,0))),"Auditorías y Certificaciones",IF(NOT(ISERROR(VLOOKUP('[1]Manual Tarifario Vigente'!C861,'[1]Plantas de Beneficio'!B:E,1,0))),"Inspección","Registro Sanitario y Trámites Asociados")))))</f>
        <v>Auditorías y Certificaciones</v>
      </c>
      <c r="S880" s="18" t="s">
        <v>725</v>
      </c>
      <c r="T880" s="13">
        <v>100</v>
      </c>
      <c r="U880" s="25" t="s">
        <v>1001</v>
      </c>
      <c r="V880" s="25" t="s">
        <v>1001</v>
      </c>
      <c r="W880" s="206"/>
    </row>
    <row r="881" spans="1:23" customFormat="1" ht="42.75" hidden="1" x14ac:dyDescent="0.25">
      <c r="A881" s="1"/>
      <c r="B881" s="64">
        <v>40572</v>
      </c>
      <c r="C881" s="122" t="s">
        <v>760</v>
      </c>
      <c r="D881" s="124" t="s">
        <v>761</v>
      </c>
      <c r="E881" s="107"/>
      <c r="F881" s="107" t="s">
        <v>19</v>
      </c>
      <c r="G881" s="108">
        <v>41.27</v>
      </c>
      <c r="H881" s="208">
        <v>476751</v>
      </c>
      <c r="I881" s="137"/>
      <c r="J881" s="12"/>
      <c r="K881" s="16">
        <v>0</v>
      </c>
      <c r="L881" s="26" t="s">
        <v>725</v>
      </c>
      <c r="M881" s="13">
        <v>100</v>
      </c>
      <c r="N881" s="40" t="s">
        <v>523</v>
      </c>
      <c r="O881" s="543" t="s">
        <v>523</v>
      </c>
      <c r="P881" s="13">
        <v>1807</v>
      </c>
      <c r="Q881" s="419"/>
      <c r="R88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Vigente'!C862,'[1]Certificaciones y Autorizacione'!B:E,1,0))),"Auditorías y Certificaciones",IF(NOT(ISERROR(VLOOKUP('[1]Manual Tarifario Vigente'!C862,'[1]Plantas de Beneficio'!B:E,1,0))),"Inspección","Registro Sanitario y Trámites Asociados")))))</f>
        <v>Auditorías y Certificaciones</v>
      </c>
      <c r="S881" s="18" t="s">
        <v>725</v>
      </c>
      <c r="T881" s="13">
        <v>100</v>
      </c>
      <c r="U881" s="25" t="s">
        <v>1001</v>
      </c>
      <c r="V881" s="25" t="s">
        <v>1001</v>
      </c>
      <c r="W881" s="206"/>
    </row>
    <row r="882" spans="1:23" customFormat="1" ht="42.75" hidden="1" x14ac:dyDescent="0.25">
      <c r="A882" s="1"/>
      <c r="B882" s="64">
        <v>40573</v>
      </c>
      <c r="C882" s="122" t="s">
        <v>762</v>
      </c>
      <c r="D882" s="124" t="s">
        <v>763</v>
      </c>
      <c r="E882" s="107"/>
      <c r="F882" s="107" t="s">
        <v>19</v>
      </c>
      <c r="G882" s="108">
        <v>64.81</v>
      </c>
      <c r="H882" s="208">
        <v>748685</v>
      </c>
      <c r="I882" s="137"/>
      <c r="J882" s="12"/>
      <c r="K882" s="16">
        <v>0</v>
      </c>
      <c r="L882" s="26" t="s">
        <v>725</v>
      </c>
      <c r="M882" s="13">
        <v>100</v>
      </c>
      <c r="N882" s="40" t="s">
        <v>523</v>
      </c>
      <c r="O882" s="543" t="s">
        <v>523</v>
      </c>
      <c r="P882" s="13">
        <v>1807</v>
      </c>
      <c r="Q882" s="419"/>
      <c r="R88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Vigente'!C863,'[1]Certificaciones y Autorizacione'!B:E,1,0))),"Auditorías y Certificaciones",IF(NOT(ISERROR(VLOOKUP('[1]Manual Tarifario Vigente'!C863,'[1]Plantas de Beneficio'!B:E,1,0))),"Inspección","Registro Sanitario y Trámites Asociados")))))</f>
        <v>Auditorías y Certificaciones</v>
      </c>
      <c r="S882" s="18" t="s">
        <v>725</v>
      </c>
      <c r="T882" s="13">
        <v>100</v>
      </c>
      <c r="U882" s="25" t="s">
        <v>1001</v>
      </c>
      <c r="V882" s="25" t="s">
        <v>1001</v>
      </c>
      <c r="W882" s="206"/>
    </row>
    <row r="883" spans="1:23" customFormat="1" ht="42.75" hidden="1" x14ac:dyDescent="0.25">
      <c r="A883" s="1"/>
      <c r="B883" s="72">
        <v>40576</v>
      </c>
      <c r="C883" s="122" t="s">
        <v>764</v>
      </c>
      <c r="D883" s="124" t="s">
        <v>765</v>
      </c>
      <c r="E883" s="107"/>
      <c r="F883" s="107" t="s">
        <v>19</v>
      </c>
      <c r="G883" s="108">
        <v>88.39</v>
      </c>
      <c r="H883" s="208">
        <v>1021081</v>
      </c>
      <c r="I883" s="137"/>
      <c r="J883" s="12"/>
      <c r="K883" s="16">
        <v>0</v>
      </c>
      <c r="L883" s="26" t="s">
        <v>725</v>
      </c>
      <c r="M883" s="13">
        <v>100</v>
      </c>
      <c r="N883" s="40" t="s">
        <v>523</v>
      </c>
      <c r="O883" s="543" t="s">
        <v>523</v>
      </c>
      <c r="P883" s="13">
        <v>1807</v>
      </c>
      <c r="Q883" s="419"/>
      <c r="R88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Vigente'!C864,'[1]Certificaciones y Autorizacione'!B:E,1,0))),"Auditorías y Certificaciones",IF(NOT(ISERROR(VLOOKUP('[1]Manual Tarifario Vigente'!C864,'[1]Plantas de Beneficio'!B:E,1,0))),"Inspección","Registro Sanitario y Trámites Asociados")))))</f>
        <v>Auditorías y Certificaciones</v>
      </c>
      <c r="S883" s="18" t="s">
        <v>725</v>
      </c>
      <c r="T883" s="13">
        <v>100</v>
      </c>
      <c r="U883" s="25" t="s">
        <v>1001</v>
      </c>
      <c r="V883" s="25" t="s">
        <v>1001</v>
      </c>
      <c r="W883" s="206"/>
    </row>
    <row r="884" spans="1:23" customFormat="1" ht="36" hidden="1" customHeight="1" x14ac:dyDescent="0.25">
      <c r="A884" s="1"/>
      <c r="B884" s="64">
        <v>4058</v>
      </c>
      <c r="C884" s="150">
        <v>4058</v>
      </c>
      <c r="D884" s="823" t="s">
        <v>766</v>
      </c>
      <c r="E884" s="824"/>
      <c r="F884" s="824"/>
      <c r="G884" s="198"/>
      <c r="H884" s="681"/>
      <c r="I884" s="137"/>
      <c r="J884" s="22"/>
      <c r="K884" s="16">
        <v>0</v>
      </c>
      <c r="L884" s="251" t="s">
        <v>42</v>
      </c>
      <c r="M884" s="251" t="s">
        <v>42</v>
      </c>
      <c r="N884" s="251" t="s">
        <v>42</v>
      </c>
      <c r="O884" s="251" t="s">
        <v>42</v>
      </c>
      <c r="P884" s="251" t="s">
        <v>42</v>
      </c>
      <c r="Q884" s="419"/>
      <c r="R88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Vigente'!C865,'[1]Certificaciones y Autorizacione'!B:E,1,0))),"Auditorías y Certificaciones",IF(NOT(ISERROR(VLOOKUP('[1]Manual Tarifario Vigente'!C865,'[1]Plantas de Beneficio'!B:E,1,0))),"Inspección","Registro Sanitario y Trámites Asociados")))))</f>
        <v>Auditorías y Certificaciones</v>
      </c>
      <c r="S884" s="251" t="s">
        <v>42</v>
      </c>
      <c r="T884" s="251" t="s">
        <v>42</v>
      </c>
      <c r="U884" s="251" t="s">
        <v>42</v>
      </c>
      <c r="V884" s="378" t="s">
        <v>41</v>
      </c>
      <c r="W884" s="206"/>
    </row>
    <row r="885" spans="1:23" customFormat="1" ht="42.75" hidden="1" x14ac:dyDescent="0.25">
      <c r="A885" s="1"/>
      <c r="B885" s="70">
        <v>40581</v>
      </c>
      <c r="C885" s="122" t="s">
        <v>767</v>
      </c>
      <c r="D885" s="124" t="s">
        <v>768</v>
      </c>
      <c r="E885" s="107"/>
      <c r="F885" s="107" t="s">
        <v>19</v>
      </c>
      <c r="G885" s="108">
        <v>17.690000000000001</v>
      </c>
      <c r="H885" s="208">
        <v>204355</v>
      </c>
      <c r="I885" s="137"/>
      <c r="J885" s="12"/>
      <c r="K885" s="16">
        <v>0</v>
      </c>
      <c r="L885" s="26" t="s">
        <v>725</v>
      </c>
      <c r="M885" s="13">
        <v>100</v>
      </c>
      <c r="N885" s="40" t="s">
        <v>523</v>
      </c>
      <c r="O885" s="543" t="s">
        <v>523</v>
      </c>
      <c r="P885" s="13">
        <v>1807</v>
      </c>
      <c r="Q885" s="419"/>
      <c r="R88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Vigente'!C866,'[1]Certificaciones y Autorizacione'!B:E,1,0))),"Auditorías y Certificaciones",IF(NOT(ISERROR(VLOOKUP('[1]Manual Tarifario Vigente'!C866,'[1]Plantas de Beneficio'!B:E,1,0))),"Inspección","Registro Sanitario y Trámites Asociados")))))</f>
        <v>Auditorías y Certificaciones</v>
      </c>
      <c r="S885" s="18" t="s">
        <v>725</v>
      </c>
      <c r="T885" s="13">
        <v>100</v>
      </c>
      <c r="U885" s="25" t="s">
        <v>1001</v>
      </c>
      <c r="V885" s="25" t="s">
        <v>1001</v>
      </c>
      <c r="W885" s="206"/>
    </row>
    <row r="886" spans="1:23" customFormat="1" ht="42.75" hidden="1" x14ac:dyDescent="0.25">
      <c r="A886" s="1"/>
      <c r="B886" s="64">
        <v>40582</v>
      </c>
      <c r="C886" s="122" t="s">
        <v>769</v>
      </c>
      <c r="D886" s="124" t="s">
        <v>770</v>
      </c>
      <c r="E886" s="107"/>
      <c r="F886" s="107" t="s">
        <v>19</v>
      </c>
      <c r="G886" s="108">
        <v>41.27</v>
      </c>
      <c r="H886" s="208">
        <v>476751</v>
      </c>
      <c r="I886" s="137"/>
      <c r="J886" s="12"/>
      <c r="K886" s="16">
        <v>0</v>
      </c>
      <c r="L886" s="26" t="s">
        <v>725</v>
      </c>
      <c r="M886" s="13">
        <v>100</v>
      </c>
      <c r="N886" s="40" t="s">
        <v>523</v>
      </c>
      <c r="O886" s="543" t="s">
        <v>523</v>
      </c>
      <c r="P886" s="13">
        <v>1807</v>
      </c>
      <c r="Q886" s="419"/>
      <c r="R88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Vigente'!C867,'[1]Certificaciones y Autorizacione'!B:E,1,0))),"Auditorías y Certificaciones",IF(NOT(ISERROR(VLOOKUP('[1]Manual Tarifario Vigente'!C867,'[1]Plantas de Beneficio'!B:E,1,0))),"Inspección","Registro Sanitario y Trámites Asociados")))))</f>
        <v>Registro Sanitario y Trámites Asociados</v>
      </c>
      <c r="S886" s="18" t="s">
        <v>725</v>
      </c>
      <c r="T886" s="13">
        <v>100</v>
      </c>
      <c r="U886" s="25" t="s">
        <v>1001</v>
      </c>
      <c r="V886" s="25" t="s">
        <v>1001</v>
      </c>
      <c r="W886" s="206"/>
    </row>
    <row r="887" spans="1:23" customFormat="1" ht="42.75" hidden="1" x14ac:dyDescent="0.25">
      <c r="A887" s="1"/>
      <c r="B887" s="64">
        <v>40583</v>
      </c>
      <c r="C887" s="122" t="s">
        <v>771</v>
      </c>
      <c r="D887" s="124" t="s">
        <v>772</v>
      </c>
      <c r="E887" s="107"/>
      <c r="F887" s="107" t="s">
        <v>19</v>
      </c>
      <c r="G887" s="108">
        <v>53.02</v>
      </c>
      <c r="H887" s="208">
        <v>612487</v>
      </c>
      <c r="I887" s="137"/>
      <c r="J887" s="12"/>
      <c r="K887" s="16">
        <v>0</v>
      </c>
      <c r="L887" s="26" t="s">
        <v>725</v>
      </c>
      <c r="M887" s="13">
        <v>100</v>
      </c>
      <c r="N887" s="40" t="s">
        <v>523</v>
      </c>
      <c r="O887" s="543" t="s">
        <v>523</v>
      </c>
      <c r="P887" s="13">
        <v>1807</v>
      </c>
      <c r="Q887" s="419"/>
      <c r="R88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Vigente'!C868,'[1]Certificaciones y Autorizacione'!B:E,1,0))),"Auditorías y Certificaciones",IF(NOT(ISERROR(VLOOKUP('[1]Manual Tarifario Vigente'!C868,'[1]Plantas de Beneficio'!B:E,1,0))),"Inspección","Registro Sanitario y Trámites Asociados")))))</f>
        <v>Inspección</v>
      </c>
      <c r="S887" s="18" t="s">
        <v>725</v>
      </c>
      <c r="T887" s="13">
        <v>100</v>
      </c>
      <c r="U887" s="25" t="s">
        <v>1001</v>
      </c>
      <c r="V887" s="25" t="s">
        <v>1001</v>
      </c>
      <c r="W887" s="206"/>
    </row>
    <row r="888" spans="1:23" customFormat="1" ht="42.75" hidden="1" x14ac:dyDescent="0.25">
      <c r="A888" s="1"/>
      <c r="B888" s="64">
        <v>40584</v>
      </c>
      <c r="C888" s="122" t="s">
        <v>773</v>
      </c>
      <c r="D888" s="124" t="s">
        <v>774</v>
      </c>
      <c r="E888" s="107"/>
      <c r="F888" s="107" t="s">
        <v>19</v>
      </c>
      <c r="G888" s="108">
        <v>64.81</v>
      </c>
      <c r="H888" s="208">
        <v>748685</v>
      </c>
      <c r="I888" s="137"/>
      <c r="J888" s="12"/>
      <c r="K888" s="16">
        <v>0</v>
      </c>
      <c r="L888" s="26" t="s">
        <v>725</v>
      </c>
      <c r="M888" s="13">
        <v>100</v>
      </c>
      <c r="N888" s="40" t="s">
        <v>523</v>
      </c>
      <c r="O888" s="543" t="s">
        <v>523</v>
      </c>
      <c r="P888" s="13">
        <v>1807</v>
      </c>
      <c r="Q888" s="419"/>
      <c r="R8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Vigente'!C869,'[1]Certificaciones y Autorizacione'!B:E,1,0))),"Auditorías y Certificaciones",IF(NOT(ISERROR(VLOOKUP('[1]Manual Tarifario Vigente'!C869,'[1]Plantas de Beneficio'!B:E,1,0))),"Inspección","Registro Sanitario y Trámites Asociados")))))</f>
        <v>Inspección</v>
      </c>
      <c r="S888" s="18" t="s">
        <v>725</v>
      </c>
      <c r="T888" s="13">
        <v>100</v>
      </c>
      <c r="U888" s="25" t="s">
        <v>1001</v>
      </c>
      <c r="V888" s="25" t="s">
        <v>1001</v>
      </c>
      <c r="W888" s="206"/>
    </row>
    <row r="889" spans="1:23" customFormat="1" ht="28.5" hidden="1" x14ac:dyDescent="0.25">
      <c r="A889" s="1"/>
      <c r="B889" s="64">
        <v>4059</v>
      </c>
      <c r="C889" s="119">
        <v>4059</v>
      </c>
      <c r="D889" s="131" t="s">
        <v>775</v>
      </c>
      <c r="E889" s="117"/>
      <c r="F889" s="117" t="s">
        <v>19</v>
      </c>
      <c r="G889" s="125">
        <v>154.38</v>
      </c>
      <c r="H889" s="311">
        <v>1783398</v>
      </c>
      <c r="I889" s="138"/>
      <c r="J889" s="377"/>
      <c r="K889" s="249">
        <v>0</v>
      </c>
      <c r="L889" s="544" t="s">
        <v>725</v>
      </c>
      <c r="M889" s="402">
        <v>100</v>
      </c>
      <c r="N889" s="250" t="s">
        <v>523</v>
      </c>
      <c r="O889" s="543" t="s">
        <v>523</v>
      </c>
      <c r="P889" s="402">
        <v>5256</v>
      </c>
      <c r="Q889" s="606"/>
      <c r="R889"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Vigente'!C870,'[1]Certificaciones y Autorizacione'!B:E,1,0))),"Auditorías y Certificaciones",IF(NOT(ISERROR(VLOOKUP('[1]Manual Tarifario Vigente'!C870,'[1]Plantas de Beneficio'!B:E,1,0))),"Inspección","Registro Sanitario y Trámites Asociados")))))</f>
        <v>Auditorías y Certificaciones</v>
      </c>
      <c r="S889" s="551" t="s">
        <v>20</v>
      </c>
      <c r="T889" s="402">
        <v>100</v>
      </c>
      <c r="U889" s="25" t="s">
        <v>1001</v>
      </c>
      <c r="V889" s="25" t="s">
        <v>1001</v>
      </c>
      <c r="W889" s="206"/>
    </row>
    <row r="890" spans="1:23" customFormat="1" ht="37.5" hidden="1" customHeight="1" x14ac:dyDescent="0.25">
      <c r="A890" s="21"/>
      <c r="B890" s="96">
        <v>4060</v>
      </c>
      <c r="C890" s="733">
        <v>4060</v>
      </c>
      <c r="D890" s="724" t="s">
        <v>776</v>
      </c>
      <c r="E890" s="216">
        <v>1</v>
      </c>
      <c r="F890" s="216" t="s">
        <v>619</v>
      </c>
      <c r="G890" s="218">
        <v>3063.5</v>
      </c>
      <c r="H890" s="317">
        <v>35389552</v>
      </c>
      <c r="I890" s="189"/>
      <c r="J890" s="600"/>
      <c r="K890" s="576">
        <v>0</v>
      </c>
      <c r="L890" s="603" t="s">
        <v>20</v>
      </c>
      <c r="M890" s="532">
        <v>100</v>
      </c>
      <c r="N890" s="258" t="s">
        <v>523</v>
      </c>
      <c r="O890" s="543" t="s">
        <v>523</v>
      </c>
      <c r="P890" s="532">
        <v>243</v>
      </c>
      <c r="Q890" s="577"/>
      <c r="R890"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Vigente'!C871,'[1]Certificaciones y Autorizacione'!B:E,1,0))),"Auditorías y Certificaciones",IF(NOT(ISERROR(VLOOKUP('[1]Manual Tarifario Vigente'!C871,'[1]Plantas de Beneficio'!B:E,1,0))),"Inspección","Registro Sanitario y Trámites Asociados")))))</f>
        <v>Auditorías y Certificaciones</v>
      </c>
      <c r="S890" s="261" t="s">
        <v>20</v>
      </c>
      <c r="T890" s="578">
        <v>100</v>
      </c>
      <c r="U890" s="25" t="s">
        <v>1001</v>
      </c>
      <c r="V890" s="25" t="s">
        <v>1001</v>
      </c>
      <c r="W890" s="206"/>
    </row>
    <row r="891" spans="1:23" customFormat="1" ht="33" hidden="1" customHeight="1" x14ac:dyDescent="0.25">
      <c r="A891" s="14">
        <v>4061</v>
      </c>
      <c r="B891" s="96"/>
      <c r="C891" s="734"/>
      <c r="D891" s="725"/>
      <c r="E891" s="15">
        <v>2</v>
      </c>
      <c r="F891" s="15" t="s">
        <v>621</v>
      </c>
      <c r="G891" s="11">
        <v>4096.49</v>
      </c>
      <c r="H891" s="318">
        <v>47322652</v>
      </c>
      <c r="I891" s="142">
        <f>+G891-G890</f>
        <v>1032.9899999999998</v>
      </c>
      <c r="J891" s="234"/>
      <c r="K891" s="211">
        <v>0</v>
      </c>
      <c r="L891" s="368" t="s">
        <v>20</v>
      </c>
      <c r="M891" s="13">
        <v>100</v>
      </c>
      <c r="N891" s="40" t="s">
        <v>523</v>
      </c>
      <c r="O891" s="543" t="s">
        <v>523</v>
      </c>
      <c r="P891" s="13">
        <v>243</v>
      </c>
      <c r="Q891" s="254"/>
      <c r="R891" s="32"/>
      <c r="S891" s="370"/>
      <c r="T891" s="591"/>
      <c r="U891" s="25" t="s">
        <v>1001</v>
      </c>
      <c r="V891" s="25"/>
      <c r="W891" s="206"/>
    </row>
    <row r="892" spans="1:23" customFormat="1" ht="36" hidden="1" customHeight="1" thickBot="1" x14ac:dyDescent="0.3">
      <c r="A892" s="14">
        <v>4062</v>
      </c>
      <c r="B892" s="96"/>
      <c r="C892" s="735"/>
      <c r="D892" s="726"/>
      <c r="E892" s="221">
        <v>3</v>
      </c>
      <c r="F892" s="221" t="s">
        <v>623</v>
      </c>
      <c r="G892" s="223">
        <v>7609.26</v>
      </c>
      <c r="H892" s="319">
        <v>87902172</v>
      </c>
      <c r="I892" s="480">
        <f>+G892-G890</f>
        <v>4545.76</v>
      </c>
      <c r="J892" s="605"/>
      <c r="K892" s="581">
        <v>0</v>
      </c>
      <c r="L892" s="604" t="s">
        <v>20</v>
      </c>
      <c r="M892" s="582">
        <v>100</v>
      </c>
      <c r="N892" s="266" t="s">
        <v>523</v>
      </c>
      <c r="O892" s="543" t="s">
        <v>523</v>
      </c>
      <c r="P892" s="582">
        <v>243</v>
      </c>
      <c r="Q892" s="269"/>
      <c r="R892" s="268"/>
      <c r="S892" s="371"/>
      <c r="T892" s="593"/>
      <c r="U892" s="25" t="s">
        <v>1001</v>
      </c>
      <c r="V892" s="25"/>
      <c r="W892" s="206"/>
    </row>
    <row r="893" spans="1:23" customFormat="1" ht="30" hidden="1" customHeight="1" x14ac:dyDescent="0.25">
      <c r="A893" s="21"/>
      <c r="B893" s="96">
        <v>4063</v>
      </c>
      <c r="C893" s="733">
        <v>4063</v>
      </c>
      <c r="D893" s="724" t="s">
        <v>777</v>
      </c>
      <c r="E893" s="216">
        <v>1</v>
      </c>
      <c r="F893" s="216" t="s">
        <v>619</v>
      </c>
      <c r="G893" s="218">
        <v>2398.44</v>
      </c>
      <c r="H893" s="430">
        <v>27706779</v>
      </c>
      <c r="I893" s="189"/>
      <c r="J893" s="600"/>
      <c r="K893" s="576">
        <v>0</v>
      </c>
      <c r="L893" s="603" t="s">
        <v>20</v>
      </c>
      <c r="M893" s="532">
        <v>100</v>
      </c>
      <c r="N893" s="258" t="s">
        <v>523</v>
      </c>
      <c r="O893" s="543" t="s">
        <v>523</v>
      </c>
      <c r="P893" s="532">
        <v>5254</v>
      </c>
      <c r="Q893" s="577"/>
      <c r="R893"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Vigente'!C874,'[1]Certificaciones y Autorizacione'!B:E,1,0))),"Auditorías y Certificaciones",IF(NOT(ISERROR(VLOOKUP('[1]Manual Tarifario Vigente'!C874,'[1]Plantas de Beneficio'!B:E,1,0))),"Inspección","Registro Sanitario y Trámites Asociados")))))</f>
        <v>Inspección</v>
      </c>
      <c r="S893" s="261" t="s">
        <v>20</v>
      </c>
      <c r="T893" s="578">
        <v>100</v>
      </c>
      <c r="U893" s="25" t="s">
        <v>1001</v>
      </c>
      <c r="V893" s="25" t="s">
        <v>1001</v>
      </c>
      <c r="W893" s="206"/>
    </row>
    <row r="894" spans="1:23" customFormat="1" ht="30" hidden="1" customHeight="1" x14ac:dyDescent="0.25">
      <c r="A894" s="14">
        <v>4064</v>
      </c>
      <c r="B894" s="96"/>
      <c r="C894" s="734"/>
      <c r="D894" s="725"/>
      <c r="E894" s="15">
        <v>2</v>
      </c>
      <c r="F894" s="15" t="s">
        <v>621</v>
      </c>
      <c r="G894" s="11">
        <v>3148.41</v>
      </c>
      <c r="H894" s="208">
        <v>36370432</v>
      </c>
      <c r="I894" s="142">
        <f>+G894-G893</f>
        <v>749.9699999999998</v>
      </c>
      <c r="J894" s="234"/>
      <c r="K894" s="211">
        <v>0</v>
      </c>
      <c r="L894" s="368" t="s">
        <v>20</v>
      </c>
      <c r="M894" s="13">
        <v>100</v>
      </c>
      <c r="N894" s="40" t="s">
        <v>523</v>
      </c>
      <c r="O894" s="543" t="s">
        <v>523</v>
      </c>
      <c r="P894" s="13">
        <v>5254</v>
      </c>
      <c r="Q894" s="254"/>
      <c r="R894" s="32"/>
      <c r="S894" s="370"/>
      <c r="T894" s="591"/>
      <c r="U894" s="25" t="s">
        <v>1001</v>
      </c>
      <c r="V894" s="25"/>
      <c r="W894" s="206"/>
    </row>
    <row r="895" spans="1:23" customFormat="1" ht="30" hidden="1" customHeight="1" thickBot="1" x14ac:dyDescent="0.3">
      <c r="A895" s="14">
        <v>4065</v>
      </c>
      <c r="B895" s="96"/>
      <c r="C895" s="735"/>
      <c r="D895" s="726"/>
      <c r="E895" s="221">
        <v>3</v>
      </c>
      <c r="F895" s="221" t="s">
        <v>623</v>
      </c>
      <c r="G895" s="223">
        <v>6289.74</v>
      </c>
      <c r="H895" s="435">
        <v>72659076</v>
      </c>
      <c r="I895" s="480">
        <f>+G895-G893</f>
        <v>3891.2999999999997</v>
      </c>
      <c r="J895" s="605"/>
      <c r="K895" s="581">
        <v>0</v>
      </c>
      <c r="L895" s="604" t="s">
        <v>20</v>
      </c>
      <c r="M895" s="582">
        <v>100</v>
      </c>
      <c r="N895" s="266" t="s">
        <v>523</v>
      </c>
      <c r="O895" s="543" t="s">
        <v>523</v>
      </c>
      <c r="P895" s="582">
        <v>5254</v>
      </c>
      <c r="Q895" s="269"/>
      <c r="R895" s="268"/>
      <c r="S895" s="371"/>
      <c r="T895" s="593"/>
      <c r="U895" s="25" t="s">
        <v>1001</v>
      </c>
      <c r="V895" s="25"/>
      <c r="W895" s="206"/>
    </row>
    <row r="896" spans="1:23" customFormat="1" ht="42.75" hidden="1" x14ac:dyDescent="0.25">
      <c r="A896" s="1"/>
      <c r="B896" s="96">
        <v>40691</v>
      </c>
      <c r="C896" s="162" t="s">
        <v>778</v>
      </c>
      <c r="D896" s="163" t="s">
        <v>779</v>
      </c>
      <c r="E896" s="118"/>
      <c r="F896" s="118" t="s">
        <v>19</v>
      </c>
      <c r="G896" s="153">
        <v>677.36</v>
      </c>
      <c r="H896" s="245">
        <v>7824863</v>
      </c>
      <c r="I896" s="140"/>
      <c r="J896" s="342"/>
      <c r="K896" s="343">
        <v>0</v>
      </c>
      <c r="L896" s="449" t="s">
        <v>290</v>
      </c>
      <c r="M896" s="344">
        <v>100</v>
      </c>
      <c r="N896" s="363" t="s">
        <v>523</v>
      </c>
      <c r="O896" s="543" t="s">
        <v>523</v>
      </c>
      <c r="P896" s="344">
        <v>424</v>
      </c>
      <c r="Q896" s="427"/>
      <c r="R896"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Vigente'!C881,'[1]Certificaciones y Autorizacione'!B:E,1,0))),"Auditorías y Certificaciones",IF(NOT(ISERROR(VLOOKUP('[1]Manual Tarifario Vigente'!C881,'[1]Plantas de Beneficio'!B:E,1,0))),"Inspección","Registro Sanitario y Trámites Asociados")))))</f>
        <v>Inspección</v>
      </c>
      <c r="S896" s="429" t="s">
        <v>290</v>
      </c>
      <c r="T896" s="344">
        <v>100</v>
      </c>
      <c r="U896" s="25" t="s">
        <v>1001</v>
      </c>
      <c r="V896" s="25" t="s">
        <v>1001</v>
      </c>
      <c r="W896" s="206"/>
    </row>
    <row r="897" spans="1:23" customFormat="1" ht="28.5" hidden="1" x14ac:dyDescent="0.25">
      <c r="A897" s="1"/>
      <c r="B897" s="97">
        <v>4070</v>
      </c>
      <c r="C897" s="122">
        <v>4070</v>
      </c>
      <c r="D897" s="124" t="s">
        <v>780</v>
      </c>
      <c r="E897" s="107"/>
      <c r="F897" s="107" t="s">
        <v>19</v>
      </c>
      <c r="G897" s="108">
        <v>1613.65</v>
      </c>
      <c r="H897" s="208">
        <v>18640885</v>
      </c>
      <c r="I897" s="137"/>
      <c r="J897" s="12"/>
      <c r="K897" s="16">
        <v>0</v>
      </c>
      <c r="L897" s="251" t="s">
        <v>20</v>
      </c>
      <c r="M897" s="24">
        <v>100</v>
      </c>
      <c r="N897" s="40" t="s">
        <v>523</v>
      </c>
      <c r="O897" s="543" t="s">
        <v>523</v>
      </c>
      <c r="P897" s="24">
        <v>225</v>
      </c>
      <c r="Q897" s="252"/>
      <c r="R8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Vigente'!C882,'[1]Certificaciones y Autorizacione'!B:E,1,0))),"Auditorías y Certificaciones",IF(NOT(ISERROR(VLOOKUP('[1]Manual Tarifario Vigente'!C882,'[1]Plantas de Beneficio'!B:E,1,0))),"Inspección","Registro Sanitario y Trámites Asociados")))))</f>
        <v>Auditorías y Certificaciones</v>
      </c>
      <c r="S897" s="18" t="s">
        <v>20</v>
      </c>
      <c r="T897" s="24">
        <v>100</v>
      </c>
      <c r="U897" s="25" t="s">
        <v>1001</v>
      </c>
      <c r="V897" s="25" t="s">
        <v>1001</v>
      </c>
      <c r="W897" s="206"/>
    </row>
    <row r="898" spans="1:23" customFormat="1" hidden="1" x14ac:dyDescent="0.25">
      <c r="A898" s="1"/>
      <c r="B898" s="96">
        <v>4071</v>
      </c>
      <c r="C898" s="170">
        <v>4071</v>
      </c>
      <c r="D898" s="197" t="s">
        <v>781</v>
      </c>
      <c r="E898" s="274"/>
      <c r="F898" s="198"/>
      <c r="G898" s="198"/>
      <c r="H898" s="681"/>
      <c r="I898" s="137"/>
      <c r="J898" s="22"/>
      <c r="K898" s="16">
        <v>0</v>
      </c>
      <c r="L898" s="251" t="s">
        <v>42</v>
      </c>
      <c r="M898" s="251" t="s">
        <v>42</v>
      </c>
      <c r="N898" s="251" t="s">
        <v>42</v>
      </c>
      <c r="O898" s="251" t="s">
        <v>42</v>
      </c>
      <c r="P898" s="251" t="s">
        <v>42</v>
      </c>
      <c r="Q898" s="252"/>
      <c r="R8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Vigente'!C883,'[1]Certificaciones y Autorizacione'!B:E,1,0))),"Auditorías y Certificaciones",IF(NOT(ISERROR(VLOOKUP('[1]Manual Tarifario Vigente'!C883,'[1]Plantas de Beneficio'!B:E,1,0))),"Inspección","Registro Sanitario y Trámites Asociados")))))</f>
        <v>Registro Sanitario y Trámites Asociados</v>
      </c>
      <c r="S898" s="251" t="s">
        <v>42</v>
      </c>
      <c r="T898" s="251" t="s">
        <v>42</v>
      </c>
      <c r="U898" s="251" t="s">
        <v>42</v>
      </c>
      <c r="V898" s="378" t="s">
        <v>41</v>
      </c>
      <c r="W898" s="206"/>
    </row>
    <row r="899" spans="1:23" customFormat="1" ht="28.5" hidden="1" x14ac:dyDescent="0.25">
      <c r="A899" s="1"/>
      <c r="B899" s="98">
        <v>40711</v>
      </c>
      <c r="C899" s="122" t="s">
        <v>782</v>
      </c>
      <c r="D899" s="124" t="s">
        <v>783</v>
      </c>
      <c r="E899" s="107"/>
      <c r="F899" s="107" t="s">
        <v>19</v>
      </c>
      <c r="G899" s="108">
        <v>3.04</v>
      </c>
      <c r="H899" s="208">
        <v>35118</v>
      </c>
      <c r="I899" s="137"/>
      <c r="J899" s="12"/>
      <c r="K899" s="16">
        <v>0</v>
      </c>
      <c r="L899" s="26" t="s">
        <v>602</v>
      </c>
      <c r="M899" s="24">
        <v>100</v>
      </c>
      <c r="N899" s="24" t="s">
        <v>993</v>
      </c>
      <c r="O899" s="24" t="s">
        <v>1016</v>
      </c>
      <c r="P899" s="24">
        <v>5257</v>
      </c>
      <c r="Q899" s="252"/>
      <c r="R89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Vigente'!C884,'[1]Certificaciones y Autorizacione'!B:E,1,0))),"Auditorías y Certificaciones",IF(NOT(ISERROR(VLOOKUP('[1]Manual Tarifario Vigente'!C884,'[1]Plantas de Beneficio'!B:E,1,0))),"Inspección","Registro Sanitario y Trámites Asociados")))))</f>
        <v>Registro Sanitario y Trámites Asociados</v>
      </c>
      <c r="S899" s="26" t="s">
        <v>602</v>
      </c>
      <c r="T899" s="24">
        <v>100</v>
      </c>
      <c r="U899" s="25" t="s">
        <v>1001</v>
      </c>
      <c r="V899" s="25" t="s">
        <v>1001</v>
      </c>
      <c r="W899" s="206"/>
    </row>
    <row r="900" spans="1:23" customFormat="1" ht="28.5" hidden="1" x14ac:dyDescent="0.25">
      <c r="A900" s="1"/>
      <c r="B900" s="96">
        <v>40712</v>
      </c>
      <c r="C900" s="122" t="s">
        <v>784</v>
      </c>
      <c r="D900" s="124" t="s">
        <v>785</v>
      </c>
      <c r="E900" s="107"/>
      <c r="F900" s="107" t="s">
        <v>19</v>
      </c>
      <c r="G900" s="108">
        <v>4.88</v>
      </c>
      <c r="H900" s="208">
        <v>56374</v>
      </c>
      <c r="I900" s="137"/>
      <c r="J900" s="12"/>
      <c r="K900" s="16">
        <v>0</v>
      </c>
      <c r="L900" s="26" t="s">
        <v>602</v>
      </c>
      <c r="M900" s="24">
        <v>100</v>
      </c>
      <c r="N900" s="24" t="s">
        <v>993</v>
      </c>
      <c r="O900" s="24" t="s">
        <v>1016</v>
      </c>
      <c r="P900" s="24">
        <v>5257</v>
      </c>
      <c r="Q900" s="252"/>
      <c r="R90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Vigente'!C885,'[1]Certificaciones y Autorizacione'!B:E,1,0))),"Auditorías y Certificaciones",IF(NOT(ISERROR(VLOOKUP('[1]Manual Tarifario Vigente'!C885,'[1]Plantas de Beneficio'!B:E,1,0))),"Inspección","Registro Sanitario y Trámites Asociados")))))</f>
        <v>Registro Sanitario y Trámites Asociados</v>
      </c>
      <c r="S900" s="26" t="s">
        <v>602</v>
      </c>
      <c r="T900" s="24">
        <v>100</v>
      </c>
      <c r="U900" s="25" t="s">
        <v>1001</v>
      </c>
      <c r="V900" s="25" t="s">
        <v>1001</v>
      </c>
      <c r="W900" s="206"/>
    </row>
    <row r="901" spans="1:23" customFormat="1" ht="28.5" hidden="1" x14ac:dyDescent="0.25">
      <c r="A901" s="1"/>
      <c r="B901" s="96">
        <v>40713</v>
      </c>
      <c r="C901" s="122" t="s">
        <v>786</v>
      </c>
      <c r="D901" s="124" t="s">
        <v>787</v>
      </c>
      <c r="E901" s="107"/>
      <c r="F901" s="107" t="s">
        <v>19</v>
      </c>
      <c r="G901" s="108">
        <v>9.5</v>
      </c>
      <c r="H901" s="208">
        <v>109744</v>
      </c>
      <c r="I901" s="137"/>
      <c r="J901" s="12"/>
      <c r="K901" s="16">
        <v>0</v>
      </c>
      <c r="L901" s="26" t="s">
        <v>602</v>
      </c>
      <c r="M901" s="24">
        <v>100</v>
      </c>
      <c r="N901" s="24" t="s">
        <v>993</v>
      </c>
      <c r="O901" s="24" t="s">
        <v>1016</v>
      </c>
      <c r="P901" s="24">
        <v>5257</v>
      </c>
      <c r="Q901" s="252"/>
      <c r="R90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Vigente'!C886,'[1]Certificaciones y Autorizacione'!B:E,1,0))),"Auditorías y Certificaciones",IF(NOT(ISERROR(VLOOKUP('[1]Manual Tarifario Vigente'!C886,'[1]Plantas de Beneficio'!B:E,1,0))),"Inspección","Registro Sanitario y Trámites Asociados")))))</f>
        <v>Registro Sanitario y Trámites Asociados</v>
      </c>
      <c r="S901" s="26" t="s">
        <v>602</v>
      </c>
      <c r="T901" s="24">
        <v>100</v>
      </c>
      <c r="U901" s="25" t="s">
        <v>1001</v>
      </c>
      <c r="V901" s="25" t="s">
        <v>1001</v>
      </c>
      <c r="W901" s="206"/>
    </row>
    <row r="902" spans="1:23" customFormat="1" ht="28.5" hidden="1" x14ac:dyDescent="0.25">
      <c r="A902" s="1"/>
      <c r="B902" s="96">
        <v>40714</v>
      </c>
      <c r="C902" s="122" t="s">
        <v>788</v>
      </c>
      <c r="D902" s="124" t="s">
        <v>789</v>
      </c>
      <c r="E902" s="107"/>
      <c r="F902" s="107" t="s">
        <v>19</v>
      </c>
      <c r="G902" s="108">
        <v>12.43</v>
      </c>
      <c r="H902" s="208">
        <v>143591</v>
      </c>
      <c r="I902" s="137"/>
      <c r="J902" s="12"/>
      <c r="K902" s="16">
        <v>0</v>
      </c>
      <c r="L902" s="26" t="s">
        <v>602</v>
      </c>
      <c r="M902" s="24">
        <v>100</v>
      </c>
      <c r="N902" s="24" t="s">
        <v>993</v>
      </c>
      <c r="O902" s="24" t="s">
        <v>1016</v>
      </c>
      <c r="P902" s="24">
        <v>5257</v>
      </c>
      <c r="Q902" s="252"/>
      <c r="R90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Vigente'!C887,'[1]Certificaciones y Autorizacione'!B:E,1,0))),"Auditorías y Certificaciones",IF(NOT(ISERROR(VLOOKUP('[1]Manual Tarifario Vigente'!C887,'[1]Plantas de Beneficio'!B:E,1,0))),"Inspección","Registro Sanitario y Trámites Asociados")))))</f>
        <v>Registro Sanitario y Trámites Asociados</v>
      </c>
      <c r="S902" s="26" t="s">
        <v>602</v>
      </c>
      <c r="T902" s="24">
        <v>100</v>
      </c>
      <c r="U902" s="25" t="s">
        <v>1001</v>
      </c>
      <c r="V902" s="25" t="s">
        <v>1001</v>
      </c>
      <c r="W902" s="206"/>
    </row>
    <row r="903" spans="1:23" customFormat="1" ht="28.5" hidden="1" x14ac:dyDescent="0.25">
      <c r="A903" s="1"/>
      <c r="B903" s="96">
        <v>40715</v>
      </c>
      <c r="C903" s="122" t="s">
        <v>790</v>
      </c>
      <c r="D903" s="124" t="s">
        <v>791</v>
      </c>
      <c r="E903" s="107"/>
      <c r="F903" s="107" t="s">
        <v>19</v>
      </c>
      <c r="G903" s="108">
        <v>1.98</v>
      </c>
      <c r="H903" s="208">
        <v>22873</v>
      </c>
      <c r="I903" s="137"/>
      <c r="J903" s="12"/>
      <c r="K903" s="16">
        <v>0</v>
      </c>
      <c r="L903" s="26" t="s">
        <v>602</v>
      </c>
      <c r="M903" s="24">
        <v>100</v>
      </c>
      <c r="N903" s="24" t="s">
        <v>993</v>
      </c>
      <c r="O903" s="24" t="s">
        <v>1016</v>
      </c>
      <c r="P903" s="24">
        <v>5257</v>
      </c>
      <c r="Q903" s="252"/>
      <c r="R9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Vigente'!C888,'[1]Certificaciones y Autorizacione'!B:E,1,0))),"Auditorías y Certificaciones",IF(NOT(ISERROR(VLOOKUP('[1]Manual Tarifario Vigente'!C888,'[1]Plantas de Beneficio'!B:E,1,0))),"Inspección","Registro Sanitario y Trámites Asociados")))))</f>
        <v>Registro Sanitario y Trámites Asociados</v>
      </c>
      <c r="S903" s="26" t="s">
        <v>602</v>
      </c>
      <c r="T903" s="24">
        <v>100</v>
      </c>
      <c r="U903" s="25" t="s">
        <v>1001</v>
      </c>
      <c r="V903" s="25" t="s">
        <v>1001</v>
      </c>
      <c r="W903" s="206"/>
    </row>
    <row r="904" spans="1:23" customFormat="1" ht="28.5" hidden="1" x14ac:dyDescent="0.25">
      <c r="A904" s="1"/>
      <c r="B904" s="96">
        <v>40716</v>
      </c>
      <c r="C904" s="122" t="s">
        <v>792</v>
      </c>
      <c r="D904" s="124" t="s">
        <v>793</v>
      </c>
      <c r="E904" s="107"/>
      <c r="F904" s="107" t="s">
        <v>19</v>
      </c>
      <c r="G904" s="108">
        <v>3.4</v>
      </c>
      <c r="H904" s="208">
        <v>39277</v>
      </c>
      <c r="I904" s="137"/>
      <c r="J904" s="12"/>
      <c r="K904" s="16">
        <v>0</v>
      </c>
      <c r="L904" s="26" t="s">
        <v>602</v>
      </c>
      <c r="M904" s="24">
        <v>100</v>
      </c>
      <c r="N904" s="24" t="s">
        <v>993</v>
      </c>
      <c r="O904" s="24" t="s">
        <v>1016</v>
      </c>
      <c r="P904" s="24">
        <v>5257</v>
      </c>
      <c r="Q904" s="252"/>
      <c r="R9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Vigente'!C889,'[1]Certificaciones y Autorizacione'!B:E,1,0))),"Auditorías y Certificaciones",IF(NOT(ISERROR(VLOOKUP('[1]Manual Tarifario Vigente'!C889,'[1]Plantas de Beneficio'!B:E,1,0))),"Inspección","Registro Sanitario y Trámites Asociados")))))</f>
        <v>Registro Sanitario y Trámites Asociados</v>
      </c>
      <c r="S904" s="26" t="s">
        <v>602</v>
      </c>
      <c r="T904" s="24">
        <v>100</v>
      </c>
      <c r="U904" s="25" t="s">
        <v>1001</v>
      </c>
      <c r="V904" s="25" t="s">
        <v>1001</v>
      </c>
      <c r="W904" s="206"/>
    </row>
    <row r="905" spans="1:23" customFormat="1" ht="28.5" hidden="1" x14ac:dyDescent="0.25">
      <c r="A905" s="1"/>
      <c r="B905" s="96">
        <v>40717</v>
      </c>
      <c r="C905" s="122" t="s">
        <v>794</v>
      </c>
      <c r="D905" s="124" t="s">
        <v>795</v>
      </c>
      <c r="E905" s="107"/>
      <c r="F905" s="107" t="s">
        <v>19</v>
      </c>
      <c r="G905" s="108">
        <v>6.28</v>
      </c>
      <c r="H905" s="208">
        <v>72547</v>
      </c>
      <c r="I905" s="137"/>
      <c r="J905" s="12"/>
      <c r="K905" s="16">
        <v>0</v>
      </c>
      <c r="L905" s="26" t="s">
        <v>602</v>
      </c>
      <c r="M905" s="24">
        <v>100</v>
      </c>
      <c r="N905" s="24" t="s">
        <v>993</v>
      </c>
      <c r="O905" s="24" t="s">
        <v>1016</v>
      </c>
      <c r="P905" s="24">
        <v>5257</v>
      </c>
      <c r="Q905" s="252"/>
      <c r="R9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Vigente'!C890,'[1]Certificaciones y Autorizacione'!B:E,1,0))),"Auditorías y Certificaciones",IF(NOT(ISERROR(VLOOKUP('[1]Manual Tarifario Vigente'!C890,'[1]Plantas de Beneficio'!B:E,1,0))),"Inspección","Registro Sanitario y Trámites Asociados")))))</f>
        <v>Auditorías y Certificaciones</v>
      </c>
      <c r="S905" s="26" t="s">
        <v>602</v>
      </c>
      <c r="T905" s="24">
        <v>100</v>
      </c>
      <c r="U905" s="25" t="s">
        <v>1001</v>
      </c>
      <c r="V905" s="25" t="s">
        <v>1001</v>
      </c>
      <c r="W905" s="206"/>
    </row>
    <row r="906" spans="1:23" customFormat="1" ht="28.5" hidden="1" x14ac:dyDescent="0.25">
      <c r="A906" s="1"/>
      <c r="B906" s="96">
        <v>40718</v>
      </c>
      <c r="C906" s="122" t="s">
        <v>796</v>
      </c>
      <c r="D906" s="124" t="s">
        <v>797</v>
      </c>
      <c r="E906" s="107"/>
      <c r="F906" s="107" t="s">
        <v>19</v>
      </c>
      <c r="G906" s="108">
        <v>8.06</v>
      </c>
      <c r="H906" s="208">
        <v>93109</v>
      </c>
      <c r="I906" s="137"/>
      <c r="J906" s="12"/>
      <c r="K906" s="16">
        <v>0</v>
      </c>
      <c r="L906" s="26" t="s">
        <v>602</v>
      </c>
      <c r="M906" s="24">
        <v>100</v>
      </c>
      <c r="N906" s="24" t="s">
        <v>993</v>
      </c>
      <c r="O906" s="24" t="s">
        <v>1016</v>
      </c>
      <c r="P906" s="24">
        <v>5257</v>
      </c>
      <c r="Q906" s="252"/>
      <c r="R90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Vigente'!C891,'[1]Certificaciones y Autorizacione'!B:E,1,0))),"Auditorías y Certificaciones",IF(NOT(ISERROR(VLOOKUP('[1]Manual Tarifario Vigente'!C891,'[1]Plantas de Beneficio'!B:E,1,0))),"Inspección","Registro Sanitario y Trámites Asociados")))))</f>
        <v>Registro Sanitario y Trámites Asociados</v>
      </c>
      <c r="S906" s="26" t="s">
        <v>602</v>
      </c>
      <c r="T906" s="24">
        <v>100</v>
      </c>
      <c r="U906" s="25" t="s">
        <v>1001</v>
      </c>
      <c r="V906" s="25" t="s">
        <v>1001</v>
      </c>
      <c r="W906" s="206"/>
    </row>
    <row r="907" spans="1:23" customFormat="1" ht="42.75" hidden="1" x14ac:dyDescent="0.25">
      <c r="A907" s="1"/>
      <c r="B907" s="99">
        <v>4072</v>
      </c>
      <c r="C907" s="122">
        <v>4072</v>
      </c>
      <c r="D907" s="124" t="s">
        <v>798</v>
      </c>
      <c r="E907" s="107"/>
      <c r="F907" s="107" t="s">
        <v>19</v>
      </c>
      <c r="G907" s="108">
        <v>28.25</v>
      </c>
      <c r="H907" s="208">
        <v>326344</v>
      </c>
      <c r="I907" s="137"/>
      <c r="J907" s="12"/>
      <c r="K907" s="16">
        <v>0</v>
      </c>
      <c r="L907" s="26" t="s">
        <v>602</v>
      </c>
      <c r="M907" s="24">
        <v>100</v>
      </c>
      <c r="N907" s="40" t="s">
        <v>523</v>
      </c>
      <c r="O907" s="24" t="s">
        <v>1016</v>
      </c>
      <c r="P907" s="24">
        <v>1807</v>
      </c>
      <c r="Q907" s="252"/>
      <c r="R90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Vigente'!C892,'[1]Certificaciones y Autorizacione'!B:E,1,0))),"Auditorías y Certificaciones",IF(NOT(ISERROR(VLOOKUP('[1]Manual Tarifario Vigente'!C892,'[1]Plantas de Beneficio'!B:E,1,0))),"Inspección","Registro Sanitario y Trámites Asociados")))))</f>
        <v>Auditorías y Certificaciones</v>
      </c>
      <c r="S907" s="26" t="s">
        <v>602</v>
      </c>
      <c r="T907" s="24">
        <v>100</v>
      </c>
      <c r="U907" s="25" t="s">
        <v>1001</v>
      </c>
      <c r="V907" s="25" t="s">
        <v>1001</v>
      </c>
      <c r="W907" s="206"/>
    </row>
    <row r="908" spans="1:23" customFormat="1" ht="54" hidden="1" customHeight="1" x14ac:dyDescent="0.25">
      <c r="A908" s="1"/>
      <c r="B908" s="64">
        <v>4073</v>
      </c>
      <c r="C908" s="150">
        <v>4073</v>
      </c>
      <c r="D908" s="823" t="s">
        <v>799</v>
      </c>
      <c r="E908" s="824"/>
      <c r="F908" s="824"/>
      <c r="G908" s="198"/>
      <c r="H908" s="681"/>
      <c r="I908" s="137"/>
      <c r="J908" s="22"/>
      <c r="K908" s="16">
        <v>0</v>
      </c>
      <c r="L908" s="251" t="s">
        <v>42</v>
      </c>
      <c r="M908" s="251" t="s">
        <v>42</v>
      </c>
      <c r="N908" s="251" t="s">
        <v>42</v>
      </c>
      <c r="O908" s="251" t="s">
        <v>42</v>
      </c>
      <c r="P908" s="251" t="s">
        <v>42</v>
      </c>
      <c r="Q908" s="252"/>
      <c r="R90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Vigente'!C893,'[1]Certificaciones y Autorizacione'!B:E,1,0))),"Auditorías y Certificaciones",IF(NOT(ISERROR(VLOOKUP('[1]Manual Tarifario Vigente'!C893,'[1]Plantas de Beneficio'!B:E,1,0))),"Inspección","Registro Sanitario y Trámites Asociados")))))</f>
        <v>Auditorías y Certificaciones</v>
      </c>
      <c r="S908" s="251" t="s">
        <v>42</v>
      </c>
      <c r="T908" s="251" t="s">
        <v>42</v>
      </c>
      <c r="U908" s="251" t="s">
        <v>42</v>
      </c>
      <c r="V908" s="378" t="s">
        <v>41</v>
      </c>
      <c r="W908" s="206"/>
    </row>
    <row r="909" spans="1:23" customFormat="1" ht="57.75" hidden="1" customHeight="1" x14ac:dyDescent="0.25">
      <c r="A909" s="1"/>
      <c r="B909" s="70">
        <v>40731</v>
      </c>
      <c r="C909" s="122" t="s">
        <v>800</v>
      </c>
      <c r="D909" s="124" t="s">
        <v>801</v>
      </c>
      <c r="E909" s="107"/>
      <c r="F909" s="107" t="s">
        <v>19</v>
      </c>
      <c r="G909" s="108">
        <v>26.25</v>
      </c>
      <c r="H909" s="208">
        <v>303240</v>
      </c>
      <c r="I909" s="137"/>
      <c r="J909" s="12"/>
      <c r="K909" s="16">
        <v>0</v>
      </c>
      <c r="L909" s="26" t="s">
        <v>725</v>
      </c>
      <c r="M909" s="24">
        <v>100</v>
      </c>
      <c r="N909" s="40" t="s">
        <v>523</v>
      </c>
      <c r="O909" s="543" t="s">
        <v>523</v>
      </c>
      <c r="P909" s="24">
        <v>1807</v>
      </c>
      <c r="Q909" s="252"/>
      <c r="R90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Vigente'!C894,'[1]Certificaciones y Autorizacione'!B:E,1,0))),"Auditorías y Certificaciones",IF(NOT(ISERROR(VLOOKUP('[1]Manual Tarifario Vigente'!C894,'[1]Plantas de Beneficio'!B:E,1,0))),"Inspección","Registro Sanitario y Trámites Asociados")))))</f>
        <v>Auditorías y Certificaciones</v>
      </c>
      <c r="S909" s="18" t="s">
        <v>725</v>
      </c>
      <c r="T909" s="24">
        <v>100</v>
      </c>
      <c r="U909" s="25" t="s">
        <v>1001</v>
      </c>
      <c r="V909" s="25" t="s">
        <v>1001</v>
      </c>
      <c r="W909" s="206"/>
    </row>
    <row r="910" spans="1:23" customFormat="1" ht="69.75" hidden="1" customHeight="1" x14ac:dyDescent="0.25">
      <c r="A910" s="1"/>
      <c r="B910" s="64">
        <v>40732</v>
      </c>
      <c r="C910" s="122" t="s">
        <v>802</v>
      </c>
      <c r="D910" s="124" t="s">
        <v>803</v>
      </c>
      <c r="E910" s="107"/>
      <c r="F910" s="107" t="s">
        <v>19</v>
      </c>
      <c r="G910" s="108">
        <v>30.45</v>
      </c>
      <c r="H910" s="208">
        <v>351758</v>
      </c>
      <c r="I910" s="137"/>
      <c r="J910" s="12"/>
      <c r="K910" s="16">
        <v>0</v>
      </c>
      <c r="L910" s="26" t="s">
        <v>725</v>
      </c>
      <c r="M910" s="24">
        <v>100</v>
      </c>
      <c r="N910" s="40" t="s">
        <v>523</v>
      </c>
      <c r="O910" s="543" t="s">
        <v>523</v>
      </c>
      <c r="P910" s="24">
        <v>1807</v>
      </c>
      <c r="Q910" s="252"/>
      <c r="R91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Vigente'!C895,'[1]Certificaciones y Autorizacione'!B:E,1,0))),"Auditorías y Certificaciones",IF(NOT(ISERROR(VLOOKUP('[1]Manual Tarifario Vigente'!C895,'[1]Plantas de Beneficio'!B:E,1,0))),"Inspección","Registro Sanitario y Trámites Asociados")))))</f>
        <v>Auditorías y Certificaciones</v>
      </c>
      <c r="S910" s="18" t="s">
        <v>725</v>
      </c>
      <c r="T910" s="24">
        <v>100</v>
      </c>
      <c r="U910" s="25" t="s">
        <v>1001</v>
      </c>
      <c r="V910" s="25" t="s">
        <v>1001</v>
      </c>
      <c r="W910" s="206"/>
    </row>
    <row r="911" spans="1:23" customFormat="1" ht="71.25" hidden="1" customHeight="1" x14ac:dyDescent="0.25">
      <c r="A911" s="1"/>
      <c r="B911" s="64">
        <v>40733</v>
      </c>
      <c r="C911" s="122" t="s">
        <v>804</v>
      </c>
      <c r="D911" s="124" t="s">
        <v>805</v>
      </c>
      <c r="E911" s="107"/>
      <c r="F911" s="107" t="s">
        <v>19</v>
      </c>
      <c r="G911" s="108">
        <v>35.880000000000003</v>
      </c>
      <c r="H911" s="208">
        <v>414486</v>
      </c>
      <c r="I911" s="137"/>
      <c r="J911" s="12"/>
      <c r="K911" s="16">
        <v>0</v>
      </c>
      <c r="L911" s="26" t="s">
        <v>725</v>
      </c>
      <c r="M911" s="24">
        <v>100</v>
      </c>
      <c r="N911" s="40" t="s">
        <v>523</v>
      </c>
      <c r="O911" s="543" t="s">
        <v>523</v>
      </c>
      <c r="P911" s="24">
        <v>1807</v>
      </c>
      <c r="Q911" s="252"/>
      <c r="R91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Vigente'!C896,'[1]Certificaciones y Autorizacione'!B:E,1,0))),"Auditorías y Certificaciones",IF(NOT(ISERROR(VLOOKUP('[1]Manual Tarifario Vigente'!C896,'[1]Plantas de Beneficio'!B:E,1,0))),"Inspección","Registro Sanitario y Trámites Asociados")))))</f>
        <v>Auditorías y Certificaciones</v>
      </c>
      <c r="S911" s="18" t="s">
        <v>725</v>
      </c>
      <c r="T911" s="24">
        <v>100</v>
      </c>
      <c r="U911" s="25" t="s">
        <v>1001</v>
      </c>
      <c r="V911" s="25" t="s">
        <v>1001</v>
      </c>
      <c r="W911" s="206"/>
    </row>
    <row r="912" spans="1:23" customFormat="1" ht="75" hidden="1" customHeight="1" x14ac:dyDescent="0.25">
      <c r="A912" s="1"/>
      <c r="B912" s="64">
        <v>40734</v>
      </c>
      <c r="C912" s="122" t="s">
        <v>806</v>
      </c>
      <c r="D912" s="124" t="s">
        <v>807</v>
      </c>
      <c r="E912" s="107"/>
      <c r="F912" s="107" t="s">
        <v>19</v>
      </c>
      <c r="G912" s="108">
        <v>40.29</v>
      </c>
      <c r="H912" s="208">
        <v>465430</v>
      </c>
      <c r="I912" s="137"/>
      <c r="J912" s="12"/>
      <c r="K912" s="16">
        <v>0</v>
      </c>
      <c r="L912" s="26" t="s">
        <v>725</v>
      </c>
      <c r="M912" s="24">
        <v>100</v>
      </c>
      <c r="N912" s="40" t="s">
        <v>523</v>
      </c>
      <c r="O912" s="543" t="s">
        <v>523</v>
      </c>
      <c r="P912" s="24">
        <v>1807</v>
      </c>
      <c r="Q912" s="252"/>
      <c r="R91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Vigente'!C897,'[1]Certificaciones y Autorizacione'!B:E,1,0))),"Auditorías y Certificaciones",IF(NOT(ISERROR(VLOOKUP('[1]Manual Tarifario Vigente'!C897,'[1]Plantas de Beneficio'!B:E,1,0))),"Inspección","Registro Sanitario y Trámites Asociados")))))</f>
        <v>Auditorías y Certificaciones</v>
      </c>
      <c r="S912" s="18" t="s">
        <v>725</v>
      </c>
      <c r="T912" s="24">
        <v>100</v>
      </c>
      <c r="U912" s="25" t="s">
        <v>1001</v>
      </c>
      <c r="V912" s="25" t="s">
        <v>1001</v>
      </c>
      <c r="W912" s="206"/>
    </row>
    <row r="913" spans="1:23" customFormat="1" ht="75.75" hidden="1" customHeight="1" x14ac:dyDescent="0.25">
      <c r="A913" s="1"/>
      <c r="B913" s="64">
        <v>40735</v>
      </c>
      <c r="C913" s="122" t="s">
        <v>808</v>
      </c>
      <c r="D913" s="124" t="s">
        <v>809</v>
      </c>
      <c r="E913" s="107"/>
      <c r="F913" s="107" t="s">
        <v>19</v>
      </c>
      <c r="G913" s="108">
        <v>45.08</v>
      </c>
      <c r="H913" s="208">
        <v>520764</v>
      </c>
      <c r="I913" s="137"/>
      <c r="J913" s="12"/>
      <c r="K913" s="16">
        <v>0</v>
      </c>
      <c r="L913" s="26" t="s">
        <v>725</v>
      </c>
      <c r="M913" s="24">
        <v>100</v>
      </c>
      <c r="N913" s="40" t="s">
        <v>523</v>
      </c>
      <c r="O913" s="543" t="s">
        <v>523</v>
      </c>
      <c r="P913" s="24">
        <v>1807</v>
      </c>
      <c r="Q913" s="252"/>
      <c r="R91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Vigente'!C898,'[1]Certificaciones y Autorizacione'!B:E,1,0))),"Auditorías y Certificaciones",IF(NOT(ISERROR(VLOOKUP('[1]Manual Tarifario Vigente'!C898,'[1]Plantas de Beneficio'!B:E,1,0))),"Inspección","Registro Sanitario y Trámites Asociados")))))</f>
        <v>Auditorías y Certificaciones</v>
      </c>
      <c r="S913" s="18" t="s">
        <v>725</v>
      </c>
      <c r="T913" s="24">
        <v>100</v>
      </c>
      <c r="U913" s="25" t="s">
        <v>1001</v>
      </c>
      <c r="V913" s="25" t="s">
        <v>1001</v>
      </c>
      <c r="W913" s="206"/>
    </row>
    <row r="914" spans="1:23" customFormat="1" ht="77.25" hidden="1" customHeight="1" x14ac:dyDescent="0.25">
      <c r="A914" s="1"/>
      <c r="B914" s="64">
        <v>40736</v>
      </c>
      <c r="C914" s="122" t="s">
        <v>810</v>
      </c>
      <c r="D914" s="124" t="s">
        <v>811</v>
      </c>
      <c r="E914" s="107"/>
      <c r="F914" s="107" t="s">
        <v>19</v>
      </c>
      <c r="G914" s="108">
        <v>50.13</v>
      </c>
      <c r="H914" s="208">
        <v>579102</v>
      </c>
      <c r="I914" s="137"/>
      <c r="J914" s="12"/>
      <c r="K914" s="16">
        <v>0</v>
      </c>
      <c r="L914" s="26" t="s">
        <v>725</v>
      </c>
      <c r="M914" s="24">
        <v>100</v>
      </c>
      <c r="N914" s="40" t="s">
        <v>523</v>
      </c>
      <c r="O914" s="543" t="s">
        <v>523</v>
      </c>
      <c r="P914" s="24">
        <v>1807</v>
      </c>
      <c r="Q914" s="252"/>
      <c r="R91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Vigente'!C899,'[1]Certificaciones y Autorizacione'!B:E,1,0))),"Auditorías y Certificaciones",IF(NOT(ISERROR(VLOOKUP('[1]Manual Tarifario Vigente'!C899,'[1]Plantas de Beneficio'!B:E,1,0))),"Inspección","Registro Sanitario y Trámites Asociados")))))</f>
        <v>Registro Sanitario y Trámites Asociados</v>
      </c>
      <c r="S914" s="18" t="s">
        <v>725</v>
      </c>
      <c r="T914" s="24">
        <v>100</v>
      </c>
      <c r="U914" s="25" t="s">
        <v>1001</v>
      </c>
      <c r="V914" s="25" t="s">
        <v>1001</v>
      </c>
      <c r="W914" s="206"/>
    </row>
    <row r="915" spans="1:23" customFormat="1" ht="28.5" hidden="1" x14ac:dyDescent="0.25">
      <c r="A915" s="1"/>
      <c r="B915" s="64">
        <v>4074</v>
      </c>
      <c r="C915" s="122">
        <v>4074</v>
      </c>
      <c r="D915" s="124" t="s">
        <v>812</v>
      </c>
      <c r="E915" s="107"/>
      <c r="F915" s="107" t="s">
        <v>19</v>
      </c>
      <c r="G915" s="108">
        <v>755.99</v>
      </c>
      <c r="H915" s="208">
        <v>8733196</v>
      </c>
      <c r="I915" s="137"/>
      <c r="J915" s="12"/>
      <c r="K915" s="16">
        <v>0</v>
      </c>
      <c r="L915" s="251" t="s">
        <v>181</v>
      </c>
      <c r="M915" s="24">
        <v>100</v>
      </c>
      <c r="N915" s="40" t="s">
        <v>523</v>
      </c>
      <c r="O915" s="543" t="s">
        <v>523</v>
      </c>
      <c r="P915" s="24">
        <v>239</v>
      </c>
      <c r="Q915" s="252"/>
      <c r="R91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Vigente'!C900,'[1]Certificaciones y Autorizacione'!B:E,1,0))),"Auditorías y Certificaciones",IF(NOT(ISERROR(VLOOKUP('[1]Manual Tarifario Vigente'!C900,'[1]Plantas de Beneficio'!B:E,1,0))),"Inspección","Registro Sanitario y Trámites Asociados")))))</f>
        <v>Auditorías y Certificaciones</v>
      </c>
      <c r="S915" s="18" t="s">
        <v>419</v>
      </c>
      <c r="T915" s="24">
        <v>100</v>
      </c>
      <c r="U915" s="25" t="s">
        <v>1001</v>
      </c>
      <c r="V915" s="25" t="s">
        <v>1001</v>
      </c>
      <c r="W915" s="206"/>
    </row>
    <row r="916" spans="1:23" customFormat="1" hidden="1" x14ac:dyDescent="0.25">
      <c r="A916" s="1"/>
      <c r="B916" s="64">
        <v>4075</v>
      </c>
      <c r="C916" s="150">
        <v>4075</v>
      </c>
      <c r="D916" s="197" t="s">
        <v>813</v>
      </c>
      <c r="E916" s="274"/>
      <c r="F916" s="198"/>
      <c r="G916" s="198"/>
      <c r="H916" s="681"/>
      <c r="I916" s="137"/>
      <c r="J916" s="22"/>
      <c r="K916" s="16">
        <v>0</v>
      </c>
      <c r="L916" s="251" t="s">
        <v>42</v>
      </c>
      <c r="M916" s="251" t="s">
        <v>42</v>
      </c>
      <c r="N916" s="251" t="s">
        <v>42</v>
      </c>
      <c r="O916" s="251" t="s">
        <v>42</v>
      </c>
      <c r="P916" s="251" t="s">
        <v>42</v>
      </c>
      <c r="Q916" s="252"/>
      <c r="R91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Vigente'!C901,'[1]Certificaciones y Autorizacione'!B:E,1,0))),"Auditorías y Certificaciones",IF(NOT(ISERROR(VLOOKUP('[1]Manual Tarifario Vigente'!C901,'[1]Plantas de Beneficio'!B:E,1,0))),"Inspección","Registro Sanitario y Trámites Asociados")))))</f>
        <v>Auditorías y Certificaciones</v>
      </c>
      <c r="S916" s="251" t="s">
        <v>42</v>
      </c>
      <c r="T916" s="251" t="s">
        <v>42</v>
      </c>
      <c r="U916" s="251" t="s">
        <v>42</v>
      </c>
      <c r="V916" s="378" t="s">
        <v>41</v>
      </c>
      <c r="W916" s="206"/>
    </row>
    <row r="917" spans="1:23" customFormat="1" ht="28.5" hidden="1" x14ac:dyDescent="0.25">
      <c r="A917" s="1"/>
      <c r="B917" s="64">
        <v>40751</v>
      </c>
      <c r="C917" s="122" t="s">
        <v>814</v>
      </c>
      <c r="D917" s="124" t="s">
        <v>815</v>
      </c>
      <c r="E917" s="107"/>
      <c r="F917" s="107" t="s">
        <v>19</v>
      </c>
      <c r="G917" s="108">
        <v>327</v>
      </c>
      <c r="H917" s="208">
        <v>3777504</v>
      </c>
      <c r="I917" s="137"/>
      <c r="J917" s="12"/>
      <c r="K917" s="16">
        <v>0</v>
      </c>
      <c r="L917" s="251" t="s">
        <v>20</v>
      </c>
      <c r="M917" s="24">
        <v>100</v>
      </c>
      <c r="N917" s="40" t="s">
        <v>523</v>
      </c>
      <c r="O917" s="543" t="s">
        <v>523</v>
      </c>
      <c r="P917" s="24">
        <v>239</v>
      </c>
      <c r="Q917" s="252"/>
      <c r="R91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Vigente'!C902,'[1]Certificaciones y Autorizacione'!B:E,1,0))),"Auditorías y Certificaciones",IF(NOT(ISERROR(VLOOKUP('[1]Manual Tarifario Vigente'!C902,'[1]Plantas de Beneficio'!B:E,1,0))),"Inspección","Registro Sanitario y Trámites Asociados")))))</f>
        <v>Auditorías y Certificaciones</v>
      </c>
      <c r="S917" s="18" t="s">
        <v>20</v>
      </c>
      <c r="T917" s="24">
        <v>100</v>
      </c>
      <c r="U917" s="25" t="s">
        <v>1001</v>
      </c>
      <c r="V917" s="25" t="s">
        <v>1001</v>
      </c>
      <c r="W917" s="206"/>
    </row>
    <row r="918" spans="1:23" customFormat="1" ht="28.5" hidden="1" x14ac:dyDescent="0.25">
      <c r="A918" s="1"/>
      <c r="B918" s="72">
        <v>40752</v>
      </c>
      <c r="C918" s="122" t="s">
        <v>816</v>
      </c>
      <c r="D918" s="124" t="s">
        <v>817</v>
      </c>
      <c r="E918" s="107"/>
      <c r="F918" s="107" t="s">
        <v>19</v>
      </c>
      <c r="G918" s="108">
        <v>436.29</v>
      </c>
      <c r="H918" s="208">
        <v>5040022</v>
      </c>
      <c r="I918" s="137"/>
      <c r="J918" s="12"/>
      <c r="K918" s="16">
        <v>0</v>
      </c>
      <c r="L918" s="251" t="s">
        <v>20</v>
      </c>
      <c r="M918" s="24">
        <v>100</v>
      </c>
      <c r="N918" s="40" t="s">
        <v>523</v>
      </c>
      <c r="O918" s="543" t="s">
        <v>523</v>
      </c>
      <c r="P918" s="24">
        <v>239</v>
      </c>
      <c r="Q918" s="252"/>
      <c r="R91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Vigente'!C903,'[1]Certificaciones y Autorizacione'!B:E,1,0))),"Auditorías y Certificaciones",IF(NOT(ISERROR(VLOOKUP('[1]Manual Tarifario Vigente'!C903,'[1]Plantas de Beneficio'!B:E,1,0))),"Inspección","Registro Sanitario y Trámites Asociados")))))</f>
        <v>Auditorías y Certificaciones</v>
      </c>
      <c r="S918" s="18" t="s">
        <v>20</v>
      </c>
      <c r="T918" s="24">
        <v>100</v>
      </c>
      <c r="U918" s="25" t="s">
        <v>1001</v>
      </c>
      <c r="V918" s="25" t="s">
        <v>1001</v>
      </c>
      <c r="W918" s="206"/>
    </row>
    <row r="919" spans="1:23" customFormat="1" ht="28.5" hidden="1" x14ac:dyDescent="0.25">
      <c r="A919" s="1"/>
      <c r="B919" s="72">
        <v>4076</v>
      </c>
      <c r="C919" s="122" t="s">
        <v>1006</v>
      </c>
      <c r="D919" s="124" t="s">
        <v>818</v>
      </c>
      <c r="E919" s="107"/>
      <c r="F919" s="107" t="s">
        <v>19</v>
      </c>
      <c r="G919" s="108">
        <v>410.12</v>
      </c>
      <c r="H919" s="278">
        <v>4737706</v>
      </c>
      <c r="I919" s="137"/>
      <c r="J919" s="12"/>
      <c r="K919" s="16">
        <v>0</v>
      </c>
      <c r="L919" s="251" t="s">
        <v>20</v>
      </c>
      <c r="M919" s="24">
        <v>100</v>
      </c>
      <c r="N919" s="40" t="s">
        <v>523</v>
      </c>
      <c r="O919" s="543" t="s">
        <v>523</v>
      </c>
      <c r="P919" s="24">
        <v>239</v>
      </c>
      <c r="Q919" s="252"/>
      <c r="R91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Vigente'!C904,'[1]Certificaciones y Autorizacione'!B:E,1,0))),"Auditorías y Certificaciones",IF(NOT(ISERROR(VLOOKUP('[1]Manual Tarifario Vigente'!C904,'[1]Plantas de Beneficio'!B:E,1,0))),"Inspección","Registro Sanitario y Trámites Asociados")))))</f>
        <v>Auditorías y Certificaciones</v>
      </c>
      <c r="S919" s="18" t="s">
        <v>20</v>
      </c>
      <c r="T919" s="24">
        <v>100</v>
      </c>
      <c r="U919" s="25" t="s">
        <v>1001</v>
      </c>
      <c r="V919" s="25" t="s">
        <v>1001</v>
      </c>
      <c r="W919" s="206"/>
    </row>
    <row r="920" spans="1:23" customFormat="1" ht="44.25" hidden="1" customHeight="1" thickBot="1" x14ac:dyDescent="0.3">
      <c r="A920" s="1"/>
      <c r="B920" s="100">
        <v>4077</v>
      </c>
      <c r="C920" s="171">
        <v>4077</v>
      </c>
      <c r="D920" s="827" t="s">
        <v>819</v>
      </c>
      <c r="E920" s="828"/>
      <c r="F920" s="828"/>
      <c r="G920" s="682"/>
      <c r="H920" s="683"/>
      <c r="I920" s="138"/>
      <c r="J920" s="610"/>
      <c r="K920" s="249">
        <v>0</v>
      </c>
      <c r="L920" s="451" t="s">
        <v>42</v>
      </c>
      <c r="M920" s="451" t="s">
        <v>42</v>
      </c>
      <c r="N920" s="451" t="s">
        <v>42</v>
      </c>
      <c r="O920" s="451" t="s">
        <v>42</v>
      </c>
      <c r="P920" s="451" t="s">
        <v>42</v>
      </c>
      <c r="Q920" s="424"/>
      <c r="R920"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Vigente'!C905,'[1]Certificaciones y Autorizacione'!B:E,1,0))),"Auditorías y Certificaciones",IF(NOT(ISERROR(VLOOKUP('[1]Manual Tarifario Vigente'!C905,'[1]Plantas de Beneficio'!B:E,1,0))),"Inspección","Registro Sanitario y Trámites Asociados")))))</f>
        <v>Auditorías y Certificaciones</v>
      </c>
      <c r="S920" s="451" t="s">
        <v>42</v>
      </c>
      <c r="T920" s="451" t="s">
        <v>42</v>
      </c>
      <c r="U920" s="251" t="s">
        <v>42</v>
      </c>
      <c r="V920" s="378" t="s">
        <v>41</v>
      </c>
      <c r="W920" s="206"/>
    </row>
    <row r="921" spans="1:23" customFormat="1" ht="41.25" hidden="1" customHeight="1" x14ac:dyDescent="0.25">
      <c r="A921" s="21"/>
      <c r="B921" s="101">
        <v>40771</v>
      </c>
      <c r="C921" s="712" t="s">
        <v>820</v>
      </c>
      <c r="D921" s="744" t="s">
        <v>821</v>
      </c>
      <c r="E921" s="127">
        <v>1</v>
      </c>
      <c r="F921" s="127" t="s">
        <v>822</v>
      </c>
      <c r="G921" s="128">
        <v>952.74</v>
      </c>
      <c r="H921" s="317">
        <v>11006052</v>
      </c>
      <c r="I921" s="189"/>
      <c r="J921" s="556"/>
      <c r="K921" s="383">
        <v>0</v>
      </c>
      <c r="L921" s="256" t="s">
        <v>181</v>
      </c>
      <c r="M921" s="257">
        <v>100</v>
      </c>
      <c r="N921" s="258" t="s">
        <v>523</v>
      </c>
      <c r="O921" s="543" t="s">
        <v>523</v>
      </c>
      <c r="P921" s="257">
        <v>419</v>
      </c>
      <c r="Q921" s="259"/>
      <c r="R92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Vigente'!C906,'[1]Certificaciones y Autorizacione'!B:E,1,0))),"Auditorías y Certificaciones",IF(NOT(ISERROR(VLOOKUP('[1]Manual Tarifario Vigente'!C906,'[1]Plantas de Beneficio'!B:E,1,0))),"Inspección","Registro Sanitario y Trámites Asociados")))))</f>
        <v>Auditorías y Certificaciones</v>
      </c>
      <c r="S921" s="261" t="s">
        <v>419</v>
      </c>
      <c r="T921" s="385">
        <v>100</v>
      </c>
      <c r="U921" s="25" t="s">
        <v>1001</v>
      </c>
      <c r="V921" s="25" t="s">
        <v>1001</v>
      </c>
      <c r="W921" s="206"/>
    </row>
    <row r="922" spans="1:23" customFormat="1" ht="44.25" hidden="1" customHeight="1" thickBot="1" x14ac:dyDescent="0.3">
      <c r="A922" s="14" t="s">
        <v>823</v>
      </c>
      <c r="B922" s="102"/>
      <c r="C922" s="714"/>
      <c r="D922" s="746"/>
      <c r="E922" s="129">
        <v>2</v>
      </c>
      <c r="F922" s="129" t="s">
        <v>824</v>
      </c>
      <c r="G922" s="130">
        <v>1702.33</v>
      </c>
      <c r="H922" s="319">
        <v>19665316</v>
      </c>
      <c r="I922" s="480">
        <f>+G922-G921</f>
        <v>749.58999999999992</v>
      </c>
      <c r="J922" s="388"/>
      <c r="K922" s="389">
        <v>0</v>
      </c>
      <c r="L922" s="263" t="s">
        <v>181</v>
      </c>
      <c r="M922" s="265">
        <v>100</v>
      </c>
      <c r="N922" s="266" t="s">
        <v>523</v>
      </c>
      <c r="O922" s="543" t="s">
        <v>523</v>
      </c>
      <c r="P922" s="265">
        <v>419</v>
      </c>
      <c r="Q922" s="267"/>
      <c r="R922" s="268"/>
      <c r="S922" s="371"/>
      <c r="T922" s="593"/>
      <c r="U922" s="25" t="s">
        <v>1001</v>
      </c>
      <c r="V922" s="25"/>
      <c r="W922" s="206"/>
    </row>
    <row r="923" spans="1:23" customFormat="1" ht="57" hidden="1" x14ac:dyDescent="0.25">
      <c r="A923" s="1"/>
      <c r="B923" s="103"/>
      <c r="C923" s="162" t="s">
        <v>825</v>
      </c>
      <c r="D923" s="163" t="s">
        <v>826</v>
      </c>
      <c r="E923" s="118"/>
      <c r="F923" s="118" t="s">
        <v>19</v>
      </c>
      <c r="G923" s="153">
        <v>686.4</v>
      </c>
      <c r="H923" s="245">
        <v>7929293</v>
      </c>
      <c r="I923" s="140"/>
      <c r="J923" s="342"/>
      <c r="K923" s="343">
        <v>0</v>
      </c>
      <c r="L923" s="449" t="s">
        <v>181</v>
      </c>
      <c r="M923" s="344">
        <v>100</v>
      </c>
      <c r="N923" s="363" t="s">
        <v>523</v>
      </c>
      <c r="O923" s="543" t="s">
        <v>523</v>
      </c>
      <c r="P923" s="344">
        <v>419</v>
      </c>
      <c r="Q923" s="427"/>
      <c r="R92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Vigente'!C908,'[1]Certificaciones y Autorizacione'!B:E,1,0))),"Auditorías y Certificaciones",IF(NOT(ISERROR(VLOOKUP('[1]Manual Tarifario Vigente'!C908,'[1]Plantas de Beneficio'!B:E,1,0))),"Inspección","Registro Sanitario y Trámites Asociados")))))</f>
        <v>Auditorías y Certificaciones</v>
      </c>
      <c r="S923" s="429" t="s">
        <v>419</v>
      </c>
      <c r="T923" s="344">
        <v>100</v>
      </c>
      <c r="U923" s="25" t="s">
        <v>1001</v>
      </c>
      <c r="V923" s="25" t="s">
        <v>1001</v>
      </c>
      <c r="W923" s="206"/>
    </row>
    <row r="924" spans="1:23" customFormat="1" hidden="1" x14ac:dyDescent="0.25">
      <c r="A924" s="1"/>
      <c r="B924" s="64">
        <v>4078</v>
      </c>
      <c r="C924" s="150">
        <v>4078</v>
      </c>
      <c r="D924" s="822" t="s">
        <v>827</v>
      </c>
      <c r="E924" s="198"/>
      <c r="F924" s="198"/>
      <c r="G924" s="198"/>
      <c r="H924" s="208"/>
      <c r="I924" s="137"/>
      <c r="J924" s="22"/>
      <c r="K924" s="16">
        <v>0</v>
      </c>
      <c r="L924" s="251" t="s">
        <v>42</v>
      </c>
      <c r="M924" s="251" t="s">
        <v>42</v>
      </c>
      <c r="N924" s="251" t="s">
        <v>42</v>
      </c>
      <c r="O924" s="251" t="s">
        <v>42</v>
      </c>
      <c r="P924" s="251" t="s">
        <v>42</v>
      </c>
      <c r="Q924" s="252"/>
      <c r="R92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Vigente'!C910,'[1]Certificaciones y Autorizacione'!B:E,1,0))),"Auditorías y Certificaciones",IF(NOT(ISERROR(VLOOKUP('[1]Manual Tarifario Vigente'!C910,'[1]Plantas de Beneficio'!B:E,1,0))),"Inspección","Registro Sanitario y Trámites Asociados")))))</f>
        <v>Auditorías y Certificaciones</v>
      </c>
      <c r="S924" s="251" t="s">
        <v>42</v>
      </c>
      <c r="T924" s="251" t="s">
        <v>42</v>
      </c>
      <c r="U924" s="251" t="s">
        <v>42</v>
      </c>
      <c r="V924" s="378" t="s">
        <v>41</v>
      </c>
      <c r="W924" s="206"/>
    </row>
    <row r="925" spans="1:23" customFormat="1" ht="42.75" hidden="1" x14ac:dyDescent="0.25">
      <c r="A925" s="1"/>
      <c r="B925" s="70">
        <v>40781</v>
      </c>
      <c r="C925" s="122" t="s">
        <v>828</v>
      </c>
      <c r="D925" s="124" t="s">
        <v>829</v>
      </c>
      <c r="E925" s="107"/>
      <c r="F925" s="107" t="s">
        <v>19</v>
      </c>
      <c r="G925" s="108">
        <v>52.59</v>
      </c>
      <c r="H925" s="208">
        <v>607520</v>
      </c>
      <c r="I925" s="137"/>
      <c r="J925" s="12"/>
      <c r="K925" s="16">
        <v>0</v>
      </c>
      <c r="L925" s="26" t="s">
        <v>725</v>
      </c>
      <c r="M925" s="24">
        <v>100</v>
      </c>
      <c r="N925" s="40" t="s">
        <v>523</v>
      </c>
      <c r="O925" s="543" t="s">
        <v>523</v>
      </c>
      <c r="P925" s="24">
        <v>1807</v>
      </c>
      <c r="Q925" s="252"/>
      <c r="R92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Vigente'!C911,'[1]Certificaciones y Autorizacione'!B:E,1,0))),"Auditorías y Certificaciones",IF(NOT(ISERROR(VLOOKUP('[1]Manual Tarifario Vigente'!C911,'[1]Plantas de Beneficio'!B:E,1,0))),"Inspección","Registro Sanitario y Trámites Asociados")))))</f>
        <v>Auditorías y Certificaciones</v>
      </c>
      <c r="S925" s="18" t="s">
        <v>725</v>
      </c>
      <c r="T925" s="24">
        <v>100</v>
      </c>
      <c r="U925" s="25" t="s">
        <v>1001</v>
      </c>
      <c r="V925" s="25" t="s">
        <v>1001</v>
      </c>
      <c r="W925" s="206"/>
    </row>
    <row r="926" spans="1:23" customFormat="1" ht="42.75" hidden="1" x14ac:dyDescent="0.25">
      <c r="A926" s="1"/>
      <c r="B926" s="64">
        <v>40782</v>
      </c>
      <c r="C926" s="122" t="s">
        <v>830</v>
      </c>
      <c r="D926" s="124" t="s">
        <v>831</v>
      </c>
      <c r="E926" s="107"/>
      <c r="F926" s="107" t="s">
        <v>19</v>
      </c>
      <c r="G926" s="108">
        <v>81.47</v>
      </c>
      <c r="H926" s="208">
        <v>941141</v>
      </c>
      <c r="I926" s="137"/>
      <c r="J926" s="12"/>
      <c r="K926" s="16">
        <v>0</v>
      </c>
      <c r="L926" s="26" t="s">
        <v>725</v>
      </c>
      <c r="M926" s="24">
        <v>100</v>
      </c>
      <c r="N926" s="40" t="s">
        <v>523</v>
      </c>
      <c r="O926" s="543" t="s">
        <v>523</v>
      </c>
      <c r="P926" s="24">
        <v>1807</v>
      </c>
      <c r="Q926" s="252"/>
      <c r="R92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Vigente'!C912,'[1]Certificaciones y Autorizacione'!B:E,1,0))),"Auditorías y Certificaciones",IF(NOT(ISERROR(VLOOKUP('[1]Manual Tarifario Vigente'!C912,'[1]Plantas de Beneficio'!B:E,1,0))),"Inspección","Registro Sanitario y Trámites Asociados")))))</f>
        <v>Auditorías y Certificaciones</v>
      </c>
      <c r="S926" s="18" t="s">
        <v>725</v>
      </c>
      <c r="T926" s="24">
        <v>100</v>
      </c>
      <c r="U926" s="25" t="s">
        <v>1001</v>
      </c>
      <c r="V926" s="25" t="s">
        <v>1001</v>
      </c>
      <c r="W926" s="206"/>
    </row>
    <row r="927" spans="1:23" customFormat="1" ht="42.75" hidden="1" x14ac:dyDescent="0.25">
      <c r="A927" s="1"/>
      <c r="B927" s="64">
        <v>4079</v>
      </c>
      <c r="C927" s="122">
        <v>4079</v>
      </c>
      <c r="D927" s="124" t="s">
        <v>832</v>
      </c>
      <c r="E927" s="107"/>
      <c r="F927" s="107" t="s">
        <v>19</v>
      </c>
      <c r="G927" s="108">
        <v>1791.57</v>
      </c>
      <c r="H927" s="208">
        <v>20696217</v>
      </c>
      <c r="I927" s="137"/>
      <c r="J927" s="12"/>
      <c r="K927" s="16">
        <v>0</v>
      </c>
      <c r="L927" s="251" t="s">
        <v>181</v>
      </c>
      <c r="M927" s="24">
        <v>100</v>
      </c>
      <c r="N927" s="40" t="s">
        <v>523</v>
      </c>
      <c r="O927" s="543" t="s">
        <v>523</v>
      </c>
      <c r="P927" s="24">
        <v>419</v>
      </c>
      <c r="Q927" s="252"/>
      <c r="R92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Vigente'!C913,'[1]Certificaciones y Autorizacione'!B:E,1,0))),"Auditorías y Certificaciones",IF(NOT(ISERROR(VLOOKUP('[1]Manual Tarifario Vigente'!C913,'[1]Plantas de Beneficio'!B:E,1,0))),"Inspección","Registro Sanitario y Trámites Asociados")))))</f>
        <v>Auditorías y Certificaciones</v>
      </c>
      <c r="S927" s="18" t="s">
        <v>419</v>
      </c>
      <c r="T927" s="24">
        <v>100</v>
      </c>
      <c r="U927" s="25" t="s">
        <v>1001</v>
      </c>
      <c r="V927" s="25" t="s">
        <v>1001</v>
      </c>
      <c r="W927" s="206"/>
    </row>
    <row r="928" spans="1:23" customFormat="1" ht="30" hidden="1" customHeight="1" x14ac:dyDescent="0.25">
      <c r="A928" s="1"/>
      <c r="B928" s="64" t="e">
        <v>#REF!</v>
      </c>
      <c r="C928" s="150">
        <v>4081</v>
      </c>
      <c r="D928" s="823" t="s">
        <v>833</v>
      </c>
      <c r="E928" s="824"/>
      <c r="F928" s="824"/>
      <c r="G928" s="198"/>
      <c r="H928" s="681"/>
      <c r="I928" s="137"/>
      <c r="J928" s="22"/>
      <c r="K928" s="16">
        <v>0</v>
      </c>
      <c r="L928" s="251" t="s">
        <v>42</v>
      </c>
      <c r="M928" s="251" t="s">
        <v>42</v>
      </c>
      <c r="N928" s="251" t="s">
        <v>42</v>
      </c>
      <c r="O928" s="251" t="s">
        <v>42</v>
      </c>
      <c r="P928" s="251" t="s">
        <v>42</v>
      </c>
      <c r="Q928" s="252"/>
      <c r="R92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Vigente'!C914,'[1]Certificaciones y Autorizacione'!B:E,1,0))),"Auditorías y Certificaciones",IF(NOT(ISERROR(VLOOKUP('[1]Manual Tarifario Vigente'!C914,'[1]Plantas de Beneficio'!B:E,1,0))),"Inspección","Registro Sanitario y Trámites Asociados")))))</f>
        <v>Auditorías y Certificaciones</v>
      </c>
      <c r="S928" s="251" t="s">
        <v>42</v>
      </c>
      <c r="T928" s="251" t="s">
        <v>42</v>
      </c>
      <c r="U928" s="251" t="s">
        <v>42</v>
      </c>
      <c r="V928" s="378" t="s">
        <v>41</v>
      </c>
      <c r="W928" s="206"/>
    </row>
    <row r="929" spans="1:25" customFormat="1" ht="42.75" hidden="1" x14ac:dyDescent="0.25">
      <c r="A929" s="1"/>
      <c r="B929" s="64" t="e">
        <v>#REF!</v>
      </c>
      <c r="C929" s="122">
        <v>4080</v>
      </c>
      <c r="D929" s="124" t="s">
        <v>834</v>
      </c>
      <c r="E929" s="107"/>
      <c r="F929" s="107" t="s">
        <v>19</v>
      </c>
      <c r="G929" s="108">
        <v>810.79</v>
      </c>
      <c r="H929" s="208">
        <v>9366246</v>
      </c>
      <c r="I929" s="137"/>
      <c r="J929" s="12"/>
      <c r="K929" s="16">
        <v>0</v>
      </c>
      <c r="L929" s="251" t="s">
        <v>181</v>
      </c>
      <c r="M929" s="24">
        <v>100</v>
      </c>
      <c r="N929" s="40" t="s">
        <v>523</v>
      </c>
      <c r="O929" s="543" t="s">
        <v>523</v>
      </c>
      <c r="P929" s="24">
        <v>419</v>
      </c>
      <c r="Q929" s="252"/>
      <c r="R92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Vigente'!C915,'[1]Certificaciones y Autorizacione'!B:E,1,0))),"Auditorías y Certificaciones",IF(NOT(ISERROR(VLOOKUP('[1]Manual Tarifario Vigente'!C915,'[1]Plantas de Beneficio'!B:E,1,0))),"Inspección","Registro Sanitario y Trámites Asociados")))))</f>
        <v>Auditorías y Certificaciones</v>
      </c>
      <c r="S929" s="18" t="s">
        <v>419</v>
      </c>
      <c r="T929" s="24">
        <v>100</v>
      </c>
      <c r="U929" s="25" t="s">
        <v>1001</v>
      </c>
      <c r="V929" s="25" t="s">
        <v>1001</v>
      </c>
      <c r="W929" s="206"/>
    </row>
    <row r="930" spans="1:25" customFormat="1" ht="28.5" hidden="1" x14ac:dyDescent="0.25">
      <c r="A930" s="1"/>
      <c r="B930" s="64">
        <v>40812</v>
      </c>
      <c r="C930" s="122" t="s">
        <v>835</v>
      </c>
      <c r="D930" s="124" t="s">
        <v>836</v>
      </c>
      <c r="E930" s="107"/>
      <c r="F930" s="107" t="s">
        <v>19</v>
      </c>
      <c r="G930" s="108">
        <v>1790.59</v>
      </c>
      <c r="H930" s="208">
        <v>20684896</v>
      </c>
      <c r="I930" s="137"/>
      <c r="J930" s="12"/>
      <c r="K930" s="16">
        <v>0</v>
      </c>
      <c r="L930" s="251" t="s">
        <v>181</v>
      </c>
      <c r="M930" s="24">
        <v>100</v>
      </c>
      <c r="N930" s="40" t="s">
        <v>523</v>
      </c>
      <c r="O930" s="543" t="s">
        <v>523</v>
      </c>
      <c r="P930" s="24">
        <v>419</v>
      </c>
      <c r="Q930" s="252"/>
      <c r="R93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Vigente'!C916,'[1]Certificaciones y Autorizacione'!B:E,1,0))),"Auditorías y Certificaciones",IF(NOT(ISERROR(VLOOKUP('[1]Manual Tarifario Vigente'!C916,'[1]Plantas de Beneficio'!B:E,1,0))),"Inspección","Registro Sanitario y Trámites Asociados")))))</f>
        <v>Auditorías y Certificaciones</v>
      </c>
      <c r="S930" s="18" t="s">
        <v>419</v>
      </c>
      <c r="T930" s="24">
        <v>100</v>
      </c>
      <c r="U930" s="25" t="s">
        <v>1001</v>
      </c>
      <c r="V930" s="25" t="s">
        <v>1001</v>
      </c>
      <c r="W930" s="206"/>
    </row>
    <row r="931" spans="1:25" customFormat="1" ht="128.25" hidden="1" x14ac:dyDescent="0.25">
      <c r="A931" s="14" t="s">
        <v>837</v>
      </c>
      <c r="B931" s="64" t="e">
        <v>#REF!</v>
      </c>
      <c r="C931" s="122" t="s">
        <v>838</v>
      </c>
      <c r="D931" s="124" t="s">
        <v>839</v>
      </c>
      <c r="E931" s="107"/>
      <c r="F931" s="107" t="s">
        <v>19</v>
      </c>
      <c r="G931" s="108">
        <v>76.77</v>
      </c>
      <c r="H931" s="208">
        <v>886847</v>
      </c>
      <c r="I931" s="137"/>
      <c r="J931" s="12"/>
      <c r="K931" s="16">
        <v>0</v>
      </c>
      <c r="L931" s="251" t="s">
        <v>181</v>
      </c>
      <c r="M931" s="24">
        <v>100</v>
      </c>
      <c r="N931" s="40" t="s">
        <v>523</v>
      </c>
      <c r="O931" s="543" t="s">
        <v>523</v>
      </c>
      <c r="P931" s="24">
        <v>454</v>
      </c>
      <c r="Q931" s="252"/>
      <c r="R93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Vigente'!C917,'[1]Certificaciones y Autorizacione'!B:E,1,0))),"Auditorías y Certificaciones",IF(NOT(ISERROR(VLOOKUP('[1]Manual Tarifario Vigente'!C917,'[1]Plantas de Beneficio'!B:E,1,0))),"Inspección","Registro Sanitario y Trámites Asociados")))))</f>
        <v>Auditorías y Certificaciones</v>
      </c>
      <c r="S931" s="18" t="s">
        <v>419</v>
      </c>
      <c r="T931" s="24">
        <v>100</v>
      </c>
      <c r="U931" s="25" t="s">
        <v>1001</v>
      </c>
      <c r="V931" s="25" t="s">
        <v>1001</v>
      </c>
      <c r="W931" s="206"/>
    </row>
    <row r="932" spans="1:25" ht="28.5" hidden="1" x14ac:dyDescent="0.25">
      <c r="A932" s="1"/>
      <c r="B932" s="64">
        <v>4083</v>
      </c>
      <c r="C932" s="76">
        <v>4083</v>
      </c>
      <c r="D932" s="413" t="s">
        <v>840</v>
      </c>
      <c r="E932" s="107"/>
      <c r="F932" s="339" t="s">
        <v>19</v>
      </c>
      <c r="G932" s="331">
        <v>126.94</v>
      </c>
      <c r="H932" s="633">
        <v>1466411</v>
      </c>
      <c r="I932" s="137"/>
      <c r="J932" s="12"/>
      <c r="K932" s="16">
        <v>0</v>
      </c>
      <c r="L932" s="251" t="s">
        <v>20</v>
      </c>
      <c r="M932" s="24">
        <v>100</v>
      </c>
      <c r="N932" s="40" t="s">
        <v>523</v>
      </c>
      <c r="O932" s="543" t="s">
        <v>523</v>
      </c>
      <c r="P932" s="24" t="s">
        <v>995</v>
      </c>
      <c r="Q932" s="252"/>
      <c r="R93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Vigente'!C919,'[1]Certificaciones y Autorizacione'!B:E,1,0))),"Auditorías y Certificaciones",IF(NOT(ISERROR(VLOOKUP('[1]Manual Tarifario Vigente'!C919,'[1]Plantas de Beneficio'!B:E,1,0))),"Inspección","Registro Sanitario y Trámites Asociados")))))</f>
        <v>Registro Sanitario y Trámites Asociados</v>
      </c>
      <c r="S932" s="18" t="s">
        <v>20</v>
      </c>
      <c r="T932" s="24">
        <v>100</v>
      </c>
      <c r="U932" s="25" t="s">
        <v>1001</v>
      </c>
      <c r="V932" s="25" t="s">
        <v>1001</v>
      </c>
      <c r="W932" s="626"/>
    </row>
    <row r="933" spans="1:25" customFormat="1" ht="28.5" hidden="1" x14ac:dyDescent="0.25">
      <c r="A933" s="1"/>
      <c r="B933" s="64">
        <v>40831</v>
      </c>
      <c r="C933" s="122" t="s">
        <v>841</v>
      </c>
      <c r="D933" s="124" t="s">
        <v>842</v>
      </c>
      <c r="E933" s="107"/>
      <c r="F933" s="107" t="s">
        <v>19</v>
      </c>
      <c r="G933" s="108">
        <v>112.31</v>
      </c>
      <c r="H933" s="208">
        <v>1297405</v>
      </c>
      <c r="I933" s="137"/>
      <c r="J933" s="12"/>
      <c r="K933" s="16">
        <v>0</v>
      </c>
      <c r="L933" s="251" t="s">
        <v>20</v>
      </c>
      <c r="M933" s="24">
        <v>100</v>
      </c>
      <c r="N933" s="40" t="s">
        <v>523</v>
      </c>
      <c r="O933" s="543" t="s">
        <v>523</v>
      </c>
      <c r="P933" s="24">
        <v>225</v>
      </c>
      <c r="Q933" s="252"/>
      <c r="R93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Vigente'!C920,'[1]Certificaciones y Autorizacione'!B:E,1,0))),"Auditorías y Certificaciones",IF(NOT(ISERROR(VLOOKUP('[1]Manual Tarifario Vigente'!C920,'[1]Plantas de Beneficio'!B:E,1,0))),"Inspección","Registro Sanitario y Trámites Asociados")))))</f>
        <v>Registro Sanitario y Trámites Asociados</v>
      </c>
      <c r="S933" s="18" t="s">
        <v>20</v>
      </c>
      <c r="T933" s="24">
        <v>100</v>
      </c>
      <c r="U933" s="25" t="s">
        <v>1001</v>
      </c>
      <c r="V933" s="25" t="s">
        <v>1001</v>
      </c>
      <c r="W933" s="206"/>
    </row>
    <row r="934" spans="1:25" customFormat="1" ht="31.5" hidden="1" customHeight="1" x14ac:dyDescent="0.25">
      <c r="A934" s="1"/>
      <c r="B934" s="64">
        <v>40832</v>
      </c>
      <c r="C934" s="122" t="s">
        <v>843</v>
      </c>
      <c r="D934" s="124" t="s">
        <v>844</v>
      </c>
      <c r="E934" s="107"/>
      <c r="F934" s="107" t="s">
        <v>19</v>
      </c>
      <c r="G934" s="108">
        <v>105.48</v>
      </c>
      <c r="H934" s="208">
        <v>1218505</v>
      </c>
      <c r="I934" s="137"/>
      <c r="J934" s="653"/>
      <c r="K934" s="207">
        <v>0</v>
      </c>
      <c r="L934" s="251" t="s">
        <v>20</v>
      </c>
      <c r="M934" s="24">
        <v>100</v>
      </c>
      <c r="N934" s="40" t="s">
        <v>523</v>
      </c>
      <c r="O934" s="543" t="s">
        <v>523</v>
      </c>
      <c r="P934" s="24">
        <v>225</v>
      </c>
      <c r="Q934" s="252"/>
      <c r="R93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Vigente'!C921,'[1]Certificaciones y Autorizacione'!B:E,1,0))),"Auditorías y Certificaciones",IF(NOT(ISERROR(VLOOKUP('[1]Manual Tarifario Vigente'!C921,'[1]Plantas de Beneficio'!B:E,1,0))),"Inspección","Registro Sanitario y Trámites Asociados")))))</f>
        <v>Registro Sanitario y Trámites Asociados</v>
      </c>
      <c r="S934" s="18" t="s">
        <v>20</v>
      </c>
      <c r="T934" s="24">
        <v>100</v>
      </c>
      <c r="U934" s="25" t="s">
        <v>1001</v>
      </c>
      <c r="V934" s="25" t="s">
        <v>1001</v>
      </c>
      <c r="W934" s="206"/>
    </row>
    <row r="935" spans="1:25" customFormat="1" ht="28.5" hidden="1" x14ac:dyDescent="0.25">
      <c r="A935" s="1"/>
      <c r="B935" s="64">
        <v>40833</v>
      </c>
      <c r="C935" s="122" t="s">
        <v>845</v>
      </c>
      <c r="D935" s="124" t="s">
        <v>846</v>
      </c>
      <c r="E935" s="107"/>
      <c r="F935" s="107" t="s">
        <v>19</v>
      </c>
      <c r="G935" s="108">
        <v>86.18</v>
      </c>
      <c r="H935" s="208">
        <v>995551</v>
      </c>
      <c r="I935" s="137"/>
      <c r="J935" s="12"/>
      <c r="K935" s="16">
        <v>0</v>
      </c>
      <c r="L935" s="251" t="s">
        <v>20</v>
      </c>
      <c r="M935" s="24">
        <v>100</v>
      </c>
      <c r="N935" s="40" t="s">
        <v>523</v>
      </c>
      <c r="O935" s="543" t="s">
        <v>523</v>
      </c>
      <c r="P935" s="24">
        <v>225</v>
      </c>
      <c r="Q935" s="252"/>
      <c r="R93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Vigente'!C922,'[1]Certificaciones y Autorizacione'!B:E,1,0))),"Auditorías y Certificaciones",IF(NOT(ISERROR(VLOOKUP('[1]Manual Tarifario Vigente'!C922,'[1]Plantas de Beneficio'!B:E,1,0))),"Inspección","Registro Sanitario y Trámites Asociados")))))</f>
        <v>Registro Sanitario y Trámites Asociados</v>
      </c>
      <c r="S935" s="18" t="s">
        <v>290</v>
      </c>
      <c r="T935" s="24">
        <v>100</v>
      </c>
      <c r="U935" s="25" t="s">
        <v>1001</v>
      </c>
      <c r="V935" s="25" t="s">
        <v>1001</v>
      </c>
      <c r="W935" s="206"/>
    </row>
    <row r="936" spans="1:25" customFormat="1" ht="28.5" hidden="1" x14ac:dyDescent="0.25">
      <c r="A936" s="1"/>
      <c r="B936" s="64" t="s">
        <v>19</v>
      </c>
      <c r="C936" s="122" t="s">
        <v>847</v>
      </c>
      <c r="D936" s="124" t="s">
        <v>848</v>
      </c>
      <c r="E936" s="107"/>
      <c r="F936" s="107" t="s">
        <v>19</v>
      </c>
      <c r="G936" s="108">
        <v>39.61</v>
      </c>
      <c r="H936" s="208">
        <v>457575</v>
      </c>
      <c r="I936" s="137"/>
      <c r="J936" s="653"/>
      <c r="K936" s="207">
        <v>0</v>
      </c>
      <c r="L936" s="251" t="s">
        <v>20</v>
      </c>
      <c r="M936" s="24">
        <v>100</v>
      </c>
      <c r="N936" s="40" t="s">
        <v>523</v>
      </c>
      <c r="O936" s="543" t="s">
        <v>523</v>
      </c>
      <c r="P936" s="24">
        <v>225</v>
      </c>
      <c r="Q936" s="252"/>
      <c r="R93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Vigente'!C923,'[1]Certificaciones y Autorizacione'!B:E,1,0))),"Auditorías y Certificaciones",IF(NOT(ISERROR(VLOOKUP('[1]Manual Tarifario Vigente'!C923,'[1]Plantas de Beneficio'!B:E,1,0))),"Inspección","Registro Sanitario y Trámites Asociados")))))</f>
        <v>Registro Sanitario y Trámites Asociados</v>
      </c>
      <c r="S936" s="18" t="s">
        <v>290</v>
      </c>
      <c r="T936" s="24">
        <v>100</v>
      </c>
      <c r="U936" s="25" t="s">
        <v>1001</v>
      </c>
      <c r="V936" s="25" t="s">
        <v>1001</v>
      </c>
      <c r="W936" s="206"/>
    </row>
    <row r="937" spans="1:25" customFormat="1" ht="28.5" hidden="1" x14ac:dyDescent="0.25">
      <c r="A937" s="1"/>
      <c r="B937" s="64">
        <v>40832</v>
      </c>
      <c r="C937" s="122" t="s">
        <v>849</v>
      </c>
      <c r="D937" s="124" t="s">
        <v>850</v>
      </c>
      <c r="E937" s="107"/>
      <c r="F937" s="107" t="s">
        <v>19</v>
      </c>
      <c r="G937" s="108">
        <v>57.64</v>
      </c>
      <c r="H937" s="208">
        <v>665857</v>
      </c>
      <c r="I937" s="137"/>
      <c r="J937" s="12"/>
      <c r="K937" s="16">
        <v>0</v>
      </c>
      <c r="L937" s="251" t="s">
        <v>20</v>
      </c>
      <c r="M937" s="24">
        <v>100</v>
      </c>
      <c r="N937" s="40" t="s">
        <v>523</v>
      </c>
      <c r="O937" s="339" t="s">
        <v>1008</v>
      </c>
      <c r="P937" s="24">
        <v>225</v>
      </c>
      <c r="Q937" s="252"/>
      <c r="R93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Vigente'!C924,'[1]Certificaciones y Autorizacione'!B:E,1,0))),"Auditorías y Certificaciones",IF(NOT(ISERROR(VLOOKUP('[1]Manual Tarifario Vigente'!C924,'[1]Plantas de Beneficio'!B:E,1,0))),"Inspección","Registro Sanitario y Trámites Asociados")))))</f>
        <v>Registro Sanitario y Trámites Asociados</v>
      </c>
      <c r="S937" s="18" t="s">
        <v>20</v>
      </c>
      <c r="T937" s="24">
        <v>100</v>
      </c>
      <c r="U937" s="25" t="s">
        <v>1001</v>
      </c>
      <c r="V937" s="25" t="s">
        <v>1001</v>
      </c>
      <c r="W937" s="206"/>
    </row>
    <row r="938" spans="1:25" ht="28.5" hidden="1" x14ac:dyDescent="0.25">
      <c r="A938" s="1"/>
      <c r="B938" s="64"/>
      <c r="C938" s="646" t="s">
        <v>851</v>
      </c>
      <c r="D938" s="647" t="s">
        <v>852</v>
      </c>
      <c r="E938" s="15" t="s">
        <v>19</v>
      </c>
      <c r="F938" s="20" t="s">
        <v>19</v>
      </c>
      <c r="G938" s="415">
        <v>103.99</v>
      </c>
      <c r="H938" s="633">
        <v>1201292</v>
      </c>
      <c r="I938" s="137"/>
      <c r="J938" s="12"/>
      <c r="K938" s="16">
        <v>0</v>
      </c>
      <c r="L938" s="251" t="s">
        <v>20</v>
      </c>
      <c r="M938" s="24">
        <v>100</v>
      </c>
      <c r="N938" s="40" t="s">
        <v>523</v>
      </c>
      <c r="O938" s="339" t="s">
        <v>1008</v>
      </c>
      <c r="P938" s="24" t="s">
        <v>995</v>
      </c>
      <c r="Q938" s="252"/>
      <c r="R938" s="32"/>
      <c r="S938" s="18" t="s">
        <v>20</v>
      </c>
      <c r="T938" s="24">
        <v>100</v>
      </c>
      <c r="U938" s="25" t="s">
        <v>1001</v>
      </c>
      <c r="V938" s="25" t="s">
        <v>1001</v>
      </c>
      <c r="W938" s="626"/>
      <c r="X938" s="628"/>
      <c r="Y938" s="630"/>
    </row>
    <row r="939" spans="1:25" ht="28.5" hidden="1" x14ac:dyDescent="0.25">
      <c r="A939" s="1"/>
      <c r="B939" s="64"/>
      <c r="C939" s="646" t="s">
        <v>853</v>
      </c>
      <c r="D939" s="647" t="s">
        <v>854</v>
      </c>
      <c r="E939" s="15" t="s">
        <v>19</v>
      </c>
      <c r="F939" s="20" t="s">
        <v>19</v>
      </c>
      <c r="G939" s="415">
        <v>56.07</v>
      </c>
      <c r="H939" s="633">
        <v>647721</v>
      </c>
      <c r="I939" s="137"/>
      <c r="J939" s="12"/>
      <c r="K939" s="16">
        <v>0</v>
      </c>
      <c r="L939" s="251" t="s">
        <v>20</v>
      </c>
      <c r="M939" s="24">
        <v>100</v>
      </c>
      <c r="N939" s="40" t="s">
        <v>523</v>
      </c>
      <c r="O939" s="339" t="s">
        <v>1008</v>
      </c>
      <c r="P939" s="24" t="s">
        <v>995</v>
      </c>
      <c r="Q939" s="252"/>
      <c r="R939" s="32"/>
      <c r="S939" s="18" t="s">
        <v>20</v>
      </c>
      <c r="T939" s="24">
        <v>100</v>
      </c>
      <c r="U939" s="25" t="s">
        <v>1001</v>
      </c>
      <c r="V939" s="25" t="s">
        <v>1001</v>
      </c>
      <c r="W939" s="626"/>
      <c r="X939" s="628"/>
    </row>
    <row r="940" spans="1:25" customFormat="1" ht="28.5" hidden="1" x14ac:dyDescent="0.25">
      <c r="A940" s="1"/>
      <c r="B940" s="64">
        <v>4084</v>
      </c>
      <c r="C940" s="122">
        <v>4084</v>
      </c>
      <c r="D940" s="124" t="s">
        <v>855</v>
      </c>
      <c r="E940" s="107"/>
      <c r="F940" s="107" t="s">
        <v>19</v>
      </c>
      <c r="G940" s="108">
        <v>263.97000000000003</v>
      </c>
      <c r="H940" s="208">
        <v>3049381</v>
      </c>
      <c r="I940" s="137"/>
      <c r="J940" s="12"/>
      <c r="K940" s="16">
        <v>0</v>
      </c>
      <c r="L940" s="251" t="s">
        <v>20</v>
      </c>
      <c r="M940" s="24">
        <v>100</v>
      </c>
      <c r="N940" s="40" t="s">
        <v>523</v>
      </c>
      <c r="O940" s="543" t="s">
        <v>523</v>
      </c>
      <c r="P940" s="24">
        <v>225</v>
      </c>
      <c r="Q940" s="252"/>
      <c r="R94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Vigente'!C925,'[1]Certificaciones y Autorizacione'!B:E,1,0))),"Auditorías y Certificaciones",IF(NOT(ISERROR(VLOOKUP('[1]Manual Tarifario Vigente'!C925,'[1]Plantas de Beneficio'!B:E,1,0))),"Inspección","Registro Sanitario y Trámites Asociados")))))</f>
        <v>Registro Sanitario y Trámites Asociados</v>
      </c>
      <c r="S940" s="18" t="s">
        <v>20</v>
      </c>
      <c r="T940" s="24">
        <v>100</v>
      </c>
      <c r="U940" s="25" t="s">
        <v>1001</v>
      </c>
      <c r="V940" s="25" t="s">
        <v>1001</v>
      </c>
      <c r="W940" s="206"/>
    </row>
    <row r="941" spans="1:25" customFormat="1" ht="33.75" hidden="1" customHeight="1" x14ac:dyDescent="0.25">
      <c r="A941" s="1"/>
      <c r="B941" s="64">
        <v>4085</v>
      </c>
      <c r="C941" s="122">
        <v>4085</v>
      </c>
      <c r="D941" s="124" t="s">
        <v>856</v>
      </c>
      <c r="E941" s="107"/>
      <c r="F941" s="107" t="s">
        <v>19</v>
      </c>
      <c r="G941" s="108">
        <v>339.04</v>
      </c>
      <c r="H941" s="208">
        <v>3916590</v>
      </c>
      <c r="I941" s="137"/>
      <c r="J941" s="12"/>
      <c r="K941" s="16">
        <v>0</v>
      </c>
      <c r="L941" s="251" t="s">
        <v>290</v>
      </c>
      <c r="M941" s="24">
        <v>100</v>
      </c>
      <c r="N941" s="40" t="s">
        <v>523</v>
      </c>
      <c r="O941" s="543" t="s">
        <v>523</v>
      </c>
      <c r="P941" s="24">
        <v>225</v>
      </c>
      <c r="Q941" s="252"/>
      <c r="R94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Vigente'!C926,'[1]Certificaciones y Autorizacione'!B:E,1,0))),"Auditorías y Certificaciones",IF(NOT(ISERROR(VLOOKUP('[1]Manual Tarifario Vigente'!C926,'[1]Plantas de Beneficio'!B:E,1,0))),"Inspección","Registro Sanitario y Trámites Asociados")))))</f>
        <v>Registro Sanitario y Trámites Asociados</v>
      </c>
      <c r="S941" s="18" t="s">
        <v>290</v>
      </c>
      <c r="T941" s="24">
        <v>100</v>
      </c>
      <c r="U941" s="25" t="s">
        <v>1001</v>
      </c>
      <c r="V941" s="25" t="s">
        <v>1001</v>
      </c>
      <c r="W941" s="206"/>
    </row>
    <row r="942" spans="1:25" customFormat="1" ht="26.25" hidden="1" customHeight="1" x14ac:dyDescent="0.25">
      <c r="A942" s="1"/>
      <c r="B942" s="72">
        <v>4086</v>
      </c>
      <c r="C942" s="122">
        <v>4086</v>
      </c>
      <c r="D942" s="124" t="s">
        <v>857</v>
      </c>
      <c r="E942" s="107"/>
      <c r="F942" s="107" t="s">
        <v>19</v>
      </c>
      <c r="G942" s="108">
        <v>28.25</v>
      </c>
      <c r="H942" s="208">
        <v>326344</v>
      </c>
      <c r="I942" s="137"/>
      <c r="J942" s="12"/>
      <c r="K942" s="16">
        <v>0</v>
      </c>
      <c r="L942" s="251" t="s">
        <v>290</v>
      </c>
      <c r="M942" s="24">
        <v>100</v>
      </c>
      <c r="N942" s="40" t="s">
        <v>523</v>
      </c>
      <c r="O942" s="543" t="s">
        <v>523</v>
      </c>
      <c r="P942" s="24">
        <v>1716</v>
      </c>
      <c r="Q942" s="252"/>
      <c r="R94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Vigente'!C927,'[1]Certificaciones y Autorizacione'!B:E,1,0))),"Auditorías y Certificaciones",IF(NOT(ISERROR(VLOOKUP('[1]Manual Tarifario Vigente'!C927,'[1]Plantas de Beneficio'!B:E,1,0))),"Inspección","Registro Sanitario y Trámites Asociados")))))</f>
        <v>Registro Sanitario y Trámites Asociados</v>
      </c>
      <c r="S942" s="18" t="s">
        <v>290</v>
      </c>
      <c r="T942" s="24">
        <v>100</v>
      </c>
      <c r="U942" s="25" t="s">
        <v>1001</v>
      </c>
      <c r="V942" s="25" t="s">
        <v>1001</v>
      </c>
      <c r="W942" s="206"/>
    </row>
    <row r="943" spans="1:25" customFormat="1" hidden="1" x14ac:dyDescent="0.25">
      <c r="A943" s="1"/>
      <c r="B943" s="64">
        <v>4087</v>
      </c>
      <c r="C943" s="150">
        <v>4087</v>
      </c>
      <c r="D943" s="197" t="s">
        <v>858</v>
      </c>
      <c r="E943" s="274"/>
      <c r="F943" s="198"/>
      <c r="G943" s="198"/>
      <c r="H943" s="681"/>
      <c r="I943" s="137"/>
      <c r="J943" s="22"/>
      <c r="K943" s="16">
        <v>0</v>
      </c>
      <c r="L943" s="251" t="s">
        <v>42</v>
      </c>
      <c r="M943" s="251" t="s">
        <v>42</v>
      </c>
      <c r="N943" s="251" t="s">
        <v>42</v>
      </c>
      <c r="O943" s="251" t="s">
        <v>42</v>
      </c>
      <c r="P943" s="251" t="s">
        <v>42</v>
      </c>
      <c r="Q943" s="252"/>
      <c r="R94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Vigente'!C928,'[1]Certificaciones y Autorizacione'!B:E,1,0))),"Auditorías y Certificaciones",IF(NOT(ISERROR(VLOOKUP('[1]Manual Tarifario Vigente'!C928,'[1]Plantas de Beneficio'!B:E,1,0))),"Inspección","Registro Sanitario y Trámites Asociados")))))</f>
        <v>Registro Sanitario y Trámites Asociados</v>
      </c>
      <c r="S943" s="251" t="s">
        <v>42</v>
      </c>
      <c r="T943" s="251" t="s">
        <v>42</v>
      </c>
      <c r="U943" s="251" t="s">
        <v>42</v>
      </c>
      <c r="V943" s="378" t="s">
        <v>41</v>
      </c>
      <c r="W943" s="206"/>
    </row>
    <row r="944" spans="1:25" customFormat="1" ht="42.75" hidden="1" x14ac:dyDescent="0.25">
      <c r="A944" s="1"/>
      <c r="B944" s="70">
        <v>40871</v>
      </c>
      <c r="C944" s="122" t="s">
        <v>859</v>
      </c>
      <c r="D944" s="124" t="s">
        <v>860</v>
      </c>
      <c r="E944" s="107"/>
      <c r="F944" s="107" t="s">
        <v>19</v>
      </c>
      <c r="G944" s="108">
        <v>420.9</v>
      </c>
      <c r="H944" s="208">
        <v>4862237</v>
      </c>
      <c r="I944" s="137"/>
      <c r="J944" s="12"/>
      <c r="K944" s="16">
        <v>0</v>
      </c>
      <c r="L944" s="26" t="s">
        <v>239</v>
      </c>
      <c r="M944" s="24">
        <v>100</v>
      </c>
      <c r="N944" s="360" t="s">
        <v>992</v>
      </c>
      <c r="O944" s="360" t="s">
        <v>1015</v>
      </c>
      <c r="P944" s="24">
        <v>975</v>
      </c>
      <c r="Q944" s="252"/>
      <c r="R94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Vigente'!C929,'[1]Certificaciones y Autorizacione'!B:E,1,0))),"Auditorías y Certificaciones",IF(NOT(ISERROR(VLOOKUP('[1]Manual Tarifario Vigente'!C929,'[1]Plantas de Beneficio'!B:E,1,0))),"Inspección","Registro Sanitario y Trámites Asociados")))))</f>
        <v>Auditorías y Certificaciones</v>
      </c>
      <c r="S944" s="18" t="s">
        <v>239</v>
      </c>
      <c r="T944" s="24">
        <v>100</v>
      </c>
      <c r="U944" s="25" t="s">
        <v>1001</v>
      </c>
      <c r="V944" s="25" t="s">
        <v>1001</v>
      </c>
      <c r="W944" s="206"/>
    </row>
    <row r="945" spans="1:23" customFormat="1" ht="31.5" hidden="1" x14ac:dyDescent="0.25">
      <c r="A945" s="1"/>
      <c r="B945" s="64">
        <v>40872</v>
      </c>
      <c r="C945" s="122" t="s">
        <v>861</v>
      </c>
      <c r="D945" s="124" t="s">
        <v>862</v>
      </c>
      <c r="E945" s="107"/>
      <c r="F945" s="107" t="s">
        <v>19</v>
      </c>
      <c r="G945" s="108">
        <v>491.6</v>
      </c>
      <c r="H945" s="208">
        <v>5678963</v>
      </c>
      <c r="I945" s="137"/>
      <c r="J945" s="12"/>
      <c r="K945" s="16">
        <v>0</v>
      </c>
      <c r="L945" s="26" t="s">
        <v>239</v>
      </c>
      <c r="M945" s="24">
        <v>100</v>
      </c>
      <c r="N945" s="360" t="s">
        <v>992</v>
      </c>
      <c r="O945" s="360" t="s">
        <v>1015</v>
      </c>
      <c r="P945" s="24">
        <v>975</v>
      </c>
      <c r="Q945" s="252"/>
      <c r="R94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Vigente'!C930,'[1]Certificaciones y Autorizacione'!B:E,1,0))),"Auditorías y Certificaciones",IF(NOT(ISERROR(VLOOKUP('[1]Manual Tarifario Vigente'!C930,'[1]Plantas de Beneficio'!B:E,1,0))),"Inspección","Registro Sanitario y Trámites Asociados")))))</f>
        <v>Registro Sanitario y Trámites Asociados</v>
      </c>
      <c r="S945" s="18" t="s">
        <v>239</v>
      </c>
      <c r="T945" s="24">
        <v>100</v>
      </c>
      <c r="U945" s="25" t="s">
        <v>1001</v>
      </c>
      <c r="V945" s="25" t="s">
        <v>1001</v>
      </c>
      <c r="W945" s="206"/>
    </row>
    <row r="946" spans="1:23" customFormat="1" ht="42.75" hidden="1" x14ac:dyDescent="0.25">
      <c r="A946" s="1"/>
      <c r="B946" s="64">
        <v>40873</v>
      </c>
      <c r="C946" s="122" t="s">
        <v>863</v>
      </c>
      <c r="D946" s="124" t="s">
        <v>864</v>
      </c>
      <c r="E946" s="107"/>
      <c r="F946" s="107" t="s">
        <v>19</v>
      </c>
      <c r="G946" s="108">
        <v>335.86</v>
      </c>
      <c r="H946" s="208">
        <v>3879855</v>
      </c>
      <c r="I946" s="137"/>
      <c r="J946" s="12"/>
      <c r="K946" s="16">
        <v>0</v>
      </c>
      <c r="L946" s="26" t="s">
        <v>239</v>
      </c>
      <c r="M946" s="24">
        <v>100</v>
      </c>
      <c r="N946" s="360" t="s">
        <v>992</v>
      </c>
      <c r="O946" s="360" t="s">
        <v>1015</v>
      </c>
      <c r="P946" s="24">
        <v>975</v>
      </c>
      <c r="Q946" s="254"/>
      <c r="R94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Vigente'!C931,'[1]Certificaciones y Autorizacione'!B:E,1,0))),"Auditorías y Certificaciones",IF(NOT(ISERROR(VLOOKUP('[1]Manual Tarifario Vigente'!C931,'[1]Plantas de Beneficio'!B:E,1,0))),"Inspección","Registro Sanitario y Trámites Asociados")))))</f>
        <v>Auditorías y Certificaciones</v>
      </c>
      <c r="S946" s="18" t="s">
        <v>239</v>
      </c>
      <c r="T946" s="24">
        <v>100</v>
      </c>
      <c r="U946" s="25" t="s">
        <v>1001</v>
      </c>
      <c r="V946" s="25" t="s">
        <v>1001</v>
      </c>
      <c r="W946" s="206"/>
    </row>
    <row r="947" spans="1:23" customFormat="1" ht="31.5" hidden="1" x14ac:dyDescent="0.25">
      <c r="A947" s="1"/>
      <c r="B947" s="64">
        <v>40874</v>
      </c>
      <c r="C947" s="122" t="s">
        <v>865</v>
      </c>
      <c r="D947" s="124" t="s">
        <v>866</v>
      </c>
      <c r="E947" s="107"/>
      <c r="F947" s="107" t="s">
        <v>19</v>
      </c>
      <c r="G947" s="108">
        <v>302.27</v>
      </c>
      <c r="H947" s="208">
        <v>3491823</v>
      </c>
      <c r="I947" s="137"/>
      <c r="J947" s="12"/>
      <c r="K947" s="16">
        <v>0</v>
      </c>
      <c r="L947" s="26" t="s">
        <v>239</v>
      </c>
      <c r="M947" s="24">
        <v>100</v>
      </c>
      <c r="N947" s="360" t="s">
        <v>992</v>
      </c>
      <c r="O947" s="360" t="s">
        <v>1015</v>
      </c>
      <c r="P947" s="24">
        <v>975</v>
      </c>
      <c r="Q947" s="254"/>
      <c r="R94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Vigente'!C932,'[1]Certificaciones y Autorizacione'!B:E,1,0))),"Auditorías y Certificaciones",IF(NOT(ISERROR(VLOOKUP('[1]Manual Tarifario Vigente'!C932,'[1]Plantas de Beneficio'!B:E,1,0))),"Inspección","Registro Sanitario y Trámites Asociados")))))</f>
        <v>Auditorías y Certificaciones</v>
      </c>
      <c r="S947" s="18" t="s">
        <v>239</v>
      </c>
      <c r="T947" s="24">
        <v>100</v>
      </c>
      <c r="U947" s="25" t="s">
        <v>1001</v>
      </c>
      <c r="V947" s="25" t="s">
        <v>1001</v>
      </c>
      <c r="W947" s="206"/>
    </row>
    <row r="948" spans="1:23" customFormat="1" ht="42.75" hidden="1" x14ac:dyDescent="0.25">
      <c r="A948" s="1"/>
      <c r="B948" s="72">
        <v>40875</v>
      </c>
      <c r="C948" s="122" t="s">
        <v>867</v>
      </c>
      <c r="D948" s="124" t="s">
        <v>868</v>
      </c>
      <c r="E948" s="107"/>
      <c r="F948" s="107" t="s">
        <v>19</v>
      </c>
      <c r="G948" s="108">
        <v>252.35</v>
      </c>
      <c r="H948" s="208">
        <v>2915147</v>
      </c>
      <c r="I948" s="137"/>
      <c r="J948" s="12"/>
      <c r="K948" s="16">
        <v>0</v>
      </c>
      <c r="L948" s="26" t="s">
        <v>239</v>
      </c>
      <c r="M948" s="24">
        <v>100</v>
      </c>
      <c r="N948" s="360" t="s">
        <v>992</v>
      </c>
      <c r="O948" s="360" t="s">
        <v>1015</v>
      </c>
      <c r="P948" s="24">
        <v>975</v>
      </c>
      <c r="Q948" s="254"/>
      <c r="R94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Vigente'!C933,'[1]Certificaciones y Autorizacione'!B:E,1,0))),"Auditorías y Certificaciones",IF(NOT(ISERROR(VLOOKUP('[1]Manual Tarifario Vigente'!C933,'[1]Plantas de Beneficio'!B:E,1,0))),"Inspección","Registro Sanitario y Trámites Asociados")))))</f>
        <v>Auditorías y Certificaciones</v>
      </c>
      <c r="S948" s="18" t="s">
        <v>239</v>
      </c>
      <c r="T948" s="24">
        <v>100</v>
      </c>
      <c r="U948" s="25" t="s">
        <v>1001</v>
      </c>
      <c r="V948" s="25" t="s">
        <v>1001</v>
      </c>
      <c r="W948" s="206"/>
    </row>
    <row r="949" spans="1:23" customFormat="1" ht="21.75" hidden="1" customHeight="1" x14ac:dyDescent="0.25">
      <c r="A949" s="1"/>
      <c r="B949" s="64">
        <v>4088</v>
      </c>
      <c r="C949" s="150">
        <v>4088</v>
      </c>
      <c r="D949" s="823" t="s">
        <v>869</v>
      </c>
      <c r="E949" s="824"/>
      <c r="F949" s="824"/>
      <c r="G949" s="198"/>
      <c r="H949" s="681"/>
      <c r="I949" s="137"/>
      <c r="J949" s="22"/>
      <c r="K949" s="16">
        <v>0</v>
      </c>
      <c r="L949" s="251" t="s">
        <v>42</v>
      </c>
      <c r="M949" s="251" t="s">
        <v>42</v>
      </c>
      <c r="N949" s="251" t="s">
        <v>42</v>
      </c>
      <c r="O949" s="251" t="s">
        <v>42</v>
      </c>
      <c r="P949" s="251" t="s">
        <v>42</v>
      </c>
      <c r="Q949" s="254"/>
      <c r="R94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Vigente'!C934,'[1]Certificaciones y Autorizacione'!B:E,1,0))),"Auditorías y Certificaciones",IF(NOT(ISERROR(VLOOKUP('[1]Manual Tarifario Vigente'!C934,'[1]Plantas de Beneficio'!B:E,1,0))),"Inspección","Registro Sanitario y Trámites Asociados")))))</f>
        <v>Auditorías y Certificaciones</v>
      </c>
      <c r="S949" s="251" t="s">
        <v>42</v>
      </c>
      <c r="T949" s="251" t="s">
        <v>42</v>
      </c>
      <c r="U949" s="251" t="s">
        <v>42</v>
      </c>
      <c r="V949" s="378" t="s">
        <v>41</v>
      </c>
      <c r="W949" s="206"/>
    </row>
    <row r="950" spans="1:23" customFormat="1" ht="31.5" hidden="1" x14ac:dyDescent="0.25">
      <c r="A950" s="1"/>
      <c r="B950" s="70">
        <v>40881</v>
      </c>
      <c r="C950" s="122" t="s">
        <v>870</v>
      </c>
      <c r="D950" s="124" t="s">
        <v>871</v>
      </c>
      <c r="E950" s="107"/>
      <c r="F950" s="107" t="s">
        <v>19</v>
      </c>
      <c r="G950" s="108">
        <v>89.45</v>
      </c>
      <c r="H950" s="208">
        <v>1033326</v>
      </c>
      <c r="I950" s="137"/>
      <c r="J950" s="12"/>
      <c r="K950" s="16">
        <v>0</v>
      </c>
      <c r="L950" s="251" t="s">
        <v>239</v>
      </c>
      <c r="M950" s="13">
        <v>100</v>
      </c>
      <c r="N950" s="360" t="s">
        <v>992</v>
      </c>
      <c r="O950" s="360" t="s">
        <v>1015</v>
      </c>
      <c r="P950" s="13">
        <v>975</v>
      </c>
      <c r="Q950" s="254"/>
      <c r="R95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Vigente'!C935,'[1]Certificaciones y Autorizacione'!B:E,1,0))),"Auditorías y Certificaciones",IF(NOT(ISERROR(VLOOKUP('[1]Manual Tarifario Vigente'!C935,'[1]Plantas de Beneficio'!B:E,1,0))),"Inspección","Registro Sanitario y Trámites Asociados")))))</f>
        <v>Auditorías y Certificaciones</v>
      </c>
      <c r="S950" s="18" t="s">
        <v>239</v>
      </c>
      <c r="T950" s="13">
        <v>100</v>
      </c>
      <c r="U950" s="25" t="s">
        <v>1001</v>
      </c>
      <c r="V950" s="25" t="s">
        <v>1001</v>
      </c>
      <c r="W950" s="206"/>
    </row>
    <row r="951" spans="1:23" customFormat="1" ht="31.5" hidden="1" x14ac:dyDescent="0.25">
      <c r="A951" s="1"/>
      <c r="B951" s="64">
        <v>40882</v>
      </c>
      <c r="C951" s="122" t="s">
        <v>872</v>
      </c>
      <c r="D951" s="124" t="s">
        <v>873</v>
      </c>
      <c r="E951" s="107"/>
      <c r="F951" s="107" t="s">
        <v>19</v>
      </c>
      <c r="G951" s="108">
        <v>1354.72</v>
      </c>
      <c r="H951" s="208">
        <v>15649725</v>
      </c>
      <c r="I951" s="137"/>
      <c r="J951" s="12"/>
      <c r="K951" s="16">
        <v>0</v>
      </c>
      <c r="L951" s="251" t="s">
        <v>239</v>
      </c>
      <c r="M951" s="13">
        <v>100</v>
      </c>
      <c r="N951" s="360" t="s">
        <v>992</v>
      </c>
      <c r="O951" s="360" t="s">
        <v>1015</v>
      </c>
      <c r="P951" s="13">
        <v>975</v>
      </c>
      <c r="Q951" s="254"/>
      <c r="R951"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Vigente'!C936,'[1]Certificaciones y Autorizacione'!B:E,1,0))),"Auditorías y Certificaciones",IF(NOT(ISERROR(VLOOKUP('[1]Manual Tarifario Vigente'!C936,'[1]Plantas de Beneficio'!B:E,1,0))),"Inspección","Registro Sanitario y Trámites Asociados")))))</f>
        <v>Auditorías y Certificaciones</v>
      </c>
      <c r="S951" s="18" t="s">
        <v>239</v>
      </c>
      <c r="T951" s="13">
        <v>100</v>
      </c>
      <c r="U951" s="25" t="s">
        <v>1001</v>
      </c>
      <c r="V951" s="25" t="s">
        <v>1001</v>
      </c>
      <c r="W951" s="206"/>
    </row>
    <row r="952" spans="1:23" customFormat="1" ht="31.5" hidden="1" x14ac:dyDescent="0.25">
      <c r="A952" s="1"/>
      <c r="B952" s="64">
        <v>40883</v>
      </c>
      <c r="C952" s="122" t="s">
        <v>874</v>
      </c>
      <c r="D952" s="124" t="s">
        <v>875</v>
      </c>
      <c r="E952" s="107"/>
      <c r="F952" s="107" t="s">
        <v>19</v>
      </c>
      <c r="G952" s="108">
        <v>822.28</v>
      </c>
      <c r="H952" s="208">
        <v>9498979</v>
      </c>
      <c r="I952" s="137"/>
      <c r="J952" s="12"/>
      <c r="K952" s="16">
        <v>0</v>
      </c>
      <c r="L952" s="251" t="s">
        <v>239</v>
      </c>
      <c r="M952" s="13">
        <v>100</v>
      </c>
      <c r="N952" s="360" t="s">
        <v>992</v>
      </c>
      <c r="O952" s="360" t="s">
        <v>1015</v>
      </c>
      <c r="P952" s="13">
        <v>975</v>
      </c>
      <c r="Q952" s="254"/>
      <c r="R952"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Vigente'!C937,'[1]Certificaciones y Autorizacione'!B:E,1,0))),"Auditorías y Certificaciones",IF(NOT(ISERROR(VLOOKUP('[1]Manual Tarifario Vigente'!C937,'[1]Plantas de Beneficio'!B:E,1,0))),"Inspección","Registro Sanitario y Trámites Asociados")))))</f>
        <v>Registro Sanitario y Trámites Asociados</v>
      </c>
      <c r="S952" s="18" t="s">
        <v>239</v>
      </c>
      <c r="T952" s="13">
        <v>100</v>
      </c>
      <c r="U952" s="25" t="s">
        <v>1001</v>
      </c>
      <c r="V952" s="25" t="s">
        <v>1001</v>
      </c>
      <c r="W952" s="206"/>
    </row>
    <row r="953" spans="1:23" customFormat="1" ht="31.5" hidden="1" x14ac:dyDescent="0.25">
      <c r="A953" s="1"/>
      <c r="B953" s="64">
        <v>40884</v>
      </c>
      <c r="C953" s="122" t="s">
        <v>876</v>
      </c>
      <c r="D953" s="124" t="s">
        <v>877</v>
      </c>
      <c r="E953" s="107"/>
      <c r="F953" s="107" t="s">
        <v>19</v>
      </c>
      <c r="G953" s="108">
        <v>1151.74</v>
      </c>
      <c r="H953" s="208">
        <v>13304900</v>
      </c>
      <c r="I953" s="137"/>
      <c r="J953" s="12"/>
      <c r="K953" s="16">
        <v>0</v>
      </c>
      <c r="L953" s="251" t="s">
        <v>239</v>
      </c>
      <c r="M953" s="13">
        <v>100</v>
      </c>
      <c r="N953" s="360" t="s">
        <v>992</v>
      </c>
      <c r="O953" s="360" t="s">
        <v>1015</v>
      </c>
      <c r="P953" s="13">
        <v>975</v>
      </c>
      <c r="Q953" s="254"/>
      <c r="R95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Vigente'!C938,'[1]Certificaciones y Autorizacione'!B:E,1,0))),"Auditorías y Certificaciones",IF(NOT(ISERROR(VLOOKUP('[1]Manual Tarifario Vigente'!C938,'[1]Plantas de Beneficio'!B:E,1,0))),"Inspección","Registro Sanitario y Trámites Asociados")))))</f>
        <v>Registro Sanitario y Trámites Asociados</v>
      </c>
      <c r="S953" s="18" t="s">
        <v>239</v>
      </c>
      <c r="T953" s="13">
        <v>100</v>
      </c>
      <c r="U953" s="25" t="s">
        <v>1001</v>
      </c>
      <c r="V953" s="25" t="s">
        <v>1001</v>
      </c>
      <c r="W953" s="206"/>
    </row>
    <row r="954" spans="1:23" customFormat="1" ht="42.75" hidden="1" x14ac:dyDescent="0.25">
      <c r="A954" s="1"/>
      <c r="B954" s="64">
        <v>4089</v>
      </c>
      <c r="C954" s="122">
        <v>4089</v>
      </c>
      <c r="D954" s="124" t="s">
        <v>878</v>
      </c>
      <c r="E954" s="107"/>
      <c r="F954" s="107" t="s">
        <v>19</v>
      </c>
      <c r="G954" s="108">
        <v>450.88</v>
      </c>
      <c r="H954" s="208">
        <v>5208566</v>
      </c>
      <c r="I954" s="137"/>
      <c r="J954" s="12"/>
      <c r="K954" s="16">
        <v>0</v>
      </c>
      <c r="L954" s="251" t="s">
        <v>20</v>
      </c>
      <c r="M954" s="13">
        <v>100</v>
      </c>
      <c r="N954" s="40" t="s">
        <v>523</v>
      </c>
      <c r="O954" s="543" t="s">
        <v>523</v>
      </c>
      <c r="P954" s="13">
        <v>414</v>
      </c>
      <c r="Q954" s="254"/>
      <c r="R95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Vigente'!C939,'[1]Certificaciones y Autorizacione'!B:E,1,0))),"Auditorías y Certificaciones",IF(NOT(ISERROR(VLOOKUP('[1]Manual Tarifario Vigente'!C939,'[1]Plantas de Beneficio'!B:E,1,0))),"Inspección","Registro Sanitario y Trámites Asociados")))))</f>
        <v>Registro Sanitario y Trámites Asociados</v>
      </c>
      <c r="S954" s="18" t="s">
        <v>20</v>
      </c>
      <c r="T954" s="13">
        <v>100</v>
      </c>
      <c r="U954" s="25" t="s">
        <v>1001</v>
      </c>
      <c r="V954" s="25" t="s">
        <v>1001</v>
      </c>
      <c r="W954" s="206"/>
    </row>
    <row r="955" spans="1:23" customFormat="1" ht="106.5" hidden="1" customHeight="1" thickBot="1" x14ac:dyDescent="0.25">
      <c r="A955" s="1"/>
      <c r="B955" s="64">
        <v>40891</v>
      </c>
      <c r="C955" s="119" t="s">
        <v>879</v>
      </c>
      <c r="D955" s="131" t="s">
        <v>880</v>
      </c>
      <c r="E955" s="117"/>
      <c r="F955" s="117" t="s">
        <v>19</v>
      </c>
      <c r="G955" s="125">
        <v>135.38</v>
      </c>
      <c r="H955" s="311">
        <v>1563910</v>
      </c>
      <c r="I955" s="138"/>
      <c r="J955" s="377"/>
      <c r="K955" s="249">
        <v>0</v>
      </c>
      <c r="L955" s="451" t="s">
        <v>20</v>
      </c>
      <c r="M955" s="402">
        <v>100</v>
      </c>
      <c r="N955" s="250" t="s">
        <v>523</v>
      </c>
      <c r="O955" s="543" t="s">
        <v>523</v>
      </c>
      <c r="P955" s="402">
        <v>414</v>
      </c>
      <c r="Q955" s="403"/>
      <c r="R955"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Vigente'!C940,'[1]Certificaciones y Autorizacione'!B:E,1,0))),"Auditorías y Certificaciones",IF(NOT(ISERROR(VLOOKUP('[1]Manual Tarifario Vigente'!C940,'[1]Plantas de Beneficio'!B:E,1,0))),"Inspección","Registro Sanitario y Trámites Asociados")))))</f>
        <v>Registro Sanitario y Trámites Asociados</v>
      </c>
      <c r="S955" s="551" t="s">
        <v>20</v>
      </c>
      <c r="T955" s="402">
        <v>100</v>
      </c>
      <c r="U955" s="25" t="s">
        <v>1001</v>
      </c>
      <c r="V955" s="25" t="s">
        <v>1001</v>
      </c>
      <c r="W955" s="206"/>
    </row>
    <row r="956" spans="1:23" customFormat="1" ht="33" hidden="1" customHeight="1" x14ac:dyDescent="0.25">
      <c r="A956" s="21"/>
      <c r="B956" s="64">
        <v>4090</v>
      </c>
      <c r="C956" s="784">
        <v>4090</v>
      </c>
      <c r="D956" s="743" t="s">
        <v>881</v>
      </c>
      <c r="E956" s="127">
        <v>1</v>
      </c>
      <c r="F956" s="127" t="s">
        <v>619</v>
      </c>
      <c r="G956" s="128">
        <v>5246.19</v>
      </c>
      <c r="H956" s="278">
        <v>60603987</v>
      </c>
      <c r="I956" s="189"/>
      <c r="J956" s="382"/>
      <c r="K956" s="383">
        <v>0</v>
      </c>
      <c r="L956" s="256" t="s">
        <v>20</v>
      </c>
      <c r="M956" s="257">
        <v>100</v>
      </c>
      <c r="N956" s="258" t="s">
        <v>523</v>
      </c>
      <c r="O956" s="543" t="s">
        <v>523</v>
      </c>
      <c r="P956" s="257">
        <v>243</v>
      </c>
      <c r="Q956" s="577"/>
      <c r="R956"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Vigente'!C941,'[1]Certificaciones y Autorizacione'!B:E,1,0))),"Auditorías y Certificaciones",IF(NOT(ISERROR(VLOOKUP('[1]Manual Tarifario Vigente'!C941,'[1]Plantas de Beneficio'!B:E,1,0))),"Inspección","Registro Sanitario y Trámites Asociados")))))</f>
        <v>Registro Sanitario y Trámites Asociados</v>
      </c>
      <c r="S956" s="261" t="s">
        <v>20</v>
      </c>
      <c r="T956" s="578">
        <v>100</v>
      </c>
      <c r="U956" s="25" t="s">
        <v>1001</v>
      </c>
      <c r="V956" s="25" t="s">
        <v>1001</v>
      </c>
      <c r="W956" s="206"/>
    </row>
    <row r="957" spans="1:23" customFormat="1" ht="33" hidden="1" customHeight="1" x14ac:dyDescent="0.25">
      <c r="A957" s="14">
        <v>4091</v>
      </c>
      <c r="B957" s="64"/>
      <c r="C957" s="785"/>
      <c r="D957" s="707"/>
      <c r="E957" s="107">
        <v>2</v>
      </c>
      <c r="F957" s="107" t="s">
        <v>621</v>
      </c>
      <c r="G957" s="108">
        <v>9600.89</v>
      </c>
      <c r="H957" s="278">
        <v>110909481</v>
      </c>
      <c r="I957" s="142">
        <f>+G957-G956</f>
        <v>4354.7</v>
      </c>
      <c r="J957" s="74"/>
      <c r="K957" s="16">
        <v>0</v>
      </c>
      <c r="L957" s="251" t="s">
        <v>20</v>
      </c>
      <c r="M957" s="24">
        <v>100</v>
      </c>
      <c r="N957" s="40" t="s">
        <v>523</v>
      </c>
      <c r="O957" s="543" t="s">
        <v>523</v>
      </c>
      <c r="P957" s="24">
        <v>243</v>
      </c>
      <c r="Q957" s="254"/>
      <c r="R957" s="32"/>
      <c r="S957" s="370"/>
      <c r="T957" s="591"/>
      <c r="U957" s="25" t="s">
        <v>1001</v>
      </c>
      <c r="V957" s="25"/>
      <c r="W957" s="652"/>
    </row>
    <row r="958" spans="1:23" customFormat="1" ht="33" hidden="1" customHeight="1" thickBot="1" x14ac:dyDescent="0.3">
      <c r="A958" s="14">
        <v>4092</v>
      </c>
      <c r="B958" s="64"/>
      <c r="C958" s="786"/>
      <c r="D958" s="708"/>
      <c r="E958" s="129">
        <v>3</v>
      </c>
      <c r="F958" s="129" t="s">
        <v>623</v>
      </c>
      <c r="G958" s="130">
        <v>14277.53</v>
      </c>
      <c r="H958" s="278">
        <v>164934027</v>
      </c>
      <c r="I958" s="480">
        <f>+G958-G956</f>
        <v>9031.34</v>
      </c>
      <c r="J958" s="481"/>
      <c r="K958" s="389">
        <v>0</v>
      </c>
      <c r="L958" s="263" t="s">
        <v>20</v>
      </c>
      <c r="M958" s="265">
        <v>100</v>
      </c>
      <c r="N958" s="266" t="s">
        <v>523</v>
      </c>
      <c r="O958" s="543" t="s">
        <v>523</v>
      </c>
      <c r="P958" s="265">
        <v>243</v>
      </c>
      <c r="Q958" s="269"/>
      <c r="R958" s="268"/>
      <c r="S958" s="371"/>
      <c r="T958" s="593"/>
      <c r="U958" s="25" t="s">
        <v>1001</v>
      </c>
      <c r="V958" s="25"/>
      <c r="W958" s="652"/>
    </row>
    <row r="959" spans="1:23" customFormat="1" ht="28.5" hidden="1" x14ac:dyDescent="0.25">
      <c r="A959" s="1"/>
      <c r="B959" s="72">
        <v>4093</v>
      </c>
      <c r="C959" s="162">
        <v>4093</v>
      </c>
      <c r="D959" s="163" t="s">
        <v>882</v>
      </c>
      <c r="E959" s="118"/>
      <c r="F959" s="118" t="s">
        <v>19</v>
      </c>
      <c r="G959" s="153">
        <v>1920.88</v>
      </c>
      <c r="H959" s="278">
        <v>22190006</v>
      </c>
      <c r="I959" s="140"/>
      <c r="J959" s="342"/>
      <c r="K959" s="343">
        <v>0</v>
      </c>
      <c r="L959" s="449" t="s">
        <v>20</v>
      </c>
      <c r="M959" s="344">
        <v>100</v>
      </c>
      <c r="N959" s="363" t="s">
        <v>523</v>
      </c>
      <c r="O959" s="543" t="s">
        <v>523</v>
      </c>
      <c r="P959" s="344">
        <v>243</v>
      </c>
      <c r="Q959" s="575"/>
      <c r="R959"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Vigente'!C944,'[1]Certificaciones y Autorizacione'!B:E,1,0))),"Auditorías y Certificaciones",IF(NOT(ISERROR(VLOOKUP('[1]Manual Tarifario Vigente'!C944,'[1]Plantas de Beneficio'!B:E,1,0))),"Inspección","Registro Sanitario y Trámites Asociados")))))</f>
        <v>Registro Sanitario y Trámites Asociados</v>
      </c>
      <c r="S959" s="429" t="s">
        <v>20</v>
      </c>
      <c r="T959" s="450">
        <v>100</v>
      </c>
      <c r="U959" s="25" t="s">
        <v>1001</v>
      </c>
      <c r="V959" s="25" t="s">
        <v>1001</v>
      </c>
      <c r="W959" s="206" t="s">
        <v>998</v>
      </c>
    </row>
    <row r="960" spans="1:23" customFormat="1" ht="15.75" hidden="1" thickBot="1" x14ac:dyDescent="0.3">
      <c r="A960" s="1"/>
      <c r="B960" s="64">
        <v>4094</v>
      </c>
      <c r="C960" s="237">
        <v>4094</v>
      </c>
      <c r="D960" s="684" t="s">
        <v>883</v>
      </c>
      <c r="E960" s="275"/>
      <c r="F960" s="685"/>
      <c r="G960" s="685"/>
      <c r="H960" s="686"/>
      <c r="I960" s="138"/>
      <c r="J960" s="611"/>
      <c r="K960" s="572">
        <v>0</v>
      </c>
      <c r="L960" s="586" t="s">
        <v>42</v>
      </c>
      <c r="M960" s="586" t="s">
        <v>42</v>
      </c>
      <c r="N960" s="586" t="s">
        <v>42</v>
      </c>
      <c r="O960" s="586" t="s">
        <v>42</v>
      </c>
      <c r="P960" s="586" t="s">
        <v>42</v>
      </c>
      <c r="Q960" s="403"/>
      <c r="R960" s="425"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Vigente'!C945,'[1]Certificaciones y Autorizacione'!B:E,1,0))),"Auditorías y Certificaciones",IF(NOT(ISERROR(VLOOKUP('[1]Manual Tarifario Vigente'!C945,'[1]Plantas de Beneficio'!B:E,1,0))),"Inspección","Registro Sanitario y Trámites Asociados")))))</f>
        <v>Registro Sanitario y Trámites Asociados</v>
      </c>
      <c r="S960" s="586" t="s">
        <v>42</v>
      </c>
      <c r="T960" s="586" t="s">
        <v>42</v>
      </c>
      <c r="U960" s="586" t="s">
        <v>42</v>
      </c>
      <c r="V960" s="378" t="s">
        <v>41</v>
      </c>
      <c r="W960" s="206"/>
    </row>
    <row r="961" spans="1:23" customFormat="1" ht="27.75" hidden="1" customHeight="1" x14ac:dyDescent="0.3">
      <c r="A961" s="21" t="s">
        <v>884</v>
      </c>
      <c r="B961" s="70">
        <v>40941</v>
      </c>
      <c r="C961" s="733" t="s">
        <v>885</v>
      </c>
      <c r="D961" s="724" t="s">
        <v>886</v>
      </c>
      <c r="E961" s="216">
        <v>1</v>
      </c>
      <c r="F961" s="216" t="s">
        <v>617</v>
      </c>
      <c r="G961" s="218">
        <v>1439.59</v>
      </c>
      <c r="H961" s="317">
        <v>16630144</v>
      </c>
      <c r="I961" s="189"/>
      <c r="J961" s="600"/>
      <c r="K961" s="576">
        <v>0</v>
      </c>
      <c r="L961" s="603" t="s">
        <v>20</v>
      </c>
      <c r="M961" s="532">
        <v>100</v>
      </c>
      <c r="N961" s="258" t="s">
        <v>523</v>
      </c>
      <c r="O961" s="543" t="s">
        <v>523</v>
      </c>
      <c r="P961" s="532">
        <v>243</v>
      </c>
      <c r="Q961" s="577"/>
      <c r="R961"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Vigente'!C946,'[1]Certificaciones y Autorizacione'!B:E,1,0))),"Auditorías y Certificaciones",IF(NOT(ISERROR(VLOOKUP('[1]Manual Tarifario Vigente'!C946,'[1]Plantas de Beneficio'!B:E,1,0))),"Inspección","Registro Sanitario y Trámites Asociados")))))</f>
        <v>Registro Sanitario y Trámites Asociados</v>
      </c>
      <c r="S961" s="261" t="s">
        <v>20</v>
      </c>
      <c r="T961" s="578">
        <v>100</v>
      </c>
      <c r="U961" s="25" t="s">
        <v>1001</v>
      </c>
      <c r="V961" s="25" t="s">
        <v>1001</v>
      </c>
      <c r="W961" s="206"/>
    </row>
    <row r="962" spans="1:23" customFormat="1" ht="34.5" hidden="1" customHeight="1" x14ac:dyDescent="0.3">
      <c r="A962" s="15" t="s">
        <v>887</v>
      </c>
      <c r="B962" s="70"/>
      <c r="C962" s="734"/>
      <c r="D962" s="725"/>
      <c r="E962" s="15">
        <v>2</v>
      </c>
      <c r="F962" s="15" t="s">
        <v>619</v>
      </c>
      <c r="G962" s="11">
        <v>3098.66</v>
      </c>
      <c r="H962" s="318">
        <v>35795720</v>
      </c>
      <c r="I962" s="142">
        <f>+G962-G961</f>
        <v>1659.07</v>
      </c>
      <c r="J962" s="234"/>
      <c r="K962" s="211">
        <v>0</v>
      </c>
      <c r="L962" s="368" t="s">
        <v>20</v>
      </c>
      <c r="M962" s="13">
        <v>100</v>
      </c>
      <c r="N962" s="40" t="s">
        <v>523</v>
      </c>
      <c r="O962" s="543" t="s">
        <v>523</v>
      </c>
      <c r="P962" s="13">
        <v>243</v>
      </c>
      <c r="Q962" s="254"/>
      <c r="R962" s="32"/>
      <c r="S962" s="370"/>
      <c r="T962" s="591"/>
      <c r="U962" s="25" t="s">
        <v>1001</v>
      </c>
      <c r="V962" s="25"/>
      <c r="W962" s="206"/>
    </row>
    <row r="963" spans="1:23" customFormat="1" ht="38.25" hidden="1" customHeight="1" x14ac:dyDescent="0.3">
      <c r="A963" s="15" t="s">
        <v>888</v>
      </c>
      <c r="B963" s="70"/>
      <c r="C963" s="734"/>
      <c r="D963" s="725"/>
      <c r="E963" s="15">
        <v>3</v>
      </c>
      <c r="F963" s="15" t="s">
        <v>621</v>
      </c>
      <c r="G963" s="11">
        <v>4541.4799999999996</v>
      </c>
      <c r="H963" s="318">
        <v>52463177</v>
      </c>
      <c r="I963" s="142">
        <f>+G963-G961</f>
        <v>3101.8899999999994</v>
      </c>
      <c r="J963" s="234"/>
      <c r="K963" s="211">
        <v>0</v>
      </c>
      <c r="L963" s="368" t="s">
        <v>20</v>
      </c>
      <c r="M963" s="13">
        <v>100</v>
      </c>
      <c r="N963" s="40" t="s">
        <v>523</v>
      </c>
      <c r="O963" s="543" t="s">
        <v>523</v>
      </c>
      <c r="P963" s="13">
        <v>243</v>
      </c>
      <c r="Q963" s="254"/>
      <c r="R963" s="32"/>
      <c r="S963" s="370"/>
      <c r="T963" s="591"/>
      <c r="U963" s="25" t="s">
        <v>1001</v>
      </c>
      <c r="V963" s="25"/>
      <c r="W963" s="206"/>
    </row>
    <row r="964" spans="1:23" customFormat="1" ht="36" hidden="1" customHeight="1" thickBot="1" x14ac:dyDescent="0.3">
      <c r="A964" s="15" t="s">
        <v>889</v>
      </c>
      <c r="B964" s="70"/>
      <c r="C964" s="735"/>
      <c r="D964" s="726"/>
      <c r="E964" s="221">
        <v>4</v>
      </c>
      <c r="F964" s="221" t="s">
        <v>623</v>
      </c>
      <c r="G964" s="223">
        <v>6356.24</v>
      </c>
      <c r="H964" s="319">
        <v>73427284</v>
      </c>
      <c r="I964" s="480">
        <f>+G964-G961</f>
        <v>4916.6499999999996</v>
      </c>
      <c r="J964" s="605"/>
      <c r="K964" s="581">
        <v>0</v>
      </c>
      <c r="L964" s="604" t="s">
        <v>20</v>
      </c>
      <c r="M964" s="582">
        <v>100</v>
      </c>
      <c r="N964" s="266" t="s">
        <v>523</v>
      </c>
      <c r="O964" s="543" t="s">
        <v>523</v>
      </c>
      <c r="P964" s="582">
        <v>243</v>
      </c>
      <c r="Q964" s="269"/>
      <c r="R964" s="268"/>
      <c r="S964" s="371"/>
      <c r="T964" s="593"/>
      <c r="U964" s="25" t="s">
        <v>1001</v>
      </c>
      <c r="V964" s="25"/>
      <c r="W964" s="206"/>
    </row>
    <row r="965" spans="1:23" customFormat="1" ht="35.25" hidden="1" customHeight="1" x14ac:dyDescent="0.3">
      <c r="A965" s="21"/>
      <c r="B965" s="64">
        <v>40949</v>
      </c>
      <c r="C965" s="733" t="s">
        <v>890</v>
      </c>
      <c r="D965" s="724" t="s">
        <v>891</v>
      </c>
      <c r="E965" s="216">
        <v>1</v>
      </c>
      <c r="F965" s="216" t="s">
        <v>617</v>
      </c>
      <c r="G965" s="218">
        <v>1236.18</v>
      </c>
      <c r="H965" s="317">
        <v>14280351</v>
      </c>
      <c r="I965" s="189"/>
      <c r="J965" s="600"/>
      <c r="K965" s="576">
        <v>0</v>
      </c>
      <c r="L965" s="603" t="s">
        <v>20</v>
      </c>
      <c r="M965" s="532">
        <v>100</v>
      </c>
      <c r="N965" s="258" t="s">
        <v>523</v>
      </c>
      <c r="O965" s="543" t="s">
        <v>523</v>
      </c>
      <c r="P965" s="612" t="s">
        <v>892</v>
      </c>
      <c r="Q965" s="577"/>
      <c r="R965"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Vigente'!C954,'[1]Certificaciones y Autorizacione'!B:E,1,0))),"Auditorías y Certificaciones",IF(NOT(ISERROR(VLOOKUP('[1]Manual Tarifario Vigente'!C954,'[1]Plantas de Beneficio'!B:E,1,0))),"Inspección","Registro Sanitario y Trámites Asociados")))))</f>
        <v>Auditorías y Certificaciones</v>
      </c>
      <c r="S965" s="261" t="s">
        <v>20</v>
      </c>
      <c r="T965" s="578">
        <v>100</v>
      </c>
      <c r="U965" s="25" t="s">
        <v>1001</v>
      </c>
      <c r="V965" s="25" t="s">
        <v>1001</v>
      </c>
      <c r="W965" s="206"/>
    </row>
    <row r="966" spans="1:23" customFormat="1" ht="35.25" hidden="1" customHeight="1" x14ac:dyDescent="0.3">
      <c r="A966" s="14" t="s">
        <v>893</v>
      </c>
      <c r="B966" s="64"/>
      <c r="C966" s="734"/>
      <c r="D966" s="725"/>
      <c r="E966" s="15">
        <v>2</v>
      </c>
      <c r="F966" s="15" t="s">
        <v>619</v>
      </c>
      <c r="G966" s="11">
        <v>2833.84</v>
      </c>
      <c r="H966" s="318">
        <v>32736520</v>
      </c>
      <c r="I966" s="142">
        <f>+G966-G965</f>
        <v>1597.66</v>
      </c>
      <c r="J966" s="234"/>
      <c r="K966" s="211">
        <v>0</v>
      </c>
      <c r="L966" s="368" t="s">
        <v>20</v>
      </c>
      <c r="M966" s="13">
        <v>100</v>
      </c>
      <c r="N966" s="40" t="s">
        <v>523</v>
      </c>
      <c r="O966" s="543" t="s">
        <v>523</v>
      </c>
      <c r="P966" s="19" t="s">
        <v>892</v>
      </c>
      <c r="Q966" s="254"/>
      <c r="R966" s="32"/>
      <c r="S966" s="370"/>
      <c r="T966" s="591"/>
      <c r="U966" s="25" t="s">
        <v>1001</v>
      </c>
      <c r="V966" s="25"/>
      <c r="W966" s="206"/>
    </row>
    <row r="967" spans="1:23" customFormat="1" ht="35.25" hidden="1" customHeight="1" x14ac:dyDescent="0.3">
      <c r="A967" s="14" t="s">
        <v>894</v>
      </c>
      <c r="B967" s="64"/>
      <c r="C967" s="734"/>
      <c r="D967" s="725"/>
      <c r="E967" s="15">
        <v>3</v>
      </c>
      <c r="F967" s="15" t="s">
        <v>621</v>
      </c>
      <c r="G967" s="11">
        <v>4200.1899999999996</v>
      </c>
      <c r="H967" s="318">
        <v>48520595</v>
      </c>
      <c r="I967" s="142">
        <f>+G967-G965</f>
        <v>2964.0099999999993</v>
      </c>
      <c r="J967" s="234"/>
      <c r="K967" s="211">
        <v>0</v>
      </c>
      <c r="L967" s="368" t="s">
        <v>20</v>
      </c>
      <c r="M967" s="13">
        <v>100</v>
      </c>
      <c r="N967" s="40" t="s">
        <v>523</v>
      </c>
      <c r="O967" s="543" t="s">
        <v>523</v>
      </c>
      <c r="P967" s="19" t="s">
        <v>892</v>
      </c>
      <c r="Q967" s="254"/>
      <c r="R967" s="32"/>
      <c r="S967" s="370"/>
      <c r="T967" s="591"/>
      <c r="U967" s="25" t="s">
        <v>1001</v>
      </c>
      <c r="V967" s="25"/>
      <c r="W967" s="206"/>
    </row>
    <row r="968" spans="1:23" customFormat="1" ht="39" hidden="1" customHeight="1" thickBot="1" x14ac:dyDescent="0.3">
      <c r="A968" s="14" t="s">
        <v>895</v>
      </c>
      <c r="B968" s="64"/>
      <c r="C968" s="735"/>
      <c r="D968" s="726"/>
      <c r="E968" s="221">
        <v>4</v>
      </c>
      <c r="F968" s="221" t="s">
        <v>623</v>
      </c>
      <c r="G968" s="223">
        <v>5909.9</v>
      </c>
      <c r="H968" s="319">
        <v>68271165</v>
      </c>
      <c r="I968" s="480">
        <f>+G968-G965</f>
        <v>4673.7199999999993</v>
      </c>
      <c r="J968" s="605"/>
      <c r="K968" s="581">
        <v>0</v>
      </c>
      <c r="L968" s="604" t="s">
        <v>20</v>
      </c>
      <c r="M968" s="582">
        <v>100</v>
      </c>
      <c r="N968" s="266" t="s">
        <v>523</v>
      </c>
      <c r="O968" s="543" t="s">
        <v>523</v>
      </c>
      <c r="P968" s="613" t="s">
        <v>892</v>
      </c>
      <c r="Q968" s="269"/>
      <c r="R968" s="268"/>
      <c r="S968" s="371"/>
      <c r="T968" s="593"/>
      <c r="U968" s="25" t="s">
        <v>1001</v>
      </c>
      <c r="V968" s="25"/>
      <c r="W968" s="206"/>
    </row>
    <row r="969" spans="1:23" customFormat="1" ht="36" hidden="1" customHeight="1" x14ac:dyDescent="0.3">
      <c r="A969" s="21"/>
      <c r="B969" s="64">
        <v>409413</v>
      </c>
      <c r="C969" s="733" t="s">
        <v>896</v>
      </c>
      <c r="D969" s="724" t="s">
        <v>897</v>
      </c>
      <c r="E969" s="216">
        <v>1</v>
      </c>
      <c r="F969" s="216" t="s">
        <v>617</v>
      </c>
      <c r="G969" s="218">
        <v>2394.37</v>
      </c>
      <c r="H969" s="317">
        <v>27659762</v>
      </c>
      <c r="I969" s="189"/>
      <c r="J969" s="600"/>
      <c r="K969" s="576">
        <v>0</v>
      </c>
      <c r="L969" s="603" t="s">
        <v>20</v>
      </c>
      <c r="M969" s="532">
        <v>100</v>
      </c>
      <c r="N969" s="258" t="s">
        <v>523</v>
      </c>
      <c r="O969" s="543" t="s">
        <v>523</v>
      </c>
      <c r="P969" s="532">
        <v>243</v>
      </c>
      <c r="Q969" s="577"/>
      <c r="R969"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Vigente'!C958,'[1]Certificaciones y Autorizacione'!B:E,1,0))),"Auditorías y Certificaciones",IF(NOT(ISERROR(VLOOKUP('[1]Manual Tarifario Vigente'!C958,'[1]Plantas de Beneficio'!B:E,1,0))),"Inspección","Registro Sanitario y Trámites Asociados")))))</f>
        <v>Inspección</v>
      </c>
      <c r="S969" s="261" t="s">
        <v>20</v>
      </c>
      <c r="T969" s="578">
        <v>100</v>
      </c>
      <c r="U969" s="25" t="s">
        <v>1001</v>
      </c>
      <c r="V969" s="25" t="s">
        <v>1001</v>
      </c>
      <c r="W969" s="206"/>
    </row>
    <row r="970" spans="1:23" customFormat="1" ht="36" hidden="1" customHeight="1" x14ac:dyDescent="0.3">
      <c r="A970" s="14" t="s">
        <v>898</v>
      </c>
      <c r="B970" s="64"/>
      <c r="C970" s="734"/>
      <c r="D970" s="725"/>
      <c r="E970" s="15">
        <v>2</v>
      </c>
      <c r="F970" s="15" t="s">
        <v>619</v>
      </c>
      <c r="G970" s="11">
        <v>5984.63</v>
      </c>
      <c r="H970" s="318">
        <v>69134446</v>
      </c>
      <c r="I970" s="142">
        <f>+G970-G969</f>
        <v>3590.26</v>
      </c>
      <c r="J970" s="234"/>
      <c r="K970" s="211">
        <v>0</v>
      </c>
      <c r="L970" s="368" t="s">
        <v>20</v>
      </c>
      <c r="M970" s="13">
        <v>100</v>
      </c>
      <c r="N970" s="40" t="s">
        <v>523</v>
      </c>
      <c r="O970" s="543" t="s">
        <v>523</v>
      </c>
      <c r="P970" s="13">
        <v>243</v>
      </c>
      <c r="Q970" s="254"/>
      <c r="R970" s="32"/>
      <c r="S970" s="370"/>
      <c r="T970" s="591"/>
      <c r="U970" s="25" t="s">
        <v>1001</v>
      </c>
      <c r="V970" s="25"/>
      <c r="W970" s="206"/>
    </row>
    <row r="971" spans="1:23" customFormat="1" ht="36" hidden="1" customHeight="1" x14ac:dyDescent="0.3">
      <c r="A971" s="14" t="s">
        <v>899</v>
      </c>
      <c r="B971" s="64"/>
      <c r="C971" s="734"/>
      <c r="D971" s="725"/>
      <c r="E971" s="15">
        <v>3</v>
      </c>
      <c r="F971" s="15" t="s">
        <v>621</v>
      </c>
      <c r="G971" s="11">
        <v>10702.84</v>
      </c>
      <c r="H971" s="318">
        <v>123639208</v>
      </c>
      <c r="I971" s="142">
        <f>+G971-G969</f>
        <v>8308.4700000000012</v>
      </c>
      <c r="J971" s="234"/>
      <c r="K971" s="211">
        <v>0</v>
      </c>
      <c r="L971" s="368" t="s">
        <v>20</v>
      </c>
      <c r="M971" s="13">
        <v>100</v>
      </c>
      <c r="N971" s="40" t="s">
        <v>523</v>
      </c>
      <c r="O971" s="543" t="s">
        <v>523</v>
      </c>
      <c r="P971" s="13">
        <v>243</v>
      </c>
      <c r="Q971" s="254"/>
      <c r="R971" s="32"/>
      <c r="S971" s="370"/>
      <c r="T971" s="591"/>
      <c r="U971" s="25" t="s">
        <v>1001</v>
      </c>
      <c r="V971" s="25"/>
      <c r="W971" s="206"/>
    </row>
    <row r="972" spans="1:23" customFormat="1" ht="36" hidden="1" customHeight="1" thickBot="1" x14ac:dyDescent="0.3">
      <c r="A972" s="14" t="s">
        <v>900</v>
      </c>
      <c r="B972" s="64"/>
      <c r="C972" s="735"/>
      <c r="D972" s="726"/>
      <c r="E972" s="221">
        <v>4</v>
      </c>
      <c r="F972" s="221" t="s">
        <v>623</v>
      </c>
      <c r="G972" s="223">
        <v>15729.68</v>
      </c>
      <c r="H972" s="319">
        <v>181709263</v>
      </c>
      <c r="I972" s="480">
        <f>+G972-G969</f>
        <v>13335.310000000001</v>
      </c>
      <c r="J972" s="605"/>
      <c r="K972" s="581">
        <v>0</v>
      </c>
      <c r="L972" s="604" t="s">
        <v>20</v>
      </c>
      <c r="M972" s="582">
        <v>100</v>
      </c>
      <c r="N972" s="266" t="s">
        <v>523</v>
      </c>
      <c r="O972" s="543" t="s">
        <v>523</v>
      </c>
      <c r="P972" s="582">
        <v>243</v>
      </c>
      <c r="Q972" s="269"/>
      <c r="R972" s="268"/>
      <c r="S972" s="371"/>
      <c r="T972" s="593"/>
      <c r="U972" s="25" t="s">
        <v>1001</v>
      </c>
      <c r="V972" s="25"/>
      <c r="W972" s="206"/>
    </row>
    <row r="973" spans="1:23" customFormat="1" ht="34.5" hidden="1" customHeight="1" x14ac:dyDescent="0.25">
      <c r="A973" s="1"/>
      <c r="B973" s="64">
        <v>4095</v>
      </c>
      <c r="C973" s="229">
        <v>4095</v>
      </c>
      <c r="D973" s="829" t="s">
        <v>901</v>
      </c>
      <c r="E973" s="830"/>
      <c r="F973" s="830"/>
      <c r="G973" s="688"/>
      <c r="H973" s="689"/>
      <c r="I973" s="140"/>
      <c r="J973" s="614"/>
      <c r="K973" s="574">
        <v>0</v>
      </c>
      <c r="L973" s="585" t="s">
        <v>42</v>
      </c>
      <c r="M973" s="585" t="s">
        <v>42</v>
      </c>
      <c r="N973" s="585" t="s">
        <v>42</v>
      </c>
      <c r="O973" s="585" t="s">
        <v>41</v>
      </c>
      <c r="P973" s="585" t="s">
        <v>42</v>
      </c>
      <c r="Q973" s="575"/>
      <c r="R973" s="42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Vigente'!C962,'[1]Certificaciones y Autorizacione'!B:E,1,0))),"Auditorías y Certificaciones",IF(NOT(ISERROR(VLOOKUP('[1]Manual Tarifario Vigente'!C962,'[1]Plantas de Beneficio'!B:E,1,0))),"Inspección","Registro Sanitario y Trámites Asociados")))))</f>
        <v>Auditorías y Certificaciones</v>
      </c>
      <c r="S973" s="585" t="s">
        <v>42</v>
      </c>
      <c r="T973" s="585" t="s">
        <v>42</v>
      </c>
      <c r="U973" s="585" t="s">
        <v>42</v>
      </c>
      <c r="V973" s="378" t="s">
        <v>41</v>
      </c>
      <c r="W973" s="206"/>
    </row>
    <row r="974" spans="1:23" customFormat="1" ht="28.5" hidden="1" x14ac:dyDescent="0.25">
      <c r="A974" s="1"/>
      <c r="B974" s="70">
        <v>40951</v>
      </c>
      <c r="C974" s="122" t="s">
        <v>902</v>
      </c>
      <c r="D974" s="124" t="s">
        <v>903</v>
      </c>
      <c r="E974" s="107"/>
      <c r="F974" s="107" t="s">
        <v>19</v>
      </c>
      <c r="G974" s="108">
        <v>364.28</v>
      </c>
      <c r="H974" s="208">
        <v>4208163</v>
      </c>
      <c r="I974" s="137"/>
      <c r="J974" s="12"/>
      <c r="K974" s="16">
        <v>0</v>
      </c>
      <c r="L974" s="251" t="s">
        <v>181</v>
      </c>
      <c r="M974" s="24">
        <v>100</v>
      </c>
      <c r="N974" s="24" t="s">
        <v>993</v>
      </c>
      <c r="O974" s="543" t="s">
        <v>523</v>
      </c>
      <c r="P974" s="24">
        <v>950</v>
      </c>
      <c r="Q974" s="252"/>
      <c r="R974"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Vigente'!C963,'[1]Certificaciones y Autorizacione'!B:E,1,0))),"Auditorías y Certificaciones",IF(NOT(ISERROR(VLOOKUP('[1]Manual Tarifario Vigente'!C963,'[1]Plantas de Beneficio'!B:E,1,0))),"Inspección","Registro Sanitario y Trámites Asociados")))))</f>
        <v>Auditorías y Certificaciones</v>
      </c>
      <c r="S974" s="18" t="s">
        <v>419</v>
      </c>
      <c r="T974" s="24">
        <v>100</v>
      </c>
      <c r="U974" s="25" t="s">
        <v>1001</v>
      </c>
      <c r="V974" s="25" t="s">
        <v>1001</v>
      </c>
      <c r="W974" s="206"/>
    </row>
    <row r="975" spans="1:23" customFormat="1" ht="42.75" hidden="1" x14ac:dyDescent="0.25">
      <c r="A975" s="1"/>
      <c r="B975" s="72">
        <v>40952</v>
      </c>
      <c r="C975" s="122" t="s">
        <v>904</v>
      </c>
      <c r="D975" s="124" t="s">
        <v>905</v>
      </c>
      <c r="E975" s="107"/>
      <c r="F975" s="107" t="s">
        <v>19</v>
      </c>
      <c r="G975" s="108">
        <v>775.38</v>
      </c>
      <c r="H975" s="208">
        <v>8957190</v>
      </c>
      <c r="I975" s="137"/>
      <c r="J975" s="12"/>
      <c r="K975" s="16">
        <v>0</v>
      </c>
      <c r="L975" s="251" t="s">
        <v>181</v>
      </c>
      <c r="M975" s="24">
        <v>100</v>
      </c>
      <c r="N975" s="24" t="s">
        <v>993</v>
      </c>
      <c r="O975" s="543" t="s">
        <v>523</v>
      </c>
      <c r="P975" s="24">
        <v>950</v>
      </c>
      <c r="Q975" s="252"/>
      <c r="R975"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Vigente'!C964,'[1]Certificaciones y Autorizacione'!B:E,1,0))),"Auditorías y Certificaciones",IF(NOT(ISERROR(VLOOKUP('[1]Manual Tarifario Vigente'!C964,'[1]Plantas de Beneficio'!B:E,1,0))),"Inspección","Registro Sanitario y Trámites Asociados")))))</f>
        <v>Auditorías y Certificaciones</v>
      </c>
      <c r="S975" s="18" t="s">
        <v>419</v>
      </c>
      <c r="T975" s="24">
        <v>100</v>
      </c>
      <c r="U975" s="25" t="s">
        <v>1001</v>
      </c>
      <c r="V975" s="25" t="s">
        <v>1001</v>
      </c>
      <c r="W975" s="206"/>
    </row>
    <row r="976" spans="1:23" customFormat="1" ht="33" hidden="1" customHeight="1" x14ac:dyDescent="0.25">
      <c r="A976" s="1"/>
      <c r="B976" s="94">
        <v>4096</v>
      </c>
      <c r="C976" s="172">
        <v>4096</v>
      </c>
      <c r="D976" s="823" t="s">
        <v>906</v>
      </c>
      <c r="E976" s="824"/>
      <c r="F976" s="824"/>
      <c r="G976" s="198"/>
      <c r="H976" s="681"/>
      <c r="I976" s="137"/>
      <c r="J976" s="22"/>
      <c r="K976" s="16">
        <v>0</v>
      </c>
      <c r="L976" s="251" t="s">
        <v>42</v>
      </c>
      <c r="M976" s="251" t="s">
        <v>42</v>
      </c>
      <c r="N976" s="251" t="s">
        <v>42</v>
      </c>
      <c r="O976" s="251" t="s">
        <v>42</v>
      </c>
      <c r="P976" s="251" t="s">
        <v>42</v>
      </c>
      <c r="Q976" s="252"/>
      <c r="R976"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Vigente'!C965,'[1]Certificaciones y Autorizacione'!B:E,1,0))),"Auditorías y Certificaciones",IF(NOT(ISERROR(VLOOKUP('[1]Manual Tarifario Vigente'!C965,'[1]Plantas de Beneficio'!B:E,1,0))),"Inspección","Registro Sanitario y Trámites Asociados")))))</f>
        <v>Auditorías y Certificaciones</v>
      </c>
      <c r="S976" s="368" t="s">
        <v>42</v>
      </c>
      <c r="T976" s="368" t="s">
        <v>42</v>
      </c>
      <c r="U976" s="368" t="s">
        <v>42</v>
      </c>
      <c r="V976" s="378" t="s">
        <v>41</v>
      </c>
      <c r="W976" s="206"/>
    </row>
    <row r="977" spans="1:23" customFormat="1" ht="39.75" hidden="1" customHeight="1" x14ac:dyDescent="0.25">
      <c r="A977" s="1"/>
      <c r="B977" s="105">
        <v>40961</v>
      </c>
      <c r="C977" s="122" t="s">
        <v>907</v>
      </c>
      <c r="D977" s="124" t="s">
        <v>908</v>
      </c>
      <c r="E977" s="107"/>
      <c r="F977" s="107" t="s">
        <v>19</v>
      </c>
      <c r="G977" s="108">
        <v>3.11</v>
      </c>
      <c r="H977" s="208">
        <v>35927</v>
      </c>
      <c r="I977" s="137"/>
      <c r="J977" s="12"/>
      <c r="K977" s="16">
        <v>0</v>
      </c>
      <c r="L977" s="26" t="s">
        <v>602</v>
      </c>
      <c r="M977" s="24">
        <v>100</v>
      </c>
      <c r="N977" s="24" t="s">
        <v>993</v>
      </c>
      <c r="O977" s="24" t="s">
        <v>1016</v>
      </c>
      <c r="P977" s="40" t="s">
        <v>909</v>
      </c>
      <c r="Q977" s="252"/>
      <c r="R977"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Vigente'!C966,'[1]Certificaciones y Autorizacione'!B:E,1,0))),"Auditorías y Certificaciones",IF(NOT(ISERROR(VLOOKUP('[1]Manual Tarifario Vigente'!C966,'[1]Plantas de Beneficio'!B:E,1,0))),"Inspección","Registro Sanitario y Trámites Asociados")))))</f>
        <v>Registro Sanitario y Trámites Asociados</v>
      </c>
      <c r="S977" s="26" t="s">
        <v>602</v>
      </c>
      <c r="T977" s="24">
        <v>100</v>
      </c>
      <c r="U977" s="25" t="s">
        <v>1001</v>
      </c>
      <c r="V977" s="25" t="s">
        <v>1001</v>
      </c>
      <c r="W977" s="206"/>
    </row>
    <row r="978" spans="1:23" customFormat="1" ht="39.75" hidden="1" customHeight="1" x14ac:dyDescent="0.25">
      <c r="A978" s="1"/>
      <c r="B978" s="94">
        <v>40962</v>
      </c>
      <c r="C978" s="122" t="s">
        <v>910</v>
      </c>
      <c r="D978" s="124" t="s">
        <v>911</v>
      </c>
      <c r="E978" s="107"/>
      <c r="F978" s="107" t="s">
        <v>19</v>
      </c>
      <c r="G978" s="108">
        <v>4.88</v>
      </c>
      <c r="H978" s="208">
        <v>56374</v>
      </c>
      <c r="I978" s="137"/>
      <c r="J978" s="12"/>
      <c r="K978" s="16">
        <v>0</v>
      </c>
      <c r="L978" s="26" t="s">
        <v>602</v>
      </c>
      <c r="M978" s="24">
        <v>100</v>
      </c>
      <c r="N978" s="24" t="s">
        <v>993</v>
      </c>
      <c r="O978" s="24" t="s">
        <v>1016</v>
      </c>
      <c r="P978" s="40" t="s">
        <v>909</v>
      </c>
      <c r="Q978" s="252"/>
      <c r="R978"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Vigente'!C967,'[1]Certificaciones y Autorizacione'!B:E,1,0))),"Auditorías y Certificaciones",IF(NOT(ISERROR(VLOOKUP('[1]Manual Tarifario Vigente'!C967,'[1]Plantas de Beneficio'!B:E,1,0))),"Inspección","Registro Sanitario y Trámites Asociados")))))</f>
        <v>Registro Sanitario y Trámites Asociados</v>
      </c>
      <c r="S978" s="26" t="s">
        <v>602</v>
      </c>
      <c r="T978" s="24">
        <v>100</v>
      </c>
      <c r="U978" s="25" t="s">
        <v>1001</v>
      </c>
      <c r="V978" s="25" t="s">
        <v>1001</v>
      </c>
      <c r="W978" s="206"/>
    </row>
    <row r="979" spans="1:23" customFormat="1" ht="46.5" hidden="1" customHeight="1" x14ac:dyDescent="0.25">
      <c r="A979" s="1"/>
      <c r="B979" s="94">
        <v>40963</v>
      </c>
      <c r="C979" s="14" t="s">
        <v>912</v>
      </c>
      <c r="D979" s="69" t="s">
        <v>913</v>
      </c>
      <c r="E979" s="15"/>
      <c r="F979" s="15" t="s">
        <v>19</v>
      </c>
      <c r="G979" s="11">
        <v>9.33</v>
      </c>
      <c r="H979" s="208">
        <v>107780</v>
      </c>
      <c r="I979" s="137"/>
      <c r="J979" s="90"/>
      <c r="K979" s="16">
        <v>0</v>
      </c>
      <c r="L979" s="26" t="s">
        <v>602</v>
      </c>
      <c r="M979" s="13">
        <v>100</v>
      </c>
      <c r="N979" s="24" t="s">
        <v>993</v>
      </c>
      <c r="O979" s="24" t="s">
        <v>1016</v>
      </c>
      <c r="P979" s="19" t="s">
        <v>909</v>
      </c>
      <c r="Q979" s="254"/>
      <c r="R97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Vigente'!C968,'[1]Certificaciones y Autorizacione'!B:E,1,0))),"Auditorías y Certificaciones",IF(NOT(ISERROR(VLOOKUP('[1]Manual Tarifario Vigente'!C968,'[1]Plantas de Beneficio'!B:E,1,0))),"Inspección","Registro Sanitario y Trámites Asociados")))))</f>
        <v>Auditorías y Certificaciones</v>
      </c>
      <c r="S979" s="26" t="s">
        <v>602</v>
      </c>
      <c r="T979" s="13">
        <v>100</v>
      </c>
      <c r="U979" s="25" t="s">
        <v>1001</v>
      </c>
      <c r="V979" s="25" t="s">
        <v>1001</v>
      </c>
      <c r="W979" s="206"/>
    </row>
    <row r="980" spans="1:23" customFormat="1" ht="47.25" hidden="1" customHeight="1" x14ac:dyDescent="0.25">
      <c r="A980" s="1"/>
      <c r="B980" s="106">
        <v>40964</v>
      </c>
      <c r="C980" s="122" t="s">
        <v>914</v>
      </c>
      <c r="D980" s="124" t="s">
        <v>915</v>
      </c>
      <c r="E980" s="107"/>
      <c r="F980" s="107" t="s">
        <v>19</v>
      </c>
      <c r="G980" s="108">
        <v>12.17</v>
      </c>
      <c r="H980" s="208">
        <v>140588</v>
      </c>
      <c r="I980" s="137"/>
      <c r="J980" s="12"/>
      <c r="K980" s="16">
        <v>0</v>
      </c>
      <c r="L980" s="26" t="s">
        <v>602</v>
      </c>
      <c r="M980" s="24">
        <v>100</v>
      </c>
      <c r="N980" s="24" t="s">
        <v>993</v>
      </c>
      <c r="O980" s="24" t="s">
        <v>1016</v>
      </c>
      <c r="P980" s="40" t="s">
        <v>909</v>
      </c>
      <c r="Q980" s="252"/>
      <c r="R980"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Vigente'!C969,'[1]Certificaciones y Autorizacione'!B:E,1,0))),"Auditorías y Certificaciones",IF(NOT(ISERROR(VLOOKUP('[1]Manual Tarifario Vigente'!C969,'[1]Plantas de Beneficio'!B:E,1,0))),"Inspección","Registro Sanitario y Trámites Asociados")))))</f>
        <v>Auditorías y Certificaciones</v>
      </c>
      <c r="S980" s="26" t="s">
        <v>602</v>
      </c>
      <c r="T980" s="24">
        <v>100</v>
      </c>
      <c r="U980" s="25" t="s">
        <v>1001</v>
      </c>
      <c r="V980" s="25" t="s">
        <v>1001</v>
      </c>
      <c r="W980" s="206"/>
    </row>
    <row r="981" spans="1:23" customFormat="1" ht="28.5" hidden="1" x14ac:dyDescent="0.25">
      <c r="A981" s="1"/>
      <c r="B981" s="96">
        <v>4098</v>
      </c>
      <c r="C981" s="122">
        <v>4098</v>
      </c>
      <c r="D981" s="124" t="s">
        <v>916</v>
      </c>
      <c r="E981" s="107"/>
      <c r="F981" s="107" t="s">
        <v>19</v>
      </c>
      <c r="G981" s="108">
        <v>672.91</v>
      </c>
      <c r="H981" s="208">
        <v>7773456</v>
      </c>
      <c r="I981" s="137"/>
      <c r="J981" s="12"/>
      <c r="K981" s="16">
        <v>0</v>
      </c>
      <c r="L981" s="251" t="s">
        <v>20</v>
      </c>
      <c r="M981" s="24">
        <v>100</v>
      </c>
      <c r="N981" s="40" t="s">
        <v>523</v>
      </c>
      <c r="O981" s="543" t="s">
        <v>523</v>
      </c>
      <c r="P981" s="24">
        <v>225</v>
      </c>
      <c r="Q981" s="252"/>
      <c r="R98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Vigente'!C970,'[1]Certificaciones y Autorizacione'!B:E,1,0))),"Auditorías y Certificaciones",IF(NOT(ISERROR(VLOOKUP('[1]Manual Tarifario Vigente'!C970,'[1]Plantas de Beneficio'!B:E,1,0))),"Inspección","Registro Sanitario y Trámites Asociados")))))</f>
        <v>Auditorías y Certificaciones</v>
      </c>
      <c r="S981" s="18" t="s">
        <v>20</v>
      </c>
      <c r="T981" s="24">
        <v>100</v>
      </c>
      <c r="U981" s="25" t="s">
        <v>1001</v>
      </c>
      <c r="V981" s="25" t="s">
        <v>1001</v>
      </c>
      <c r="W981" s="206"/>
    </row>
    <row r="982" spans="1:23" customFormat="1" ht="28.5" hidden="1" x14ac:dyDescent="0.25">
      <c r="A982" s="1"/>
      <c r="B982" s="64">
        <v>40981</v>
      </c>
      <c r="C982" s="119" t="s">
        <v>917</v>
      </c>
      <c r="D982" s="131" t="s">
        <v>918</v>
      </c>
      <c r="E982" s="117"/>
      <c r="F982" s="117" t="s">
        <v>19</v>
      </c>
      <c r="G982" s="125">
        <v>354.99</v>
      </c>
      <c r="H982" s="311">
        <v>4100844</v>
      </c>
      <c r="I982" s="138"/>
      <c r="J982" s="377"/>
      <c r="K982" s="249">
        <v>0</v>
      </c>
      <c r="L982" s="451" t="s">
        <v>20</v>
      </c>
      <c r="M982" s="378">
        <v>100</v>
      </c>
      <c r="N982" s="250" t="s">
        <v>523</v>
      </c>
      <c r="O982" s="543" t="s">
        <v>523</v>
      </c>
      <c r="P982" s="378">
        <v>225</v>
      </c>
      <c r="Q982" s="424"/>
      <c r="R982" s="474"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Vigente'!C971,'[1]Certificaciones y Autorizacione'!B:E,1,0))),"Auditorías y Certificaciones",IF(NOT(ISERROR(VLOOKUP('[1]Manual Tarifario Vigente'!C971,'[1]Plantas de Beneficio'!B:E,1,0))),"Inspección","Registro Sanitario y Trámites Asociados")))))</f>
        <v>Auditorías y Certificaciones</v>
      </c>
      <c r="S982" s="551" t="s">
        <v>20</v>
      </c>
      <c r="T982" s="378">
        <v>100</v>
      </c>
      <c r="U982" s="25" t="s">
        <v>1001</v>
      </c>
      <c r="V982" s="25" t="s">
        <v>1001</v>
      </c>
      <c r="W982" s="206"/>
    </row>
    <row r="983" spans="1:23" customFormat="1" ht="26.25" hidden="1" customHeight="1" x14ac:dyDescent="0.25">
      <c r="A983" s="21"/>
      <c r="B983" s="64">
        <v>4099</v>
      </c>
      <c r="C983" s="712">
        <v>4099</v>
      </c>
      <c r="D983" s="744" t="s">
        <v>919</v>
      </c>
      <c r="E983" s="127">
        <v>1</v>
      </c>
      <c r="F983" s="127" t="s">
        <v>920</v>
      </c>
      <c r="G983" s="128">
        <v>1639.39</v>
      </c>
      <c r="H983" s="317">
        <v>18938233</v>
      </c>
      <c r="I983" s="189"/>
      <c r="J983" s="479"/>
      <c r="K983" s="383">
        <v>0</v>
      </c>
      <c r="L983" s="256" t="s">
        <v>20</v>
      </c>
      <c r="M983" s="257">
        <v>100</v>
      </c>
      <c r="N983" s="258" t="s">
        <v>523</v>
      </c>
      <c r="O983" s="543" t="s">
        <v>523</v>
      </c>
      <c r="P983" s="257">
        <v>243</v>
      </c>
      <c r="Q983" s="259"/>
      <c r="R983" s="471"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Vigente'!C972,'[1]Certificaciones y Autorizacione'!B:E,1,0))),"Auditorías y Certificaciones",IF(NOT(ISERROR(VLOOKUP('[1]Manual Tarifario Vigente'!C972,'[1]Plantas de Beneficio'!B:E,1,0))),"Inspección","Registro Sanitario y Trámites Asociados")))))</f>
        <v>Auditorías y Certificaciones</v>
      </c>
      <c r="S983" s="261" t="s">
        <v>20</v>
      </c>
      <c r="T983" s="385">
        <v>100</v>
      </c>
      <c r="U983" s="25" t="s">
        <v>1001</v>
      </c>
      <c r="V983" s="25" t="s">
        <v>1001</v>
      </c>
      <c r="W983" s="206"/>
    </row>
    <row r="984" spans="1:23" customFormat="1" ht="26.25" hidden="1" customHeight="1" x14ac:dyDescent="0.25">
      <c r="A984" s="14" t="s">
        <v>921</v>
      </c>
      <c r="B984" s="64"/>
      <c r="C984" s="713"/>
      <c r="D984" s="745"/>
      <c r="E984" s="107">
        <v>2</v>
      </c>
      <c r="F984" s="107" t="s">
        <v>619</v>
      </c>
      <c r="G984" s="108">
        <v>3257.07</v>
      </c>
      <c r="H984" s="318">
        <v>37625673</v>
      </c>
      <c r="I984" s="142">
        <f>+G984-G983</f>
        <v>1617.68</v>
      </c>
      <c r="J984" s="12"/>
      <c r="K984" s="16">
        <v>0</v>
      </c>
      <c r="L984" s="251" t="s">
        <v>20</v>
      </c>
      <c r="M984" s="24">
        <v>100</v>
      </c>
      <c r="N984" s="40" t="s">
        <v>523</v>
      </c>
      <c r="O984" s="543" t="s">
        <v>523</v>
      </c>
      <c r="P984" s="24">
        <v>243</v>
      </c>
      <c r="Q984" s="252"/>
      <c r="R984" s="407"/>
      <c r="S984" s="370"/>
      <c r="T984" s="591"/>
      <c r="U984" s="25" t="s">
        <v>1001</v>
      </c>
      <c r="V984" s="25"/>
      <c r="W984" s="206"/>
    </row>
    <row r="985" spans="1:23" customFormat="1" ht="23.25" hidden="1" customHeight="1" x14ac:dyDescent="0.25">
      <c r="A985" s="14" t="s">
        <v>922</v>
      </c>
      <c r="B985" s="64"/>
      <c r="C985" s="713"/>
      <c r="D985" s="745"/>
      <c r="E985" s="107">
        <v>3</v>
      </c>
      <c r="F985" s="107" t="s">
        <v>621</v>
      </c>
      <c r="G985" s="108">
        <v>4824.45</v>
      </c>
      <c r="H985" s="318">
        <v>55732046</v>
      </c>
      <c r="I985" s="142">
        <f>+G985-G983</f>
        <v>3185.0599999999995</v>
      </c>
      <c r="J985" s="12"/>
      <c r="K985" s="16">
        <v>0</v>
      </c>
      <c r="L985" s="251" t="s">
        <v>20</v>
      </c>
      <c r="M985" s="24">
        <v>100</v>
      </c>
      <c r="N985" s="40" t="s">
        <v>523</v>
      </c>
      <c r="O985" s="543" t="s">
        <v>523</v>
      </c>
      <c r="P985" s="24">
        <v>243</v>
      </c>
      <c r="Q985" s="252"/>
      <c r="R985" s="407"/>
      <c r="S985" s="370"/>
      <c r="T985" s="591"/>
      <c r="U985" s="25" t="s">
        <v>1001</v>
      </c>
      <c r="V985" s="25"/>
      <c r="W985" s="206"/>
    </row>
    <row r="986" spans="1:23" customFormat="1" ht="26.25" hidden="1" customHeight="1" thickBot="1" x14ac:dyDescent="0.3">
      <c r="A986" s="14" t="s">
        <v>923</v>
      </c>
      <c r="B986" s="64"/>
      <c r="C986" s="714"/>
      <c r="D986" s="746"/>
      <c r="E986" s="129">
        <v>4</v>
      </c>
      <c r="F986" s="129" t="s">
        <v>623</v>
      </c>
      <c r="G986" s="130">
        <v>8648.8700000000008</v>
      </c>
      <c r="H986" s="319">
        <v>99911746</v>
      </c>
      <c r="I986" s="480">
        <f>+G986-G983</f>
        <v>7009.4800000000005</v>
      </c>
      <c r="J986" s="388"/>
      <c r="K986" s="389">
        <v>0</v>
      </c>
      <c r="L986" s="263" t="s">
        <v>20</v>
      </c>
      <c r="M986" s="265">
        <v>100</v>
      </c>
      <c r="N986" s="266" t="s">
        <v>523</v>
      </c>
      <c r="O986" s="543" t="s">
        <v>523</v>
      </c>
      <c r="P986" s="265">
        <v>243</v>
      </c>
      <c r="Q986" s="267"/>
      <c r="R986" s="472"/>
      <c r="S986" s="371"/>
      <c r="T986" s="593"/>
      <c r="U986" s="25" t="s">
        <v>1001</v>
      </c>
      <c r="V986" s="25"/>
      <c r="W986" s="206"/>
    </row>
    <row r="987" spans="1:23" customFormat="1" ht="42.75" hidden="1" x14ac:dyDescent="0.25">
      <c r="A987" s="1"/>
      <c r="B987" s="64">
        <v>4100</v>
      </c>
      <c r="C987" s="162">
        <v>4100</v>
      </c>
      <c r="D987" s="163" t="s">
        <v>924</v>
      </c>
      <c r="E987" s="118"/>
      <c r="F987" s="118" t="s">
        <v>19</v>
      </c>
      <c r="G987" s="153">
        <v>776.99</v>
      </c>
      <c r="H987" s="245">
        <v>8975788</v>
      </c>
      <c r="I987" s="140"/>
      <c r="J987" s="342"/>
      <c r="K987" s="343">
        <v>0</v>
      </c>
      <c r="L987" s="449" t="s">
        <v>181</v>
      </c>
      <c r="M987" s="344">
        <v>100</v>
      </c>
      <c r="N987" s="363" t="s">
        <v>523</v>
      </c>
      <c r="O987" s="543" t="s">
        <v>523</v>
      </c>
      <c r="P987" s="344">
        <v>950</v>
      </c>
      <c r="Q987" s="427"/>
      <c r="R987" s="4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Vigente'!C976,'[1]Certificaciones y Autorizacione'!B:E,1,0))),"Auditorías y Certificaciones",IF(NOT(ISERROR(VLOOKUP('[1]Manual Tarifario Vigente'!C976,'[1]Plantas de Beneficio'!B:E,1,0))),"Inspección","Registro Sanitario y Trámites Asociados")))))</f>
        <v>Registro Sanitario y Trámites Asociados</v>
      </c>
      <c r="S987" s="449" t="s">
        <v>181</v>
      </c>
      <c r="T987" s="344">
        <v>100</v>
      </c>
      <c r="U987" s="25" t="s">
        <v>1001</v>
      </c>
      <c r="V987" s="25" t="s">
        <v>1001</v>
      </c>
      <c r="W987" s="206"/>
    </row>
    <row r="988" spans="1:23" customFormat="1" hidden="1" x14ac:dyDescent="0.25">
      <c r="A988" s="1"/>
      <c r="B988" s="64">
        <v>4200</v>
      </c>
      <c r="C988" s="150">
        <v>4200</v>
      </c>
      <c r="D988" s="197" t="s">
        <v>925</v>
      </c>
      <c r="E988" s="198"/>
      <c r="F988" s="198"/>
      <c r="G988" s="198"/>
      <c r="H988" s="208"/>
      <c r="I988" s="137"/>
      <c r="J988" s="22"/>
      <c r="K988" s="16">
        <v>0</v>
      </c>
      <c r="L988" s="251" t="s">
        <v>42</v>
      </c>
      <c r="M988" s="251" t="s">
        <v>42</v>
      </c>
      <c r="N988" s="251" t="s">
        <v>42</v>
      </c>
      <c r="O988" s="251" t="s">
        <v>42</v>
      </c>
      <c r="P988" s="251" t="s">
        <v>42</v>
      </c>
      <c r="Q988" s="254"/>
      <c r="R98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Vigente'!C977,'[1]Certificaciones y Autorizacione'!B:E,1,0))),"Auditorías y Certificaciones",IF(NOT(ISERROR(VLOOKUP('[1]Manual Tarifario Vigente'!C977,'[1]Plantas de Beneficio'!B:E,1,0))),"Inspección","Registro Sanitario y Trámites Asociados")))))</f>
        <v>Registro Sanitario y Trámites Asociados</v>
      </c>
      <c r="S988" s="251" t="s">
        <v>42</v>
      </c>
      <c r="T988" s="251" t="s">
        <v>42</v>
      </c>
      <c r="U988" s="251" t="s">
        <v>42</v>
      </c>
      <c r="V988" s="378" t="s">
        <v>41</v>
      </c>
      <c r="W988" s="206"/>
    </row>
    <row r="989" spans="1:23" customFormat="1" ht="57" hidden="1" x14ac:dyDescent="0.25">
      <c r="A989" s="1">
        <v>4069</v>
      </c>
      <c r="B989" s="64">
        <v>42001</v>
      </c>
      <c r="C989" s="122" t="s">
        <v>926</v>
      </c>
      <c r="D989" s="124" t="s">
        <v>927</v>
      </c>
      <c r="E989" s="107"/>
      <c r="F989" s="107" t="s">
        <v>19</v>
      </c>
      <c r="G989" s="108">
        <v>717.4</v>
      </c>
      <c r="H989" s="208">
        <v>8287405</v>
      </c>
      <c r="I989" s="137"/>
      <c r="J989" s="12"/>
      <c r="K989" s="16">
        <v>0</v>
      </c>
      <c r="L989" s="251" t="s">
        <v>290</v>
      </c>
      <c r="M989" s="24">
        <v>100</v>
      </c>
      <c r="N989" s="40" t="s">
        <v>523</v>
      </c>
      <c r="O989" s="543" t="s">
        <v>523</v>
      </c>
      <c r="P989" s="24">
        <v>424</v>
      </c>
      <c r="Q989" s="254"/>
      <c r="R989"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Vigente'!C978,'[1]Certificaciones y Autorizacione'!B:E,1,0))),"Auditorías y Certificaciones",IF(NOT(ISERROR(VLOOKUP('[1]Manual Tarifario Vigente'!C978,'[1]Plantas de Beneficio'!B:E,1,0))),"Inspección","Registro Sanitario y Trámites Asociados")))))</f>
        <v>Registro Sanitario y Trámites Asociados</v>
      </c>
      <c r="S989" s="18" t="s">
        <v>290</v>
      </c>
      <c r="T989" s="24">
        <v>100</v>
      </c>
      <c r="U989" s="25" t="s">
        <v>1001</v>
      </c>
      <c r="V989" s="25" t="s">
        <v>1001</v>
      </c>
      <c r="W989" s="206"/>
    </row>
    <row r="990" spans="1:23" customFormat="1" ht="28.5" hidden="1" x14ac:dyDescent="0.25">
      <c r="A990" s="1"/>
      <c r="B990" s="64">
        <v>42002</v>
      </c>
      <c r="C990" s="122" t="s">
        <v>928</v>
      </c>
      <c r="D990" s="124" t="s">
        <v>929</v>
      </c>
      <c r="E990" s="107"/>
      <c r="F990" s="107" t="s">
        <v>19</v>
      </c>
      <c r="G990" s="108">
        <v>505.42</v>
      </c>
      <c r="H990" s="208">
        <v>5838612</v>
      </c>
      <c r="I990" s="137"/>
      <c r="J990" s="12"/>
      <c r="K990" s="16">
        <v>0</v>
      </c>
      <c r="L990" s="251" t="s">
        <v>290</v>
      </c>
      <c r="M990" s="13">
        <v>100</v>
      </c>
      <c r="N990" s="40" t="s">
        <v>523</v>
      </c>
      <c r="O990" s="543" t="s">
        <v>523</v>
      </c>
      <c r="P990" s="13">
        <v>424</v>
      </c>
      <c r="Q990" s="254"/>
      <c r="R990"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Vigente'!C979,'[1]Certificaciones y Autorizacione'!B:E,1,0))),"Auditorías y Certificaciones",IF(NOT(ISERROR(VLOOKUP('[1]Manual Tarifario Vigente'!C979,'[1]Plantas de Beneficio'!B:E,1,0))),"Inspección","Registro Sanitario y Trámites Asociados")))))</f>
        <v>Registro Sanitario y Trámites Asociados</v>
      </c>
      <c r="S990" s="18" t="s">
        <v>290</v>
      </c>
      <c r="T990" s="13">
        <v>100</v>
      </c>
      <c r="U990" s="25" t="s">
        <v>1001</v>
      </c>
      <c r="V990" s="25" t="s">
        <v>1001</v>
      </c>
      <c r="W990" s="206"/>
    </row>
    <row r="991" spans="1:23" customFormat="1" ht="28.5" hidden="1" x14ac:dyDescent="0.25">
      <c r="A991" s="1"/>
      <c r="B991" s="72"/>
      <c r="C991" s="122" t="s">
        <v>930</v>
      </c>
      <c r="D991" s="124" t="s">
        <v>931</v>
      </c>
      <c r="E991" s="107"/>
      <c r="F991" s="107" t="s">
        <v>19</v>
      </c>
      <c r="G991" s="108">
        <v>672.61</v>
      </c>
      <c r="H991" s="208">
        <v>7769991</v>
      </c>
      <c r="I991" s="137"/>
      <c r="J991" s="12"/>
      <c r="K991" s="16">
        <v>0</v>
      </c>
      <c r="L991" s="251" t="s">
        <v>290</v>
      </c>
      <c r="M991" s="24">
        <v>100</v>
      </c>
      <c r="N991" s="40" t="s">
        <v>523</v>
      </c>
      <c r="O991" s="543" t="s">
        <v>523</v>
      </c>
      <c r="P991" s="24">
        <v>424</v>
      </c>
      <c r="Q991" s="408"/>
      <c r="R991"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Vigente'!C981,'[1]Certificaciones y Autorizacione'!B:E,1,0))),"Auditorías y Certificaciones",IF(NOT(ISERROR(VLOOKUP('[1]Manual Tarifario Vigente'!C981,'[1]Plantas de Beneficio'!B:E,1,0))),"Inspección","Registro Sanitario y Trámites Asociados")))))</f>
        <v>Registro Sanitario y Trámites Asociados</v>
      </c>
      <c r="S991" s="18" t="s">
        <v>290</v>
      </c>
      <c r="T991" s="24">
        <v>100</v>
      </c>
      <c r="U991" s="25" t="s">
        <v>1001</v>
      </c>
      <c r="V991" s="25" t="s">
        <v>1001</v>
      </c>
      <c r="W991" s="206"/>
    </row>
    <row r="992" spans="1:23" customFormat="1" ht="28.5" hidden="1" x14ac:dyDescent="0.25">
      <c r="A992" s="1"/>
      <c r="B992" s="72"/>
      <c r="C992" s="122" t="s">
        <v>932</v>
      </c>
      <c r="D992" s="124" t="s">
        <v>933</v>
      </c>
      <c r="E992" s="107"/>
      <c r="F992" s="107" t="s">
        <v>19</v>
      </c>
      <c r="G992" s="108">
        <v>455.04</v>
      </c>
      <c r="H992" s="208">
        <v>5256622</v>
      </c>
      <c r="I992" s="137"/>
      <c r="J992" s="12"/>
      <c r="K992" s="16">
        <v>0</v>
      </c>
      <c r="L992" s="251" t="s">
        <v>290</v>
      </c>
      <c r="M992" s="24">
        <v>100</v>
      </c>
      <c r="N992" s="40" t="s">
        <v>523</v>
      </c>
      <c r="O992" s="543" t="s">
        <v>523</v>
      </c>
      <c r="P992" s="24">
        <v>424</v>
      </c>
      <c r="Q992" s="408"/>
      <c r="R992"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Vigente'!C982,'[1]Certificaciones y Autorizacione'!B:E,1,0))),"Auditorías y Certificaciones",IF(NOT(ISERROR(VLOOKUP('[1]Manual Tarifario Vigente'!C982,'[1]Plantas de Beneficio'!B:E,1,0))),"Inspección","Registro Sanitario y Trámites Asociados")))))</f>
        <v>Registro Sanitario y Trámites Asociados</v>
      </c>
      <c r="S992" s="18" t="s">
        <v>290</v>
      </c>
      <c r="T992" s="24">
        <v>100</v>
      </c>
      <c r="U992" s="25" t="s">
        <v>1001</v>
      </c>
      <c r="V992" s="25" t="s">
        <v>1001</v>
      </c>
      <c r="W992" s="206"/>
    </row>
    <row r="993" spans="1:24" customFormat="1" ht="57" hidden="1" x14ac:dyDescent="0.25">
      <c r="A993" s="1" t="s">
        <v>934</v>
      </c>
      <c r="B993" s="72"/>
      <c r="C993" s="122" t="s">
        <v>935</v>
      </c>
      <c r="D993" s="124" t="s">
        <v>936</v>
      </c>
      <c r="E993" s="107"/>
      <c r="F993" s="107" t="s">
        <v>19</v>
      </c>
      <c r="G993" s="108">
        <v>585.58000000000004</v>
      </c>
      <c r="H993" s="208">
        <v>6764620</v>
      </c>
      <c r="I993" s="137"/>
      <c r="J993" s="12"/>
      <c r="K993" s="16">
        <v>0</v>
      </c>
      <c r="L993" s="251" t="s">
        <v>290</v>
      </c>
      <c r="M993" s="24">
        <v>100</v>
      </c>
      <c r="N993" s="40" t="s">
        <v>523</v>
      </c>
      <c r="O993" s="543" t="s">
        <v>523</v>
      </c>
      <c r="P993" s="24">
        <v>424</v>
      </c>
      <c r="Q993" s="408"/>
      <c r="R993" s="407"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Vigente'!C983,'[1]Certificaciones y Autorizacione'!B:E,1,0))),"Auditorías y Certificaciones",IF(NOT(ISERROR(VLOOKUP('[1]Manual Tarifario Vigente'!C983,'[1]Plantas de Beneficio'!B:E,1,0))),"Inspección","Registro Sanitario y Trámites Asociados")))))</f>
        <v>Registro Sanitario y Trámites Asociados</v>
      </c>
      <c r="S993" s="18" t="s">
        <v>290</v>
      </c>
      <c r="T993" s="24">
        <v>100</v>
      </c>
      <c r="U993" s="25" t="s">
        <v>1001</v>
      </c>
      <c r="V993" s="25" t="s">
        <v>1001</v>
      </c>
      <c r="W993" s="206"/>
    </row>
    <row r="994" spans="1:24" customFormat="1" x14ac:dyDescent="0.25">
      <c r="A994" s="1"/>
      <c r="B994" s="64">
        <v>4300</v>
      </c>
      <c r="C994" s="150">
        <v>4300</v>
      </c>
      <c r="D994" s="813" t="s">
        <v>937</v>
      </c>
      <c r="E994" s="814"/>
      <c r="F994" s="814"/>
      <c r="G994" s="198"/>
      <c r="H994" s="681"/>
      <c r="I994" s="137"/>
      <c r="J994" s="22"/>
      <c r="K994" s="16">
        <v>0</v>
      </c>
      <c r="L994" s="251" t="s">
        <v>42</v>
      </c>
      <c r="M994" s="251" t="s">
        <v>42</v>
      </c>
      <c r="N994" s="251" t="s">
        <v>42</v>
      </c>
      <c r="O994" s="251" t="s">
        <v>42</v>
      </c>
      <c r="P994" s="251" t="s">
        <v>42</v>
      </c>
      <c r="Q994" s="254"/>
      <c r="R99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Vigente'!C984,'[1]Certificaciones y Autorizacione'!B:E,1,0))),"Auditorías y Certificaciones",IF(NOT(ISERROR(VLOOKUP('[1]Manual Tarifario Vigente'!C984,'[1]Plantas de Beneficio'!B:E,1,0))),"Inspección","Registro Sanitario y Trámites Asociados")))))</f>
        <v>Registro Sanitario y Trámites Asociados</v>
      </c>
      <c r="S994" s="251" t="s">
        <v>42</v>
      </c>
      <c r="T994" s="251" t="s">
        <v>42</v>
      </c>
      <c r="U994" s="251" t="s">
        <v>42</v>
      </c>
      <c r="V994" s="378" t="s">
        <v>41</v>
      </c>
      <c r="W994" s="206"/>
    </row>
    <row r="995" spans="1:24" ht="28.5" x14ac:dyDescent="0.25">
      <c r="A995" s="1"/>
      <c r="B995" s="64">
        <v>43001</v>
      </c>
      <c r="C995" s="76" t="s">
        <v>938</v>
      </c>
      <c r="D995" s="413" t="s">
        <v>939</v>
      </c>
      <c r="E995" s="107"/>
      <c r="F995" s="339" t="s">
        <v>19</v>
      </c>
      <c r="G995" s="331">
        <v>575.19000000000005</v>
      </c>
      <c r="H995" s="633">
        <v>6644595</v>
      </c>
      <c r="I995" s="137"/>
      <c r="J995" s="12"/>
      <c r="K995" s="16">
        <v>0</v>
      </c>
      <c r="L995" s="251" t="s">
        <v>20</v>
      </c>
      <c r="M995" s="13">
        <v>100</v>
      </c>
      <c r="N995" s="339" t="s">
        <v>484</v>
      </c>
      <c r="O995" s="339" t="s">
        <v>1017</v>
      </c>
      <c r="P995" s="13" t="s">
        <v>995</v>
      </c>
      <c r="Q995" s="254"/>
      <c r="R99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Vigente'!C985,'[1]Certificaciones y Autorizacione'!B:E,1,0))),"Auditorías y Certificaciones",IF(NOT(ISERROR(VLOOKUP('[1]Manual Tarifario Vigente'!C985,'[1]Plantas de Beneficio'!B:E,1,0))),"Inspección","Registro Sanitario y Trámites Asociados")))))</f>
        <v>Registro Sanitario y Trámites Asociados</v>
      </c>
      <c r="S995" s="18" t="s">
        <v>20</v>
      </c>
      <c r="T995" s="13">
        <v>100</v>
      </c>
      <c r="U995" s="25" t="s">
        <v>1001</v>
      </c>
      <c r="V995" s="25" t="s">
        <v>1001</v>
      </c>
      <c r="W995" s="626"/>
    </row>
    <row r="996" spans="1:24" ht="28.5" x14ac:dyDescent="0.25">
      <c r="A996" s="1"/>
      <c r="B996" s="64">
        <v>43002</v>
      </c>
      <c r="C996" s="76" t="s">
        <v>940</v>
      </c>
      <c r="D996" s="413" t="s">
        <v>941</v>
      </c>
      <c r="E996" s="107"/>
      <c r="F996" s="339" t="s">
        <v>19</v>
      </c>
      <c r="G996" s="331">
        <v>599.62</v>
      </c>
      <c r="H996" s="633">
        <v>6926810</v>
      </c>
      <c r="I996" s="137"/>
      <c r="J996" s="12"/>
      <c r="K996" s="16">
        <v>0</v>
      </c>
      <c r="L996" s="251" t="s">
        <v>20</v>
      </c>
      <c r="M996" s="13">
        <v>100</v>
      </c>
      <c r="N996" s="339" t="s">
        <v>484</v>
      </c>
      <c r="O996" s="339" t="s">
        <v>1017</v>
      </c>
      <c r="P996" s="13" t="s">
        <v>995</v>
      </c>
      <c r="Q996" s="254"/>
      <c r="R996"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Vigente'!C986,'[1]Certificaciones y Autorizacione'!B:E,1,0))),"Auditorías y Certificaciones",IF(NOT(ISERROR(VLOOKUP('[1]Manual Tarifario Vigente'!C986,'[1]Plantas de Beneficio'!B:E,1,0))),"Inspección","Registro Sanitario y Trámites Asociados")))))</f>
        <v>Registro Sanitario y Trámites Asociados</v>
      </c>
      <c r="S996" s="18" t="s">
        <v>20</v>
      </c>
      <c r="T996" s="13">
        <v>100</v>
      </c>
      <c r="U996" s="25" t="s">
        <v>1001</v>
      </c>
      <c r="V996" s="25" t="s">
        <v>1001</v>
      </c>
      <c r="W996" s="626"/>
    </row>
    <row r="997" spans="1:24" ht="28.5" x14ac:dyDescent="0.25">
      <c r="A997" s="1"/>
      <c r="B997" s="64">
        <v>43003</v>
      </c>
      <c r="C997" s="76" t="s">
        <v>942</v>
      </c>
      <c r="D997" s="413" t="s">
        <v>943</v>
      </c>
      <c r="E997" s="107"/>
      <c r="F997" s="339" t="s">
        <v>19</v>
      </c>
      <c r="G997" s="331">
        <v>624.01</v>
      </c>
      <c r="H997" s="633">
        <v>7208564</v>
      </c>
      <c r="I997" s="137"/>
      <c r="J997" s="12"/>
      <c r="K997" s="16">
        <v>0</v>
      </c>
      <c r="L997" s="251" t="s">
        <v>20</v>
      </c>
      <c r="M997" s="13">
        <v>100</v>
      </c>
      <c r="N997" s="339" t="s">
        <v>484</v>
      </c>
      <c r="O997" s="339" t="s">
        <v>1017</v>
      </c>
      <c r="P997" s="13" t="s">
        <v>995</v>
      </c>
      <c r="Q997" s="254"/>
      <c r="R997"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Vigente'!C987,'[1]Certificaciones y Autorizacione'!B:E,1,0))),"Auditorías y Certificaciones",IF(NOT(ISERROR(VLOOKUP('[1]Manual Tarifario Vigente'!C987,'[1]Plantas de Beneficio'!B:E,1,0))),"Inspección","Registro Sanitario y Trámites Asociados")))))</f>
        <v>Registro Sanitario y Trámites Asociados</v>
      </c>
      <c r="S997" s="18" t="s">
        <v>20</v>
      </c>
      <c r="T997" s="13">
        <v>100</v>
      </c>
      <c r="U997" s="25" t="s">
        <v>1001</v>
      </c>
      <c r="V997" s="25" t="s">
        <v>1001</v>
      </c>
      <c r="W997" s="626"/>
    </row>
    <row r="998" spans="1:24" ht="28.5" x14ac:dyDescent="0.25">
      <c r="A998" s="1"/>
      <c r="B998" s="64">
        <v>43004</v>
      </c>
      <c r="C998" s="76" t="s">
        <v>944</v>
      </c>
      <c r="D998" s="413" t="s">
        <v>945</v>
      </c>
      <c r="E998" s="107"/>
      <c r="F998" s="339" t="s">
        <v>19</v>
      </c>
      <c r="G998" s="331">
        <v>67.73</v>
      </c>
      <c r="H998" s="633">
        <v>782417</v>
      </c>
      <c r="I998" s="137"/>
      <c r="J998" s="12"/>
      <c r="K998" s="16">
        <v>0</v>
      </c>
      <c r="L998" s="251" t="s">
        <v>20</v>
      </c>
      <c r="M998" s="13">
        <v>100</v>
      </c>
      <c r="N998" s="339" t="s">
        <v>484</v>
      </c>
      <c r="O998" s="339" t="s">
        <v>1017</v>
      </c>
      <c r="P998" s="13" t="s">
        <v>995</v>
      </c>
      <c r="Q998" s="254"/>
      <c r="R998"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Vigente'!C988,'[1]Certificaciones y Autorizacione'!B:E,1,0))),"Auditorías y Certificaciones",IF(NOT(ISERROR(VLOOKUP('[1]Manual Tarifario Vigente'!C988,'[1]Plantas de Beneficio'!B:E,1,0))),"Inspección","Registro Sanitario y Trámites Asociados")))))</f>
        <v>Registro Sanitario y Trámites Asociados</v>
      </c>
      <c r="S998" s="18" t="s">
        <v>20</v>
      </c>
      <c r="T998" s="13">
        <v>100</v>
      </c>
      <c r="U998" s="25" t="s">
        <v>1001</v>
      </c>
      <c r="V998" s="25" t="s">
        <v>1001</v>
      </c>
      <c r="W998" s="626"/>
    </row>
    <row r="999" spans="1:24" ht="28.5" x14ac:dyDescent="0.25">
      <c r="A999" s="1"/>
      <c r="B999" s="196"/>
      <c r="C999" s="646" t="s">
        <v>946</v>
      </c>
      <c r="D999" s="647" t="s">
        <v>947</v>
      </c>
      <c r="E999" s="15"/>
      <c r="F999" s="20" t="s">
        <v>19</v>
      </c>
      <c r="G999" s="415">
        <v>338.4</v>
      </c>
      <c r="H999" s="633">
        <v>3909197</v>
      </c>
      <c r="I999" s="137"/>
      <c r="J999" s="90"/>
      <c r="K999" s="211">
        <v>0</v>
      </c>
      <c r="L999" s="368" t="s">
        <v>20</v>
      </c>
      <c r="M999" s="13">
        <v>100</v>
      </c>
      <c r="N999" s="339" t="s">
        <v>484</v>
      </c>
      <c r="O999" s="339" t="s">
        <v>1017</v>
      </c>
      <c r="P999" s="13" t="s">
        <v>995</v>
      </c>
      <c r="Q999" s="254"/>
      <c r="R999" s="32"/>
      <c r="S999" s="18" t="s">
        <v>20</v>
      </c>
      <c r="T999" s="13">
        <v>100</v>
      </c>
      <c r="U999" s="25" t="s">
        <v>1001</v>
      </c>
      <c r="V999" s="25" t="s">
        <v>1001</v>
      </c>
      <c r="W999" s="626"/>
    </row>
    <row r="1000" spans="1:24" ht="28.5" x14ac:dyDescent="0.25">
      <c r="A1000" s="1"/>
      <c r="B1000" s="196"/>
      <c r="C1000" s="646" t="s">
        <v>948</v>
      </c>
      <c r="D1000" s="647" t="s">
        <v>949</v>
      </c>
      <c r="E1000" s="15"/>
      <c r="F1000" s="20" t="s">
        <v>19</v>
      </c>
      <c r="G1000" s="415">
        <v>287.56</v>
      </c>
      <c r="H1000" s="633">
        <v>3321893</v>
      </c>
      <c r="I1000" s="137"/>
      <c r="J1000" s="90"/>
      <c r="K1000" s="211">
        <v>0</v>
      </c>
      <c r="L1000" s="368" t="s">
        <v>20</v>
      </c>
      <c r="M1000" s="13">
        <v>100</v>
      </c>
      <c r="N1000" s="339" t="s">
        <v>484</v>
      </c>
      <c r="O1000" s="339" t="s">
        <v>1017</v>
      </c>
      <c r="P1000" s="13" t="s">
        <v>995</v>
      </c>
      <c r="Q1000" s="254"/>
      <c r="R1000" s="32"/>
      <c r="S1000" s="18" t="s">
        <v>20</v>
      </c>
      <c r="T1000" s="13">
        <v>100</v>
      </c>
      <c r="U1000" s="25" t="s">
        <v>1001</v>
      </c>
      <c r="V1000" s="25" t="s">
        <v>1001</v>
      </c>
      <c r="W1000" s="626"/>
    </row>
    <row r="1001" spans="1:24" ht="28.5" x14ac:dyDescent="0.25">
      <c r="A1001" s="1"/>
      <c r="B1001" s="196"/>
      <c r="C1001" s="648" t="s">
        <v>950</v>
      </c>
      <c r="D1001" s="649" t="s">
        <v>951</v>
      </c>
      <c r="E1001" s="214"/>
      <c r="F1001" s="475" t="s">
        <v>19</v>
      </c>
      <c r="G1001" s="650">
        <v>241.18</v>
      </c>
      <c r="H1001" s="637">
        <v>2786111</v>
      </c>
      <c r="I1001" s="138"/>
      <c r="J1001" s="601"/>
      <c r="K1001" s="572">
        <v>0</v>
      </c>
      <c r="L1001" s="586" t="s">
        <v>20</v>
      </c>
      <c r="M1001" s="402">
        <v>100</v>
      </c>
      <c r="N1001" s="543" t="s">
        <v>484</v>
      </c>
      <c r="O1001" s="339" t="s">
        <v>1017</v>
      </c>
      <c r="P1001" s="402" t="s">
        <v>995</v>
      </c>
      <c r="Q1001" s="403"/>
      <c r="R1001" s="425"/>
      <c r="S1001" s="551" t="s">
        <v>20</v>
      </c>
      <c r="T1001" s="402">
        <v>100</v>
      </c>
      <c r="U1001" s="25" t="s">
        <v>1001</v>
      </c>
      <c r="V1001" s="25" t="s">
        <v>1001</v>
      </c>
      <c r="W1001" s="626"/>
    </row>
    <row r="1002" spans="1:24" customFormat="1" ht="37.5" hidden="1" customHeight="1" x14ac:dyDescent="0.25">
      <c r="A1002" s="1"/>
      <c r="B1002" s="5"/>
      <c r="C1002" s="721">
        <v>4400</v>
      </c>
      <c r="D1002" s="718" t="s">
        <v>952</v>
      </c>
      <c r="E1002" s="127">
        <v>1</v>
      </c>
      <c r="F1002" s="303" t="s">
        <v>953</v>
      </c>
      <c r="G1002" s="128">
        <v>188.82</v>
      </c>
      <c r="H1002" s="317">
        <v>2181249</v>
      </c>
      <c r="I1002" s="486"/>
      <c r="J1002" s="382"/>
      <c r="K1002" s="383">
        <v>0</v>
      </c>
      <c r="L1002" s="603" t="s">
        <v>20</v>
      </c>
      <c r="M1002" s="257">
        <v>100</v>
      </c>
      <c r="N1002" s="258" t="s">
        <v>523</v>
      </c>
      <c r="O1002" s="543" t="s">
        <v>523</v>
      </c>
      <c r="P1002" s="257">
        <v>243</v>
      </c>
      <c r="Q1002" s="608" t="s">
        <v>120</v>
      </c>
      <c r="R1002" s="260"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Vigente'!C989,'[1]Certificaciones y Autorizacione'!B:E,1,0))),"Auditorías y Certificaciones",IF(NOT(ISERROR(VLOOKUP('[1]Manual Tarifario Vigente'!C989,'[1]Plantas de Beneficio'!B:E,1,0))),"Inspección","Registro Sanitario y Trámites Asociados")))))</f>
        <v>Registro Sanitario y Trámites Asociados</v>
      </c>
      <c r="S1002" s="261" t="s">
        <v>20</v>
      </c>
      <c r="T1002" s="385">
        <v>100</v>
      </c>
      <c r="U1002" s="25" t="s">
        <v>1001</v>
      </c>
      <c r="V1002" s="25" t="s">
        <v>1001</v>
      </c>
      <c r="W1002" s="206"/>
    </row>
    <row r="1003" spans="1:24" customFormat="1" ht="37.5" hidden="1" customHeight="1" x14ac:dyDescent="0.25">
      <c r="C1003" s="722"/>
      <c r="D1003" s="719"/>
      <c r="E1003" s="173">
        <v>2</v>
      </c>
      <c r="F1003" s="174" t="s">
        <v>954</v>
      </c>
      <c r="G1003" s="108">
        <v>533.46</v>
      </c>
      <c r="H1003" s="318">
        <v>6162530</v>
      </c>
      <c r="I1003" s="662">
        <f>+G1003-G1002</f>
        <v>344.64000000000004</v>
      </c>
      <c r="J1003" s="151"/>
      <c r="K1003" s="16">
        <v>0</v>
      </c>
      <c r="L1003" s="368" t="s">
        <v>20</v>
      </c>
      <c r="M1003" s="24">
        <v>100</v>
      </c>
      <c r="N1003" s="40" t="s">
        <v>523</v>
      </c>
      <c r="O1003" s="543" t="s">
        <v>523</v>
      </c>
      <c r="P1003" s="24">
        <v>243</v>
      </c>
      <c r="Q1003" s="421"/>
      <c r="R1003"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Vigente'!C990,'[1]Certificaciones y Autorizacione'!B:E,1,0))),"Auditorías y Certificaciones",IF(NOT(ISERROR(VLOOKUP('[1]Manual Tarifario Vigente'!C990,'[1]Plantas de Beneficio'!B:E,1,0))),"Inspección","Registro Sanitario y Trámites Asociados")))))</f>
        <v>Registro Sanitario y Trámites Asociados</v>
      </c>
      <c r="S1003" s="422"/>
      <c r="T1003" s="615"/>
      <c r="U1003" s="25" t="s">
        <v>1001</v>
      </c>
      <c r="V1003" s="25"/>
      <c r="W1003" s="206"/>
      <c r="X1003" s="120"/>
    </row>
    <row r="1004" spans="1:24" customFormat="1" ht="37.5" hidden="1" customHeight="1" x14ac:dyDescent="0.25">
      <c r="C1004" s="722"/>
      <c r="D1004" s="719"/>
      <c r="E1004" s="173">
        <v>2</v>
      </c>
      <c r="F1004" s="174" t="s">
        <v>619</v>
      </c>
      <c r="G1004" s="108">
        <v>1323.34</v>
      </c>
      <c r="H1004" s="318">
        <v>15287224</v>
      </c>
      <c r="I1004" s="662">
        <f>+G1004-G1002</f>
        <v>1134.52</v>
      </c>
      <c r="J1004" s="151"/>
      <c r="K1004" s="16">
        <v>0</v>
      </c>
      <c r="L1004" s="368" t="s">
        <v>20</v>
      </c>
      <c r="M1004" s="24">
        <v>100</v>
      </c>
      <c r="N1004" s="40" t="s">
        <v>523</v>
      </c>
      <c r="O1004" s="543" t="s">
        <v>523</v>
      </c>
      <c r="P1004" s="24">
        <v>243</v>
      </c>
      <c r="Q1004" s="421"/>
      <c r="R1004"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Vigente'!C991,'[1]Certificaciones y Autorizacione'!B:E,1,0))),"Auditorías y Certificaciones",IF(NOT(ISERROR(VLOOKUP('[1]Manual Tarifario Vigente'!C991,'[1]Plantas de Beneficio'!B:E,1,0))),"Inspección","Registro Sanitario y Trámites Asociados")))))</f>
        <v>Registro Sanitario y Trámites Asociados</v>
      </c>
      <c r="S1004" s="422"/>
      <c r="T1004" s="615"/>
      <c r="U1004" s="25" t="s">
        <v>1001</v>
      </c>
      <c r="V1004" s="25"/>
      <c r="W1004" s="206"/>
      <c r="X1004" s="120"/>
    </row>
    <row r="1005" spans="1:24" customFormat="1" ht="37.5" hidden="1" customHeight="1" x14ac:dyDescent="0.25">
      <c r="C1005" s="722"/>
      <c r="D1005" s="719"/>
      <c r="E1005" s="173">
        <v>4</v>
      </c>
      <c r="F1005" s="174" t="s">
        <v>621</v>
      </c>
      <c r="G1005" s="108">
        <v>1961.17</v>
      </c>
      <c r="H1005" s="318">
        <v>22655436</v>
      </c>
      <c r="I1005" s="662">
        <f>+G1005-G1002</f>
        <v>1772.3500000000001</v>
      </c>
      <c r="J1005" s="151"/>
      <c r="K1005" s="16">
        <v>0</v>
      </c>
      <c r="L1005" s="368" t="s">
        <v>20</v>
      </c>
      <c r="M1005" s="24">
        <v>100</v>
      </c>
      <c r="N1005" s="40" t="s">
        <v>523</v>
      </c>
      <c r="O1005" s="543" t="s">
        <v>523</v>
      </c>
      <c r="P1005" s="24">
        <v>243</v>
      </c>
      <c r="Q1005" s="421"/>
      <c r="R1005" s="32"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Vigente'!C992,'[1]Certificaciones y Autorizacione'!B:E,1,0))),"Auditorías y Certificaciones",IF(NOT(ISERROR(VLOOKUP('[1]Manual Tarifario Vigente'!C992,'[1]Plantas de Beneficio'!B:E,1,0))),"Inspección","Registro Sanitario y Trámites Asociados")))))</f>
        <v>Registro Sanitario y Trámites Asociados</v>
      </c>
      <c r="S1005" s="422"/>
      <c r="T1005" s="615"/>
      <c r="U1005" s="25" t="s">
        <v>1001</v>
      </c>
      <c r="V1005" s="25"/>
      <c r="W1005" s="206"/>
      <c r="X1005" s="185"/>
    </row>
    <row r="1006" spans="1:24" customFormat="1" ht="37.5" hidden="1" customHeight="1" thickBot="1" x14ac:dyDescent="0.3">
      <c r="C1006" s="723"/>
      <c r="D1006" s="720"/>
      <c r="E1006" s="175">
        <v>5</v>
      </c>
      <c r="F1006" s="176" t="s">
        <v>623</v>
      </c>
      <c r="G1006" s="130">
        <v>3069.31</v>
      </c>
      <c r="H1006" s="319">
        <v>35456669</v>
      </c>
      <c r="I1006" s="663">
        <f>+G1006-G1002</f>
        <v>2880.49</v>
      </c>
      <c r="J1006" s="616"/>
      <c r="K1006" s="389">
        <v>0</v>
      </c>
      <c r="L1006" s="604" t="s">
        <v>20</v>
      </c>
      <c r="M1006" s="265">
        <v>100</v>
      </c>
      <c r="N1006" s="266" t="s">
        <v>523</v>
      </c>
      <c r="O1006" s="543" t="s">
        <v>523</v>
      </c>
      <c r="P1006" s="265">
        <v>243</v>
      </c>
      <c r="Q1006" s="617"/>
      <c r="R1006" s="268" t="str">
        <f>IF(NOT(ISERROR(VLOOKUP(#REF!,'[1]Registro o Notificación'!B:E,1,0))),"Registro Sanitario y Trámites_Asociados",IF(NOT(ISERROR(VLOOKUP(#REF!,[1]Modificaciones!B:E,1,0))),"Registro Sanitario y Trámites_Asociados",IF(NOT(ISERROR(VLOOKUP(#REF!,'[1]Análisis de Laboratorio'!B:E,1,0))),"Control de Calidad de Productos",IF(NOT(ISERROR(VLOOKUP('[1]Manual Tarifario Vigente'!C993,'[1]Certificaciones y Autorizacione'!B:E,1,0))),"Auditorías y Certificaciones",IF(NOT(ISERROR(VLOOKUP('[1]Manual Tarifario Vigente'!C993,'[1]Plantas de Beneficio'!B:E,1,0))),"Inspección","Registro Sanitario y Trámites Asociados")))))</f>
        <v>Registro Sanitario y Trámites Asociados</v>
      </c>
      <c r="S1006" s="618"/>
      <c r="T1006" s="619"/>
      <c r="U1006" s="25" t="s">
        <v>1001</v>
      </c>
      <c r="V1006" s="25"/>
      <c r="W1006" s="206"/>
      <c r="X1006" s="120"/>
    </row>
    <row r="1009" spans="7:7" x14ac:dyDescent="0.25">
      <c r="G1009" s="625" t="s">
        <v>987</v>
      </c>
    </row>
  </sheetData>
  <sheetProtection algorithmName="SHA-512" hashValue="X7bBI5mJ5IWW7qWUBvjkQhww5aSUImWnIGwMEUIRZIK3fHC1ertCE3manN2ypGYsJ8SBNsxQFePOuWxpHSB2BA==" saltValue="74jaKLrMmuzdJebulK7IEw==" spinCount="100000" sheet="1" objects="1" scenarios="1"/>
  <autoFilter ref="A4:AA1006" xr:uid="{766763FE-D2F7-4927-AEA4-BC899EB2AA35}">
    <filterColumn colId="2" showButton="0"/>
    <filterColumn colId="3" showButton="0"/>
    <filterColumn colId="4" showButton="0"/>
    <filterColumn colId="5" showButton="0"/>
    <filterColumn colId="6" showButton="0"/>
    <filterColumn colId="14">
      <filters>
        <filter val="Licencias de Cannabis"/>
        <filter val="Servicio"/>
        <filter val="Titulo"/>
      </filters>
    </filterColumn>
  </autoFilter>
  <mergeCells count="292">
    <mergeCell ref="C983:C986"/>
    <mergeCell ref="D983:D986"/>
    <mergeCell ref="D994:F994"/>
    <mergeCell ref="C1002:C1006"/>
    <mergeCell ref="D1002:D1006"/>
    <mergeCell ref="C965:C968"/>
    <mergeCell ref="D965:D968"/>
    <mergeCell ref="C969:C972"/>
    <mergeCell ref="D969:D972"/>
    <mergeCell ref="D973:F973"/>
    <mergeCell ref="D976:F976"/>
    <mergeCell ref="D928:F928"/>
    <mergeCell ref="D949:F949"/>
    <mergeCell ref="C956:C958"/>
    <mergeCell ref="D956:D958"/>
    <mergeCell ref="C961:C964"/>
    <mergeCell ref="D961:D964"/>
    <mergeCell ref="C893:C895"/>
    <mergeCell ref="D893:D895"/>
    <mergeCell ref="D908:F908"/>
    <mergeCell ref="D920:F920"/>
    <mergeCell ref="C921:C922"/>
    <mergeCell ref="D921:D922"/>
    <mergeCell ref="D867:F867"/>
    <mergeCell ref="C876:C878"/>
    <mergeCell ref="D876:D878"/>
    <mergeCell ref="D879:F879"/>
    <mergeCell ref="D884:F884"/>
    <mergeCell ref="C890:C892"/>
    <mergeCell ref="D890:D892"/>
    <mergeCell ref="C827:C829"/>
    <mergeCell ref="D827:D829"/>
    <mergeCell ref="C835:C838"/>
    <mergeCell ref="D835:D838"/>
    <mergeCell ref="C839:C842"/>
    <mergeCell ref="D839:D842"/>
    <mergeCell ref="C795:C798"/>
    <mergeCell ref="D795:D798"/>
    <mergeCell ref="C804:C806"/>
    <mergeCell ref="D804:D806"/>
    <mergeCell ref="C824:C826"/>
    <mergeCell ref="D824:D826"/>
    <mergeCell ref="C783:C786"/>
    <mergeCell ref="D783:D786"/>
    <mergeCell ref="C787:C790"/>
    <mergeCell ref="D787:D790"/>
    <mergeCell ref="C791:C794"/>
    <mergeCell ref="D791:D794"/>
    <mergeCell ref="C757:C759"/>
    <mergeCell ref="D757:D759"/>
    <mergeCell ref="C764:C768"/>
    <mergeCell ref="D764:D768"/>
    <mergeCell ref="C779:C781"/>
    <mergeCell ref="D779:D781"/>
    <mergeCell ref="C743:C746"/>
    <mergeCell ref="D743:D746"/>
    <mergeCell ref="C747:C751"/>
    <mergeCell ref="D747:D751"/>
    <mergeCell ref="C752:C756"/>
    <mergeCell ref="D752:D756"/>
    <mergeCell ref="B730:B733"/>
    <mergeCell ref="C730:C733"/>
    <mergeCell ref="D730:D733"/>
    <mergeCell ref="B734:B737"/>
    <mergeCell ref="C734:C737"/>
    <mergeCell ref="D734:D737"/>
    <mergeCell ref="B720:B724"/>
    <mergeCell ref="C720:C724"/>
    <mergeCell ref="D720:D724"/>
    <mergeCell ref="B725:B729"/>
    <mergeCell ref="C725:C729"/>
    <mergeCell ref="D725:D729"/>
    <mergeCell ref="B708:B713"/>
    <mergeCell ref="C708:C713"/>
    <mergeCell ref="D708:D713"/>
    <mergeCell ref="B714:B719"/>
    <mergeCell ref="C714:C719"/>
    <mergeCell ref="D714:D719"/>
    <mergeCell ref="B698:B702"/>
    <mergeCell ref="C698:C702"/>
    <mergeCell ref="D698:D702"/>
    <mergeCell ref="B703:B707"/>
    <mergeCell ref="C703:C707"/>
    <mergeCell ref="D703:D707"/>
    <mergeCell ref="B688:B692"/>
    <mergeCell ref="C688:C692"/>
    <mergeCell ref="D688:D692"/>
    <mergeCell ref="B693:B697"/>
    <mergeCell ref="C693:C697"/>
    <mergeCell ref="D693:D697"/>
    <mergeCell ref="B678:B682"/>
    <mergeCell ref="C678:C682"/>
    <mergeCell ref="D678:D682"/>
    <mergeCell ref="B683:B687"/>
    <mergeCell ref="C683:C687"/>
    <mergeCell ref="D683:D687"/>
    <mergeCell ref="C628:C632"/>
    <mergeCell ref="D628:D632"/>
    <mergeCell ref="C633:F633"/>
    <mergeCell ref="C637:C640"/>
    <mergeCell ref="D637:D640"/>
    <mergeCell ref="C641:C644"/>
    <mergeCell ref="D641:D644"/>
    <mergeCell ref="C613:C617"/>
    <mergeCell ref="D613:D617"/>
    <mergeCell ref="C618:C622"/>
    <mergeCell ref="D618:D622"/>
    <mergeCell ref="C623:C627"/>
    <mergeCell ref="D623:D627"/>
    <mergeCell ref="C598:C602"/>
    <mergeCell ref="D598:D602"/>
    <mergeCell ref="C603:C607"/>
    <mergeCell ref="D603:D607"/>
    <mergeCell ref="C608:C612"/>
    <mergeCell ref="D608:D612"/>
    <mergeCell ref="C547:C561"/>
    <mergeCell ref="D547:D561"/>
    <mergeCell ref="B562:B576"/>
    <mergeCell ref="C562:C576"/>
    <mergeCell ref="D562:D576"/>
    <mergeCell ref="C593:C597"/>
    <mergeCell ref="D593:D597"/>
    <mergeCell ref="C502:C516"/>
    <mergeCell ref="D502:D516"/>
    <mergeCell ref="C517:C531"/>
    <mergeCell ref="D517:D531"/>
    <mergeCell ref="C532:C546"/>
    <mergeCell ref="D532:D546"/>
    <mergeCell ref="C457:C471"/>
    <mergeCell ref="D457:D471"/>
    <mergeCell ref="C472:C486"/>
    <mergeCell ref="D472:D486"/>
    <mergeCell ref="C487:C501"/>
    <mergeCell ref="D487:D501"/>
    <mergeCell ref="C418:C419"/>
    <mergeCell ref="D418:D419"/>
    <mergeCell ref="C423:F423"/>
    <mergeCell ref="C426:F426"/>
    <mergeCell ref="C445:F445"/>
    <mergeCell ref="C455:F455"/>
    <mergeCell ref="C399:C401"/>
    <mergeCell ref="D399:D401"/>
    <mergeCell ref="C402:C410"/>
    <mergeCell ref="D402:D410"/>
    <mergeCell ref="C412:C415"/>
    <mergeCell ref="D412:D415"/>
    <mergeCell ref="C388:C390"/>
    <mergeCell ref="D388:D390"/>
    <mergeCell ref="C393:C394"/>
    <mergeCell ref="D393:D394"/>
    <mergeCell ref="C397:C398"/>
    <mergeCell ref="D397:D398"/>
    <mergeCell ref="C376:C378"/>
    <mergeCell ref="D376:D378"/>
    <mergeCell ref="C379:C381"/>
    <mergeCell ref="D379:D381"/>
    <mergeCell ref="C382:F382"/>
    <mergeCell ref="C384:C386"/>
    <mergeCell ref="D384:D386"/>
    <mergeCell ref="C367:C369"/>
    <mergeCell ref="D367:D369"/>
    <mergeCell ref="C370:C372"/>
    <mergeCell ref="D370:D372"/>
    <mergeCell ref="C373:C375"/>
    <mergeCell ref="D373:D375"/>
    <mergeCell ref="C356:H356"/>
    <mergeCell ref="C358:C360"/>
    <mergeCell ref="D358:D360"/>
    <mergeCell ref="C361:C363"/>
    <mergeCell ref="D361:D363"/>
    <mergeCell ref="C364:C366"/>
    <mergeCell ref="D364:D366"/>
    <mergeCell ref="C347:C349"/>
    <mergeCell ref="D347:D349"/>
    <mergeCell ref="C350:C352"/>
    <mergeCell ref="D350:D352"/>
    <mergeCell ref="C353:C355"/>
    <mergeCell ref="D353:D355"/>
    <mergeCell ref="C336:F336"/>
    <mergeCell ref="C338:C340"/>
    <mergeCell ref="D338:D340"/>
    <mergeCell ref="C341:C343"/>
    <mergeCell ref="D341:D343"/>
    <mergeCell ref="C344:C346"/>
    <mergeCell ref="D344:D346"/>
    <mergeCell ref="C327:C329"/>
    <mergeCell ref="D327:D329"/>
    <mergeCell ref="C330:C332"/>
    <mergeCell ref="D330:D332"/>
    <mergeCell ref="C333:C335"/>
    <mergeCell ref="D333:D335"/>
    <mergeCell ref="C321:C323"/>
    <mergeCell ref="D321:D323"/>
    <mergeCell ref="AA321:AA323"/>
    <mergeCell ref="C324:C326"/>
    <mergeCell ref="D324:D326"/>
    <mergeCell ref="AA324:AA326"/>
    <mergeCell ref="C312:C314"/>
    <mergeCell ref="D312:D314"/>
    <mergeCell ref="C315:C317"/>
    <mergeCell ref="D315:D317"/>
    <mergeCell ref="AA315:AA317"/>
    <mergeCell ref="C318:C320"/>
    <mergeCell ref="D318:D320"/>
    <mergeCell ref="AA318:AA320"/>
    <mergeCell ref="C306:C308"/>
    <mergeCell ref="D306:D308"/>
    <mergeCell ref="AA306:AA308"/>
    <mergeCell ref="C309:C311"/>
    <mergeCell ref="D309:D311"/>
    <mergeCell ref="AA309:AA311"/>
    <mergeCell ref="C298:F298"/>
    <mergeCell ref="C300:C302"/>
    <mergeCell ref="D300:D302"/>
    <mergeCell ref="AA300:AA302"/>
    <mergeCell ref="C303:C305"/>
    <mergeCell ref="D303:D305"/>
    <mergeCell ref="C220:C228"/>
    <mergeCell ref="D220:D228"/>
    <mergeCell ref="C245:F245"/>
    <mergeCell ref="C264:F264"/>
    <mergeCell ref="C269:F269"/>
    <mergeCell ref="C295:C297"/>
    <mergeCell ref="D295:D297"/>
    <mergeCell ref="C193:C201"/>
    <mergeCell ref="D193:D201"/>
    <mergeCell ref="C202:C210"/>
    <mergeCell ref="D202:D210"/>
    <mergeCell ref="C211:C219"/>
    <mergeCell ref="D211:D219"/>
    <mergeCell ref="C166:C174"/>
    <mergeCell ref="D166:D174"/>
    <mergeCell ref="C175:C183"/>
    <mergeCell ref="D175:D183"/>
    <mergeCell ref="C184:C192"/>
    <mergeCell ref="D184:D192"/>
    <mergeCell ref="C138:C146"/>
    <mergeCell ref="D138:D146"/>
    <mergeCell ref="C147:C155"/>
    <mergeCell ref="D147:D155"/>
    <mergeCell ref="C157:C165"/>
    <mergeCell ref="D157:D165"/>
    <mergeCell ref="C111:C119"/>
    <mergeCell ref="D111:D119"/>
    <mergeCell ref="C120:C128"/>
    <mergeCell ref="D120:D128"/>
    <mergeCell ref="C129:C137"/>
    <mergeCell ref="D129:D137"/>
    <mergeCell ref="C82:F82"/>
    <mergeCell ref="C84:C92"/>
    <mergeCell ref="D84:D92"/>
    <mergeCell ref="C93:C101"/>
    <mergeCell ref="D93:D101"/>
    <mergeCell ref="C102:C110"/>
    <mergeCell ref="D102:D110"/>
    <mergeCell ref="C73:C75"/>
    <mergeCell ref="D73:D75"/>
    <mergeCell ref="C76:C78"/>
    <mergeCell ref="D76:D78"/>
    <mergeCell ref="C79:C81"/>
    <mergeCell ref="D79:D81"/>
    <mergeCell ref="C64:C66"/>
    <mergeCell ref="D64:D66"/>
    <mergeCell ref="C67:C69"/>
    <mergeCell ref="D67:D69"/>
    <mergeCell ref="C70:C72"/>
    <mergeCell ref="D70:D72"/>
    <mergeCell ref="C53:C55"/>
    <mergeCell ref="D53:D55"/>
    <mergeCell ref="C56:F56"/>
    <mergeCell ref="C58:C60"/>
    <mergeCell ref="D58:D60"/>
    <mergeCell ref="C61:C63"/>
    <mergeCell ref="D61:D63"/>
    <mergeCell ref="C44:C46"/>
    <mergeCell ref="D44:D46"/>
    <mergeCell ref="C47:C49"/>
    <mergeCell ref="D47:D49"/>
    <mergeCell ref="C50:C52"/>
    <mergeCell ref="D50:D52"/>
    <mergeCell ref="C35:C37"/>
    <mergeCell ref="D35:D37"/>
    <mergeCell ref="C38:C40"/>
    <mergeCell ref="D38:D40"/>
    <mergeCell ref="C41:C43"/>
    <mergeCell ref="D41:D43"/>
    <mergeCell ref="C4:H5"/>
    <mergeCell ref="J6:K6"/>
    <mergeCell ref="C7:F7"/>
    <mergeCell ref="C30:F30"/>
    <mergeCell ref="C32:C34"/>
    <mergeCell ref="D32:D34"/>
  </mergeCells>
  <pageMargins left="0.7" right="0.7" top="0.75" bottom="0.75" header="0.3" footer="0.3"/>
  <pageSetup scale="40" orientation="portrait" r:id="rId1"/>
  <colBreaks count="1" manualBreakCount="1">
    <brk id="8"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18" ma:contentTypeDescription="Crear nuevo documento." ma:contentTypeScope="" ma:versionID="2dc51f3d952839b39a1b5fae17c40149">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1e89e557282d66bbe47431a40c679a1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641053-F2AA-4469-9337-041503B34717}">
  <ds:schemaRefs>
    <ds:schemaRef ds:uri="http://www.w3.org/XML/1998/namespace"/>
    <ds:schemaRef ds:uri="http://schemas.microsoft.com/office/2006/metadata/properties"/>
    <ds:schemaRef ds:uri="http://purl.org/dc/dcmitype/"/>
    <ds:schemaRef ds:uri="http://schemas.microsoft.com/office/2006/documentManagement/types"/>
    <ds:schemaRef ds:uri="6c60952e-e9e0-4d4a-b728-9d01db15fa23"/>
    <ds:schemaRef ds:uri="http://schemas.microsoft.com/office/infopath/2007/PartnerControls"/>
    <ds:schemaRef ds:uri="http://purl.org/dc/terms/"/>
    <ds:schemaRef ds:uri="http://schemas.openxmlformats.org/package/2006/metadata/core-properties"/>
    <ds:schemaRef ds:uri="1abc39b8-e2e6-47a0-891c-601d01fb1a40"/>
    <ds:schemaRef ds:uri="http://purl.org/dc/elements/1.1/"/>
  </ds:schemaRefs>
</ds:datastoreItem>
</file>

<file path=customXml/itemProps2.xml><?xml version="1.0" encoding="utf-8"?>
<ds:datastoreItem xmlns:ds="http://schemas.openxmlformats.org/officeDocument/2006/customXml" ds:itemID="{E2B50197-2135-43EB-BAF6-CD2F2DD249F5}">
  <ds:schemaRefs>
    <ds:schemaRef ds:uri="http://schemas.microsoft.com/sharepoint/v3/contenttype/forms"/>
  </ds:schemaRefs>
</ds:datastoreItem>
</file>

<file path=customXml/itemProps3.xml><?xml version="1.0" encoding="utf-8"?>
<ds:datastoreItem xmlns:ds="http://schemas.openxmlformats.org/officeDocument/2006/customXml" ds:itemID="{B073A33E-FFEE-4413-9D98-CB653B0FCE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Manual Tarifario Vigente</vt:lpstr>
      <vt:lpstr>Excepción_Pago_Ley_2069.</vt:lpstr>
      <vt:lpstr>Tarifas Diferenciadas Ley 2069.</vt:lpstr>
      <vt:lpstr>Registro o Notificación.</vt:lpstr>
      <vt:lpstr>Modificaciones.</vt:lpstr>
      <vt:lpstr>Analis de Laboratorio.</vt:lpstr>
      <vt:lpstr>Certificaciones y Autorizacion.</vt:lpstr>
      <vt:lpstr>Plantas de Benefecio Animal.</vt:lpstr>
      <vt:lpstr>Licencias de Cannabis.</vt:lpstr>
      <vt:lpstr>'Analis de Laboratorio.'!Área_de_impresión</vt:lpstr>
      <vt:lpstr>'Certificaciones y Autorizacion.'!Área_de_impresión</vt:lpstr>
      <vt:lpstr>Excepción_Pago_Ley_2069.!Área_de_impresión</vt:lpstr>
      <vt:lpstr>'Licencias de Cannabis.'!Área_de_impresión</vt:lpstr>
      <vt:lpstr>'Manual Tarifario Vigente'!Área_de_impresión</vt:lpstr>
      <vt:lpstr>Modificaciones.!Área_de_impresión</vt:lpstr>
      <vt:lpstr>'Plantas de Benefecio Animal.'!Área_de_impresión</vt:lpstr>
      <vt:lpstr>'Registro o Notificación.'!Área_de_impresión</vt:lpstr>
      <vt:lpstr>'Tarifas Diferenciadas Ley 2069.'!Área_de_impresión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Lucero Garzon Ariza</dc:creator>
  <cp:keywords/>
  <dc:description/>
  <cp:lastModifiedBy>Lucero Garzon Ariza</cp:lastModifiedBy>
  <cp:revision/>
  <dcterms:created xsi:type="dcterms:W3CDTF">2023-08-11T23:19:55Z</dcterms:created>
  <dcterms:modified xsi:type="dcterms:W3CDTF">2025-12-19T16:47:27Z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