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invimagovco-my.sharepoint.com/personal/dvasquezf_invima_gov_co/Documents/Informes presupuesto y financiera/INFORME DE GESTION 2026/INFORMES SEGUIMIENTO 2026/"/>
    </mc:Choice>
  </mc:AlternateContent>
  <xr:revisionPtr revIDLastSave="280" documentId="13_ncr:1_{3E107B66-D424-4B93-9883-FC65E5F0745A}" xr6:coauthVersionLast="47" xr6:coauthVersionMax="47" xr10:uidLastSave="{590B2DEC-1B59-4213-824A-29A6C383DF09}"/>
  <bookViews>
    <workbookView xWindow="-120" yWindow="-120" windowWidth="29040" windowHeight="15720" tabRatio="834" activeTab="3" xr2:uid="{00000000-000D-0000-FFFF-FFFF00000000}"/>
  </bookViews>
  <sheets>
    <sheet name="enero " sheetId="90" r:id="rId1"/>
    <sheet name="febrero" sheetId="91" r:id="rId2"/>
    <sheet name="marzo" sheetId="92" r:id="rId3"/>
    <sheet name="abril" sheetId="95" r:id="rId4"/>
    <sheet name="mayo" sheetId="96" r:id="rId5"/>
    <sheet name="junio" sheetId="97" r:id="rId6"/>
    <sheet name="reserva ejecucion" sheetId="98" r:id="rId7"/>
    <sheet name="c x p ejecucion " sheetId="99" r:id="rId8"/>
    <sheet name="Cuentas por pagar Enero" sheetId="22" state="hidden" r:id="rId9"/>
    <sheet name="Reserva presupuestal Enero" sheetId="23" state="hidden" r:id="rId10"/>
    <sheet name="informe de gastos " sheetId="2" state="hidden" r:id="rId11"/>
  </sheets>
  <definedNames>
    <definedName name="_xlnm._FilterDatabase" localSheetId="3" hidden="1">abril!$A$179:$T$220</definedName>
    <definedName name="_xlnm._FilterDatabase" localSheetId="8" hidden="1">'Cuentas por pagar Enero'!$A$17:$AX$206</definedName>
    <definedName name="_xlnm._FilterDatabase" localSheetId="0" hidden="1">'enero '!#REF!</definedName>
    <definedName name="_xlnm._FilterDatabase" localSheetId="5" hidden="1">junio!#REF!</definedName>
    <definedName name="_xlnm._FilterDatabase" localSheetId="4" hidden="1">mayo!#REF!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97" l="1"/>
  <c r="I2" i="97"/>
  <c r="J2" i="97"/>
  <c r="K2" i="97"/>
  <c r="L2" i="97"/>
  <c r="M2" i="97"/>
  <c r="N2" i="97"/>
  <c r="O2" i="97"/>
  <c r="P2" i="97"/>
  <c r="Q2" i="97"/>
  <c r="R2" i="97"/>
  <c r="S2" i="97"/>
  <c r="G2" i="97"/>
  <c r="H2" i="96"/>
  <c r="I2" i="96"/>
  <c r="J2" i="96"/>
  <c r="K2" i="96"/>
  <c r="L2" i="96"/>
  <c r="M2" i="96"/>
  <c r="N2" i="96"/>
  <c r="O2" i="96"/>
  <c r="P2" i="96"/>
  <c r="Q2" i="96"/>
  <c r="R2" i="96"/>
  <c r="S2" i="96"/>
  <c r="H2" i="95"/>
  <c r="I2" i="95"/>
  <c r="J2" i="95"/>
  <c r="K2" i="95"/>
  <c r="L2" i="95"/>
  <c r="M2" i="95"/>
  <c r="N2" i="95"/>
  <c r="O2" i="95"/>
  <c r="P2" i="95"/>
  <c r="Q2" i="95"/>
  <c r="R2" i="95"/>
  <c r="S2" i="95"/>
  <c r="G2" i="96"/>
  <c r="G2" i="95"/>
  <c r="G221" i="95"/>
  <c r="H221" i="95"/>
  <c r="I221" i="95"/>
  <c r="J221" i="95"/>
  <c r="K221" i="95"/>
  <c r="L221" i="95"/>
  <c r="S165" i="95"/>
  <c r="R165" i="95"/>
  <c r="Q165" i="95"/>
  <c r="P165" i="95"/>
  <c r="O165" i="95"/>
  <c r="N165" i="95"/>
  <c r="M165" i="95"/>
  <c r="L165" i="95"/>
  <c r="K165" i="95"/>
  <c r="J165" i="95"/>
  <c r="I165" i="95"/>
  <c r="H165" i="95"/>
  <c r="G165" i="95"/>
  <c r="S164" i="95"/>
  <c r="R164" i="95"/>
  <c r="Q164" i="95"/>
  <c r="P164" i="95"/>
  <c r="O164" i="95"/>
  <c r="N164" i="95"/>
  <c r="M164" i="95"/>
  <c r="L164" i="95"/>
  <c r="K164" i="95"/>
  <c r="J164" i="95"/>
  <c r="I164" i="95"/>
  <c r="H164" i="95"/>
  <c r="G164" i="95"/>
  <c r="S163" i="95"/>
  <c r="R163" i="95"/>
  <c r="Q163" i="95"/>
  <c r="P163" i="95"/>
  <c r="O163" i="95"/>
  <c r="N163" i="95"/>
  <c r="M163" i="95"/>
  <c r="L163" i="95"/>
  <c r="K163" i="95"/>
  <c r="J163" i="95"/>
  <c r="I163" i="95"/>
  <c r="H163" i="95"/>
  <c r="G163" i="95"/>
  <c r="S162" i="95"/>
  <c r="R162" i="95"/>
  <c r="Q162" i="95"/>
  <c r="P162" i="95"/>
  <c r="O162" i="95"/>
  <c r="N162" i="95"/>
  <c r="M162" i="95"/>
  <c r="L162" i="95"/>
  <c r="K162" i="95"/>
  <c r="K161" i="95" s="1"/>
  <c r="K160" i="95" s="1"/>
  <c r="J162" i="95"/>
  <c r="J161" i="95" s="1"/>
  <c r="J160" i="95" s="1"/>
  <c r="I162" i="95"/>
  <c r="I161" i="95" s="1"/>
  <c r="I160" i="95" s="1"/>
  <c r="H162" i="95"/>
  <c r="H161" i="95" s="1"/>
  <c r="H160" i="95" s="1"/>
  <c r="G162" i="95"/>
  <c r="G161" i="95" s="1"/>
  <c r="G160" i="95" s="1"/>
  <c r="S161" i="95"/>
  <c r="S160" i="95" s="1"/>
  <c r="R161" i="95"/>
  <c r="R160" i="95" s="1"/>
  <c r="Q161" i="95"/>
  <c r="Q160" i="95" s="1"/>
  <c r="P161" i="95"/>
  <c r="P160" i="95" s="1"/>
  <c r="O161" i="95"/>
  <c r="O160" i="95" s="1"/>
  <c r="N161" i="95"/>
  <c r="N160" i="95" s="1"/>
  <c r="M161" i="95"/>
  <c r="M160" i="95" s="1"/>
  <c r="L161" i="95"/>
  <c r="L160" i="95" s="1"/>
  <c r="S159" i="95"/>
  <c r="R159" i="95"/>
  <c r="Q159" i="95"/>
  <c r="P159" i="95"/>
  <c r="O159" i="95"/>
  <c r="N159" i="95"/>
  <c r="M159" i="95"/>
  <c r="L159" i="95"/>
  <c r="K159" i="95"/>
  <c r="J159" i="95"/>
  <c r="I159" i="95"/>
  <c r="H159" i="95"/>
  <c r="G159" i="95"/>
  <c r="S158" i="95"/>
  <c r="R158" i="95"/>
  <c r="Q158" i="95"/>
  <c r="P158" i="95"/>
  <c r="O158" i="95"/>
  <c r="N158" i="95"/>
  <c r="M158" i="95"/>
  <c r="L158" i="95"/>
  <c r="K158" i="95"/>
  <c r="J158" i="95"/>
  <c r="I158" i="95"/>
  <c r="H158" i="95"/>
  <c r="G158" i="95"/>
  <c r="S157" i="95"/>
  <c r="R157" i="95"/>
  <c r="Q157" i="95"/>
  <c r="P157" i="95"/>
  <c r="O157" i="95"/>
  <c r="N157" i="95"/>
  <c r="M157" i="95"/>
  <c r="L157" i="95"/>
  <c r="K157" i="95"/>
  <c r="J157" i="95"/>
  <c r="I157" i="95"/>
  <c r="H157" i="95"/>
  <c r="G157" i="95"/>
  <c r="S156" i="95"/>
  <c r="R156" i="95"/>
  <c r="Q156" i="95"/>
  <c r="P156" i="95"/>
  <c r="O156" i="95"/>
  <c r="N156" i="95"/>
  <c r="M156" i="95"/>
  <c r="L156" i="95"/>
  <c r="K156" i="95"/>
  <c r="J156" i="95"/>
  <c r="I156" i="95"/>
  <c r="H156" i="95"/>
  <c r="G156" i="95"/>
  <c r="S155" i="95"/>
  <c r="R155" i="95"/>
  <c r="Q155" i="95"/>
  <c r="P155" i="95"/>
  <c r="O155" i="95"/>
  <c r="N155" i="95"/>
  <c r="M155" i="95"/>
  <c r="M154" i="95" s="1"/>
  <c r="L155" i="95"/>
  <c r="L154" i="95" s="1"/>
  <c r="K155" i="95"/>
  <c r="K154" i="95" s="1"/>
  <c r="J155" i="95"/>
  <c r="J154" i="95" s="1"/>
  <c r="I155" i="95"/>
  <c r="I154" i="95" s="1"/>
  <c r="H155" i="95"/>
  <c r="H154" i="95" s="1"/>
  <c r="G155" i="95"/>
  <c r="G154" i="95" s="1"/>
  <c r="S154" i="95"/>
  <c r="R154" i="95"/>
  <c r="Q154" i="95"/>
  <c r="P154" i="95"/>
  <c r="O154" i="95"/>
  <c r="N154" i="95"/>
  <c r="S153" i="95"/>
  <c r="R153" i="95"/>
  <c r="Q153" i="95"/>
  <c r="P153" i="95"/>
  <c r="O153" i="95"/>
  <c r="N153" i="95"/>
  <c r="M153" i="95"/>
  <c r="L153" i="95"/>
  <c r="K153" i="95"/>
  <c r="J153" i="95"/>
  <c r="I153" i="95"/>
  <c r="H153" i="95"/>
  <c r="G153" i="95"/>
  <c r="S152" i="95"/>
  <c r="R152" i="95"/>
  <c r="Q152" i="95"/>
  <c r="P152" i="95"/>
  <c r="O152" i="95"/>
  <c r="N152" i="95"/>
  <c r="M152" i="95"/>
  <c r="L152" i="95"/>
  <c r="K152" i="95"/>
  <c r="J152" i="95"/>
  <c r="I152" i="95"/>
  <c r="H152" i="95"/>
  <c r="G152" i="95"/>
  <c r="S151" i="95"/>
  <c r="R151" i="95"/>
  <c r="Q151" i="95"/>
  <c r="Q150" i="95" s="1"/>
  <c r="P151" i="95"/>
  <c r="P150" i="95" s="1"/>
  <c r="O151" i="95"/>
  <c r="O150" i="95" s="1"/>
  <c r="N151" i="95"/>
  <c r="N150" i="95" s="1"/>
  <c r="M151" i="95"/>
  <c r="M150" i="95" s="1"/>
  <c r="L151" i="95"/>
  <c r="L150" i="95" s="1"/>
  <c r="K151" i="95"/>
  <c r="K150" i="95" s="1"/>
  <c r="J151" i="95"/>
  <c r="J150" i="95" s="1"/>
  <c r="I151" i="95"/>
  <c r="I150" i="95" s="1"/>
  <c r="H151" i="95"/>
  <c r="H150" i="95" s="1"/>
  <c r="G151" i="95"/>
  <c r="G150" i="95" s="1"/>
  <c r="S150" i="95"/>
  <c r="R150" i="95"/>
  <c r="S149" i="95"/>
  <c r="S148" i="95" s="1"/>
  <c r="S147" i="95" s="1"/>
  <c r="S146" i="95" s="1"/>
  <c r="R149" i="95"/>
  <c r="R148" i="95" s="1"/>
  <c r="R147" i="95" s="1"/>
  <c r="R146" i="95" s="1"/>
  <c r="Q149" i="95"/>
  <c r="Q148" i="95" s="1"/>
  <c r="P149" i="95"/>
  <c r="P148" i="95" s="1"/>
  <c r="O149" i="95"/>
  <c r="O148" i="95" s="1"/>
  <c r="N149" i="95"/>
  <c r="N148" i="95" s="1"/>
  <c r="M149" i="95"/>
  <c r="M148" i="95" s="1"/>
  <c r="L149" i="95"/>
  <c r="L148" i="95" s="1"/>
  <c r="K149" i="95"/>
  <c r="K148" i="95" s="1"/>
  <c r="J149" i="95"/>
  <c r="J148" i="95" s="1"/>
  <c r="I149" i="95"/>
  <c r="I148" i="95" s="1"/>
  <c r="H149" i="95"/>
  <c r="H148" i="95" s="1"/>
  <c r="G149" i="95"/>
  <c r="G148" i="95"/>
  <c r="S143" i="95"/>
  <c r="R143" i="95"/>
  <c r="Q143" i="95"/>
  <c r="P143" i="95"/>
  <c r="O143" i="95"/>
  <c r="N143" i="95"/>
  <c r="N142" i="95" s="1"/>
  <c r="M143" i="95"/>
  <c r="L143" i="95"/>
  <c r="K143" i="95"/>
  <c r="J143" i="95"/>
  <c r="I143" i="95"/>
  <c r="I142" i="95" s="1"/>
  <c r="H143" i="95"/>
  <c r="G143" i="95"/>
  <c r="S142" i="95"/>
  <c r="R142" i="95"/>
  <c r="Q142" i="95"/>
  <c r="P142" i="95"/>
  <c r="O142" i="95"/>
  <c r="M142" i="95"/>
  <c r="L142" i="95"/>
  <c r="K142" i="95"/>
  <c r="J142" i="95"/>
  <c r="H142" i="95"/>
  <c r="G142" i="95"/>
  <c r="S141" i="95"/>
  <c r="R141" i="95"/>
  <c r="Q141" i="95"/>
  <c r="P141" i="95"/>
  <c r="O141" i="95"/>
  <c r="N141" i="95"/>
  <c r="M141" i="95"/>
  <c r="L141" i="95"/>
  <c r="K141" i="95"/>
  <c r="J141" i="95"/>
  <c r="I141" i="95"/>
  <c r="H141" i="95"/>
  <c r="G141" i="95"/>
  <c r="S140" i="95"/>
  <c r="R140" i="95"/>
  <c r="Q140" i="95"/>
  <c r="P140" i="95"/>
  <c r="O140" i="95"/>
  <c r="N140" i="95"/>
  <c r="M140" i="95"/>
  <c r="L140" i="95"/>
  <c r="K140" i="95"/>
  <c r="J140" i="95"/>
  <c r="I140" i="95"/>
  <c r="H140" i="95"/>
  <c r="G140" i="95"/>
  <c r="S139" i="95"/>
  <c r="R139" i="95"/>
  <c r="Q139" i="95"/>
  <c r="Q138" i="95" s="1"/>
  <c r="P139" i="95"/>
  <c r="O139" i="95"/>
  <c r="N139" i="95"/>
  <c r="M139" i="95"/>
  <c r="L139" i="95"/>
  <c r="K139" i="95"/>
  <c r="J139" i="95"/>
  <c r="I139" i="95"/>
  <c r="H139" i="95"/>
  <c r="G139" i="95"/>
  <c r="S138" i="95"/>
  <c r="R138" i="95"/>
  <c r="P138" i="95"/>
  <c r="O138" i="95"/>
  <c r="N138" i="95"/>
  <c r="M138" i="95"/>
  <c r="L138" i="95"/>
  <c r="K138" i="95"/>
  <c r="J138" i="95"/>
  <c r="I138" i="95"/>
  <c r="H138" i="95"/>
  <c r="G138" i="95"/>
  <c r="S137" i="95"/>
  <c r="R137" i="95"/>
  <c r="Q137" i="95"/>
  <c r="P137" i="95"/>
  <c r="O137" i="95"/>
  <c r="N137" i="95"/>
  <c r="M137" i="95"/>
  <c r="L137" i="95"/>
  <c r="K137" i="95"/>
  <c r="J137" i="95"/>
  <c r="I137" i="95"/>
  <c r="H137" i="95"/>
  <c r="G137" i="95"/>
  <c r="S136" i="95"/>
  <c r="R136" i="95"/>
  <c r="Q136" i="95"/>
  <c r="P136" i="95"/>
  <c r="O136" i="95"/>
  <c r="N136" i="95"/>
  <c r="M136" i="95"/>
  <c r="L136" i="95"/>
  <c r="K136" i="95"/>
  <c r="J136" i="95"/>
  <c r="I136" i="95"/>
  <c r="H136" i="95"/>
  <c r="G136" i="95"/>
  <c r="S135" i="95"/>
  <c r="R135" i="95"/>
  <c r="Q135" i="95"/>
  <c r="P135" i="95"/>
  <c r="O135" i="95"/>
  <c r="N135" i="95"/>
  <c r="M135" i="95"/>
  <c r="L135" i="95"/>
  <c r="K135" i="95"/>
  <c r="J135" i="95"/>
  <c r="I135" i="95"/>
  <c r="H135" i="95"/>
  <c r="G135" i="95"/>
  <c r="S134" i="95"/>
  <c r="R134" i="95"/>
  <c r="Q134" i="95"/>
  <c r="P134" i="95"/>
  <c r="O134" i="95"/>
  <c r="N134" i="95"/>
  <c r="M134" i="95"/>
  <c r="L134" i="95"/>
  <c r="K134" i="95"/>
  <c r="J134" i="95"/>
  <c r="I134" i="95"/>
  <c r="H134" i="95"/>
  <c r="G134" i="95"/>
  <c r="S133" i="95"/>
  <c r="R133" i="95"/>
  <c r="Q133" i="95"/>
  <c r="P133" i="95"/>
  <c r="O133" i="95"/>
  <c r="N133" i="95"/>
  <c r="M133" i="95"/>
  <c r="L133" i="95"/>
  <c r="K133" i="95"/>
  <c r="K132" i="95" s="1"/>
  <c r="J133" i="95"/>
  <c r="I133" i="95"/>
  <c r="H133" i="95"/>
  <c r="G133" i="95"/>
  <c r="S132" i="95"/>
  <c r="R132" i="95"/>
  <c r="Q132" i="95"/>
  <c r="P132" i="95"/>
  <c r="O132" i="95"/>
  <c r="N132" i="95"/>
  <c r="M132" i="95"/>
  <c r="L132" i="95"/>
  <c r="J132" i="95"/>
  <c r="I132" i="95"/>
  <c r="H132" i="95"/>
  <c r="G132" i="95"/>
  <c r="S131" i="95"/>
  <c r="R131" i="95"/>
  <c r="Q131" i="95"/>
  <c r="P131" i="95"/>
  <c r="O131" i="95"/>
  <c r="N131" i="95"/>
  <c r="M131" i="95"/>
  <c r="L131" i="95"/>
  <c r="K131" i="95"/>
  <c r="J131" i="95"/>
  <c r="I131" i="95"/>
  <c r="I130" i="95" s="1"/>
  <c r="H131" i="95"/>
  <c r="G131" i="95"/>
  <c r="S130" i="95"/>
  <c r="R130" i="95"/>
  <c r="Q130" i="95"/>
  <c r="P130" i="95"/>
  <c r="O130" i="95"/>
  <c r="N130" i="95"/>
  <c r="M130" i="95"/>
  <c r="L130" i="95"/>
  <c r="K130" i="95"/>
  <c r="J130" i="95"/>
  <c r="H130" i="95"/>
  <c r="G130" i="95"/>
  <c r="S129" i="95"/>
  <c r="R129" i="95"/>
  <c r="Q129" i="95"/>
  <c r="P129" i="95"/>
  <c r="O129" i="95"/>
  <c r="N129" i="95"/>
  <c r="M129" i="95"/>
  <c r="L129" i="95"/>
  <c r="K129" i="95"/>
  <c r="J129" i="95"/>
  <c r="I129" i="95"/>
  <c r="H129" i="95"/>
  <c r="G129" i="95"/>
  <c r="S128" i="95"/>
  <c r="R128" i="95"/>
  <c r="Q128" i="95"/>
  <c r="P128" i="95"/>
  <c r="O128" i="95"/>
  <c r="N128" i="95"/>
  <c r="M128" i="95"/>
  <c r="L128" i="95"/>
  <c r="K128" i="95"/>
  <c r="J128" i="95"/>
  <c r="I128" i="95"/>
  <c r="H128" i="95"/>
  <c r="G128" i="95"/>
  <c r="S127" i="95"/>
  <c r="R127" i="95"/>
  <c r="Q127" i="95"/>
  <c r="P127" i="95"/>
  <c r="O127" i="95"/>
  <c r="N127" i="95"/>
  <c r="M127" i="95"/>
  <c r="L127" i="95"/>
  <c r="K127" i="95"/>
  <c r="J127" i="95"/>
  <c r="I127" i="95"/>
  <c r="H127" i="95"/>
  <c r="G127" i="95"/>
  <c r="S126" i="95"/>
  <c r="R126" i="95"/>
  <c r="Q126" i="95"/>
  <c r="P126" i="95"/>
  <c r="O126" i="95"/>
  <c r="N126" i="95"/>
  <c r="M126" i="95"/>
  <c r="L126" i="95"/>
  <c r="K126" i="95"/>
  <c r="J126" i="95"/>
  <c r="I126" i="95"/>
  <c r="H126" i="95"/>
  <c r="G126" i="95"/>
  <c r="S125" i="95"/>
  <c r="R125" i="95"/>
  <c r="P125" i="95"/>
  <c r="O125" i="95"/>
  <c r="M125" i="95"/>
  <c r="L125" i="95"/>
  <c r="J125" i="95"/>
  <c r="H125" i="95"/>
  <c r="G125" i="95"/>
  <c r="S124" i="95"/>
  <c r="R124" i="95"/>
  <c r="P124" i="95"/>
  <c r="O124" i="95"/>
  <c r="M124" i="95"/>
  <c r="L124" i="95"/>
  <c r="J124" i="95"/>
  <c r="H124" i="95"/>
  <c r="G124" i="95"/>
  <c r="S123" i="95"/>
  <c r="R123" i="95"/>
  <c r="Q123" i="95"/>
  <c r="P123" i="95"/>
  <c r="O123" i="95"/>
  <c r="N123" i="95"/>
  <c r="M123" i="95"/>
  <c r="L123" i="95"/>
  <c r="K123" i="95"/>
  <c r="J123" i="95"/>
  <c r="I123" i="95"/>
  <c r="H123" i="95"/>
  <c r="G123" i="95"/>
  <c r="S122" i="95"/>
  <c r="R122" i="95"/>
  <c r="Q122" i="95"/>
  <c r="P122" i="95"/>
  <c r="O122" i="95"/>
  <c r="N122" i="95"/>
  <c r="M122" i="95"/>
  <c r="L122" i="95"/>
  <c r="K122" i="95"/>
  <c r="J122" i="95"/>
  <c r="I122" i="95"/>
  <c r="I119" i="95" s="1"/>
  <c r="I118" i="95" s="1"/>
  <c r="H122" i="95"/>
  <c r="G122" i="95"/>
  <c r="S121" i="95"/>
  <c r="R121" i="95"/>
  <c r="Q121" i="95"/>
  <c r="P121" i="95"/>
  <c r="O121" i="95"/>
  <c r="N121" i="95"/>
  <c r="M121" i="95"/>
  <c r="L121" i="95"/>
  <c r="K121" i="95"/>
  <c r="J121" i="95"/>
  <c r="I121" i="95"/>
  <c r="H121" i="95"/>
  <c r="G121" i="95"/>
  <c r="S120" i="95"/>
  <c r="R120" i="95"/>
  <c r="Q120" i="95"/>
  <c r="P120" i="95"/>
  <c r="O120" i="95"/>
  <c r="N120" i="95"/>
  <c r="M120" i="95"/>
  <c r="L120" i="95"/>
  <c r="K120" i="95"/>
  <c r="J120" i="95"/>
  <c r="I120" i="95"/>
  <c r="H120" i="95"/>
  <c r="G120" i="95"/>
  <c r="S119" i="95"/>
  <c r="R119" i="95"/>
  <c r="Q119" i="95"/>
  <c r="P119" i="95"/>
  <c r="O119" i="95"/>
  <c r="N119" i="95"/>
  <c r="M119" i="95"/>
  <c r="L119" i="95"/>
  <c r="K119" i="95"/>
  <c r="J119" i="95"/>
  <c r="H119" i="95"/>
  <c r="G119" i="95"/>
  <c r="S118" i="95"/>
  <c r="R118" i="95"/>
  <c r="Q118" i="95"/>
  <c r="P118" i="95"/>
  <c r="O118" i="95"/>
  <c r="N118" i="95"/>
  <c r="M118" i="95"/>
  <c r="L118" i="95"/>
  <c r="K118" i="95"/>
  <c r="J118" i="95"/>
  <c r="H118" i="95"/>
  <c r="G118" i="95"/>
  <c r="S117" i="95"/>
  <c r="R117" i="95"/>
  <c r="P117" i="95"/>
  <c r="O117" i="95"/>
  <c r="M117" i="95"/>
  <c r="L117" i="95"/>
  <c r="J117" i="95"/>
  <c r="H117" i="95"/>
  <c r="G117" i="95"/>
  <c r="S116" i="95"/>
  <c r="R116" i="95"/>
  <c r="P116" i="95"/>
  <c r="O116" i="95"/>
  <c r="M116" i="95"/>
  <c r="L116" i="95"/>
  <c r="J116" i="95"/>
  <c r="H116" i="95"/>
  <c r="G116" i="95"/>
  <c r="S2" i="92"/>
  <c r="R2" i="92"/>
  <c r="Q2" i="92"/>
  <c r="P2" i="92"/>
  <c r="O2" i="92"/>
  <c r="N2" i="92"/>
  <c r="M2" i="92"/>
  <c r="L2" i="92"/>
  <c r="K2" i="92"/>
  <c r="J2" i="92"/>
  <c r="I2" i="92"/>
  <c r="H2" i="92"/>
  <c r="G2" i="92"/>
  <c r="Q147" i="95" l="1"/>
  <c r="Q146" i="95" s="1"/>
  <c r="N147" i="95"/>
  <c r="N146" i="95" s="1"/>
  <c r="L147" i="95"/>
  <c r="L146" i="95" s="1"/>
  <c r="I147" i="95"/>
  <c r="I146" i="95" s="1"/>
  <c r="N125" i="95"/>
  <c r="N124" i="95" s="1"/>
  <c r="N117" i="95" s="1"/>
  <c r="N116" i="95" s="1"/>
  <c r="L145" i="95"/>
  <c r="L144" i="95" s="1"/>
  <c r="L115" i="95" s="1"/>
  <c r="I145" i="95"/>
  <c r="I144" i="95" s="1"/>
  <c r="P147" i="95"/>
  <c r="P146" i="95" s="1"/>
  <c r="O147" i="95"/>
  <c r="O146" i="95" s="1"/>
  <c r="M147" i="95"/>
  <c r="M146" i="95" s="1"/>
  <c r="M145" i="95" s="1"/>
  <c r="M144" i="95" s="1"/>
  <c r="M115" i="95" s="1"/>
  <c r="K147" i="95"/>
  <c r="K146" i="95" s="1"/>
  <c r="K145" i="95" s="1"/>
  <c r="K144" i="95" s="1"/>
  <c r="J147" i="95"/>
  <c r="J146" i="95" s="1"/>
  <c r="J145" i="95" s="1"/>
  <c r="J144" i="95" s="1"/>
  <c r="J115" i="95" s="1"/>
  <c r="H147" i="95"/>
  <c r="H146" i="95" s="1"/>
  <c r="H145" i="95" s="1"/>
  <c r="H144" i="95" s="1"/>
  <c r="H115" i="95" s="1"/>
  <c r="Q125" i="95"/>
  <c r="Q124" i="95" s="1"/>
  <c r="Q117" i="95" s="1"/>
  <c r="Q116" i="95" s="1"/>
  <c r="K125" i="95"/>
  <c r="K124" i="95" s="1"/>
  <c r="K117" i="95" s="1"/>
  <c r="K116" i="95" s="1"/>
  <c r="G147" i="95"/>
  <c r="G146" i="95" s="1"/>
  <c r="G145" i="95" s="1"/>
  <c r="G144" i="95" s="1"/>
  <c r="G115" i="95" s="1"/>
  <c r="S145" i="95"/>
  <c r="S144" i="95" s="1"/>
  <c r="S115" i="95" s="1"/>
  <c r="R145" i="95"/>
  <c r="R144" i="95" s="1"/>
  <c r="R115" i="95" s="1"/>
  <c r="Q145" i="95"/>
  <c r="Q144" i="95" s="1"/>
  <c r="P145" i="95"/>
  <c r="P144" i="95" s="1"/>
  <c r="P115" i="95" s="1"/>
  <c r="O145" i="95"/>
  <c r="O144" i="95" s="1"/>
  <c r="O115" i="95" s="1"/>
  <c r="N145" i="95"/>
  <c r="N144" i="95" s="1"/>
  <c r="N115" i="95" s="1"/>
  <c r="I125" i="95"/>
  <c r="I124" i="95" s="1"/>
  <c r="I117" i="95" s="1"/>
  <c r="I116" i="95" s="1"/>
  <c r="I115" i="95" s="1"/>
  <c r="K115" i="95"/>
  <c r="S2" i="91"/>
  <c r="R2" i="91"/>
  <c r="Q2" i="91"/>
  <c r="P2" i="91"/>
  <c r="O2" i="91"/>
  <c r="N2" i="91"/>
  <c r="M2" i="91"/>
  <c r="L2" i="91"/>
  <c r="K2" i="91"/>
  <c r="J2" i="91"/>
  <c r="I2" i="91"/>
  <c r="H2" i="91"/>
  <c r="G2" i="91"/>
  <c r="Q115" i="95" l="1"/>
  <c r="S2" i="90"/>
  <c r="R2" i="90"/>
  <c r="Q2" i="90"/>
  <c r="P2" i="90"/>
  <c r="O2" i="90"/>
  <c r="N2" i="90"/>
  <c r="M2" i="90"/>
  <c r="L2" i="90"/>
  <c r="K2" i="90"/>
  <c r="J2" i="90"/>
  <c r="I2" i="90"/>
  <c r="H2" i="90"/>
  <c r="G2" i="90"/>
  <c r="F26" i="2" l="1"/>
  <c r="H28" i="2"/>
  <c r="H27" i="2"/>
  <c r="H24" i="2"/>
  <c r="H25" i="2"/>
  <c r="H26" i="2"/>
  <c r="H23" i="2"/>
  <c r="F24" i="2"/>
  <c r="F25" i="2"/>
  <c r="F27" i="2"/>
  <c r="F28" i="2"/>
  <c r="F23" i="2"/>
  <c r="C26" i="2"/>
  <c r="C27" i="2"/>
  <c r="C28" i="2"/>
  <c r="I27" i="2" l="1"/>
  <c r="G27" i="2"/>
  <c r="I28" i="2"/>
  <c r="C25" i="2"/>
  <c r="C24" i="2"/>
  <c r="G24" i="2" s="1"/>
  <c r="S5" i="2" l="1"/>
  <c r="Q5" i="2"/>
  <c r="O5" i="2"/>
  <c r="F4" i="2" l="1"/>
  <c r="F5" i="2"/>
  <c r="F6" i="2"/>
  <c r="F3" i="2"/>
  <c r="F2" i="2" l="1"/>
  <c r="C23" i="2" l="1"/>
  <c r="C3" i="2"/>
  <c r="N5" i="2"/>
  <c r="N6" i="2"/>
  <c r="N7" i="2" l="1"/>
  <c r="D3" i="2" l="1"/>
  <c r="H3" i="2"/>
  <c r="C4" i="2"/>
  <c r="D4" i="2"/>
  <c r="H4" i="2"/>
  <c r="C5" i="2"/>
  <c r="D5" i="2"/>
  <c r="H5" i="2"/>
  <c r="E6" i="2"/>
  <c r="C7" i="2"/>
  <c r="D7" i="2"/>
  <c r="H7" i="2"/>
  <c r="H2" i="2" l="1"/>
  <c r="C2" i="2"/>
  <c r="I4" i="2"/>
  <c r="I3" i="2"/>
  <c r="G3" i="2"/>
  <c r="E4" i="2"/>
  <c r="E3" i="2"/>
  <c r="E5" i="2"/>
  <c r="I5" i="2"/>
  <c r="E7" i="2"/>
  <c r="G5" i="2"/>
  <c r="G4" i="2"/>
  <c r="I7" i="2"/>
  <c r="K25" i="2"/>
  <c r="D25" i="2"/>
  <c r="D26" i="2"/>
  <c r="D28" i="2"/>
  <c r="D23" i="2"/>
  <c r="E13" i="2"/>
  <c r="D8" i="2"/>
  <c r="D9" i="2"/>
  <c r="D10" i="2"/>
  <c r="D11" i="2"/>
  <c r="D12" i="2"/>
  <c r="D14" i="2"/>
  <c r="D15" i="2"/>
  <c r="D16" i="2"/>
  <c r="D2" i="2"/>
  <c r="H29" i="2" l="1"/>
  <c r="K26" i="2"/>
  <c r="L25" i="2"/>
  <c r="C29" i="2"/>
  <c r="C35" i="2" s="1"/>
  <c r="D29" i="2"/>
  <c r="D35" i="2" s="1"/>
  <c r="F29" i="2"/>
  <c r="G23" i="2"/>
  <c r="I23" i="2"/>
  <c r="E23" i="2"/>
  <c r="G26" i="2"/>
  <c r="I26" i="2"/>
  <c r="I25" i="2"/>
  <c r="E26" i="2"/>
  <c r="E28" i="2"/>
  <c r="E25" i="2"/>
  <c r="D17" i="2"/>
  <c r="D34" i="2" s="1"/>
  <c r="H8" i="2"/>
  <c r="H9" i="2"/>
  <c r="H10" i="2"/>
  <c r="H11" i="2"/>
  <c r="H12" i="2"/>
  <c r="H15" i="2"/>
  <c r="H16" i="2"/>
  <c r="F8" i="2"/>
  <c r="F9" i="2"/>
  <c r="F11" i="2"/>
  <c r="F12" i="2"/>
  <c r="F15" i="2"/>
  <c r="F16" i="2"/>
  <c r="C8" i="2"/>
  <c r="E8" i="2" s="1"/>
  <c r="C9" i="2"/>
  <c r="E9" i="2" s="1"/>
  <c r="C10" i="2"/>
  <c r="E10" i="2" s="1"/>
  <c r="C11" i="2"/>
  <c r="E11" i="2" s="1"/>
  <c r="C12" i="2"/>
  <c r="E12" i="2" s="1"/>
  <c r="C15" i="2"/>
  <c r="C16" i="2"/>
  <c r="E16" i="2" s="1"/>
  <c r="G25" i="2"/>
  <c r="G28" i="2"/>
  <c r="C14" i="2" l="1"/>
  <c r="C17" i="2" s="1"/>
  <c r="G29" i="2"/>
  <c r="I10" i="2"/>
  <c r="H35" i="2"/>
  <c r="I35" i="2" s="1"/>
  <c r="I29" i="2"/>
  <c r="H14" i="2"/>
  <c r="H17" i="2" s="1"/>
  <c r="E15" i="2"/>
  <c r="F10" i="2"/>
  <c r="G10" i="2" s="1"/>
  <c r="F14" i="2"/>
  <c r="F7" i="2"/>
  <c r="G7" i="2" s="1"/>
  <c r="G12" i="2"/>
  <c r="F35" i="2"/>
  <c r="G35" i="2" s="1"/>
  <c r="D36" i="2"/>
  <c r="E35" i="2"/>
  <c r="E2" i="2"/>
  <c r="E29" i="2"/>
  <c r="I2" i="2"/>
  <c r="I15" i="2"/>
  <c r="G11" i="2"/>
  <c r="I9" i="2"/>
  <c r="I11" i="2"/>
  <c r="I8" i="2"/>
  <c r="G8" i="2"/>
  <c r="G9" i="2"/>
  <c r="G16" i="2"/>
  <c r="G15" i="2"/>
  <c r="G2" i="2"/>
  <c r="G14" i="2" l="1"/>
  <c r="E14" i="2"/>
  <c r="I14" i="2"/>
  <c r="I17" i="2"/>
  <c r="S6" i="2"/>
  <c r="T6" i="2" s="1"/>
  <c r="O6" i="2"/>
  <c r="P6" i="2" s="1"/>
  <c r="Q6" i="2"/>
  <c r="R6" i="2" s="1"/>
  <c r="F17" i="2"/>
  <c r="T5" i="2"/>
  <c r="P5" i="2"/>
  <c r="R5" i="2"/>
  <c r="C34" i="2"/>
  <c r="H34" i="2"/>
  <c r="E17" i="2"/>
  <c r="C36" i="2" l="1"/>
  <c r="E36" i="2" s="1"/>
  <c r="Q7" i="2"/>
  <c r="R7" i="2" s="1"/>
  <c r="O7" i="2"/>
  <c r="P7" i="2" s="1"/>
  <c r="S7" i="2"/>
  <c r="T7" i="2" s="1"/>
  <c r="F34" i="2"/>
  <c r="F36" i="2" s="1"/>
  <c r="G17" i="2"/>
  <c r="E34" i="2"/>
  <c r="H36" i="2"/>
  <c r="I34" i="2"/>
  <c r="G36" i="2" l="1"/>
  <c r="G34" i="2"/>
  <c r="I36" i="2"/>
</calcChain>
</file>

<file path=xl/sharedStrings.xml><?xml version="1.0" encoding="utf-8"?>
<sst xmlns="http://schemas.openxmlformats.org/spreadsheetml/2006/main" count="13155" uniqueCount="617">
  <si>
    <t>RUBRO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</si>
  <si>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</si>
  <si>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</si>
  <si>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</si>
  <si>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</si>
  <si>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</si>
  <si>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</si>
  <si>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</si>
  <si>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</si>
  <si>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</si>
  <si>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</si>
  <si>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</si>
  <si>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</si>
  <si>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</si>
  <si>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</si>
  <si>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</si>
  <si>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</si>
  <si>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</si>
  <si>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</si>
  <si>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Propios</t>
  </si>
  <si>
    <t>CSF</t>
  </si>
  <si>
    <t>INGRESOS CORRIENTES</t>
  </si>
  <si>
    <t>A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</si>
  <si>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</si>
  <si>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</si>
  <si>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</si>
  <si>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</si>
  <si>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</si>
  <si>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</si>
  <si>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</si>
  <si>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</si>
  <si>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</si>
  <si>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</si>
  <si>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</si>
  <si>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</si>
  <si>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</si>
  <si>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</si>
  <si>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</si>
  <si>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</si>
  <si>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</si>
  <si>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</si>
  <si>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</si>
  <si>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</si>
  <si>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</si>
  <si>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</si>
  <si>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</si>
  <si>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</si>
  <si>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</si>
  <si>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</si>
  <si>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</si>
  <si>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 xml:space="preserve">AUXILIO DE CONECTIVIDAD DIGITAL 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</si>
  <si>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</si>
  <si>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</si>
  <si>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</si>
  <si>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</si>
  <si>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</si>
  <si>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</si>
  <si>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</si>
  <si>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</si>
  <si>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</si>
  <si>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</si>
  <si>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</si>
  <si>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</si>
  <si>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</si>
  <si>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</si>
  <si>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</si>
  <si>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</si>
  <si>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</si>
  <si>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</si>
  <si>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</si>
  <si>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</si>
  <si>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</si>
  <si>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</si>
  <si>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</si>
  <si>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</si>
  <si>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</si>
  <si>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</si>
  <si>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</si>
  <si>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</si>
  <si>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</si>
  <si>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</si>
  <si>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</si>
  <si>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</si>
  <si>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</si>
  <si>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</si>
  <si>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 Y SERVICIOS</t>
  </si>
  <si>
    <t>A-02-01</t>
  </si>
  <si>
    <t>ADQUISICIÓN DE ACTIVOS NO FINANCIEROS</t>
  </si>
  <si>
    <t>A-02-01-01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</si>
  <si>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</si>
  <si>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</si>
  <si>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</si>
  <si>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</si>
  <si>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</si>
  <si>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</si>
  <si>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DE OFICINA, CONTABILIDAD E INFORMÁTICA</t>
  </si>
  <si>
    <t>MAQUINARIA Y APARATOS ELÉCTRICOS</t>
  </si>
  <si>
    <t>EQUIPO Y APARATOS DE RADIO, TELEVISIÓN Y COMUNICACIONES</t>
  </si>
  <si>
    <t>APARATOS MÉDICOS, INSTRUMENTOS ÓPTICOS Y DE PRECISIÓN, RELOJES</t>
  </si>
  <si>
    <t>A-02-01-01-006</t>
  </si>
  <si>
    <t>OTROS ACTIVOS FIJOS</t>
  </si>
  <si>
    <t>A-02-01-01-006-002</t>
  </si>
  <si>
    <t>PRODUCTOS DE LA PROPIEDAD INTELECTUAL</t>
  </si>
  <si>
    <t>A-02-02</t>
  </si>
  <si>
    <t>ADQUISICIONES DIFERENTES DE ACTIVOS</t>
  </si>
  <si>
    <t>A-02-02-01</t>
  </si>
  <si>
    <t>MATERIALES Y SUMINISTROS</t>
  </si>
  <si>
    <t>A-02-02-01-002</t>
  </si>
  <si>
    <t>PRODUCTOS ALIMENTICIOS, BEBIDAS Y TABACO; TEXTILES, PRENDAS DE VESTIR Y PRODUCTOS DE CUERO</t>
  </si>
  <si>
    <t>A-02-02-01-002-003</t>
  </si>
  <si>
    <t>PRODUCTOS DE MOLINERÍA, ALMIDONES Y PRODUCTOS DERIVADOS DEL ALMIDÓN; OTROS PRODUCTOS ALIMENTICIOS</t>
  </si>
  <si>
    <t>A-02-02-01-002-005</t>
  </si>
  <si>
    <t>PRODUCTOS DE TABACO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</si>
  <si>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</si>
  <si>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</si>
  <si>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</si>
  <si>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</si>
  <si>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</si>
  <si>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</si>
  <si>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</si>
  <si>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</si>
  <si>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</si>
  <si>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</si>
  <si>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</si>
  <si>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</si>
  <si>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</si>
  <si>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</si>
  <si>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</si>
  <si>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</si>
  <si>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</si>
  <si>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</si>
  <si>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</si>
  <si>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</si>
  <si>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</si>
  <si>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</si>
  <si>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</si>
  <si>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</si>
  <si>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</si>
  <si>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 Y PAQUETES DE SOFTWARE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</si>
  <si>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</si>
  <si>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</si>
  <si>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</si>
  <si>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</si>
  <si>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</si>
  <si>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</si>
  <si>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</si>
  <si>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</si>
  <si>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</si>
  <si>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</si>
  <si>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</si>
  <si>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</si>
  <si>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</si>
  <si>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</si>
  <si>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</si>
  <si>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</si>
  <si>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</si>
  <si>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</si>
  <si>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</si>
  <si>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</si>
  <si>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</si>
  <si>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</si>
  <si>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</si>
  <si>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</si>
  <si>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</si>
  <si>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</si>
  <si>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</si>
  <si>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</si>
  <si>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</si>
  <si>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</si>
  <si>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</si>
  <si>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</si>
  <si>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</si>
  <si>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</si>
  <si>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</si>
  <si>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</si>
  <si>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SERVICIOS DE ARRENDAMIENTO O ALQUILER SIN OPERARIO</t>
  </si>
  <si>
    <t>A-02-02-02-008</t>
  </si>
  <si>
    <t>SERVICIOS PRESTADOS A LAS EMPRESAS Y SERVICIOS DE PRODUCCIÓN</t>
  </si>
  <si>
    <t>A-02-02-02-008-001</t>
  </si>
  <si>
    <t>SERVICIOS DE INVESTIGACIÓN Y DESARROLLO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</si>
  <si>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</si>
  <si>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</si>
  <si>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</si>
  <si>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</si>
  <si>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</si>
  <si>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</si>
  <si>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</si>
  <si>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</si>
  <si>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</si>
  <si>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</si>
  <si>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</si>
  <si>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</si>
  <si>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</si>
  <si>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</si>
  <si>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</si>
  <si>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</si>
  <si>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</si>
  <si>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</si>
  <si>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</si>
  <si>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</si>
  <si>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</si>
  <si>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</si>
  <si>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</si>
  <si>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</t>
  </si>
  <si>
    <t>TRANSFERENCIAS CORRIENTES</t>
  </si>
  <si>
    <t>A-03-04</t>
  </si>
  <si>
    <t>PRESTACIONES PARA CUBRIR RIESGOS SOCIALES</t>
  </si>
  <si>
    <t>A-03-04-02</t>
  </si>
  <si>
    <t>PRESTACIONES SOCIALES RELACIONADAS CON EL EMPLEO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</si>
  <si>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</si>
  <si>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</si>
  <si>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</si>
  <si>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</si>
  <si>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</si>
  <si>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</si>
  <si>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</si>
  <si>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</si>
  <si>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</si>
  <si>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</si>
  <si>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</si>
  <si>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</si>
  <si>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</si>
  <si>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</si>
  <si>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</si>
  <si>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</si>
  <si>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A-08-01-02-003</t>
  </si>
  <si>
    <t>IMPUESTO DE INDUSTRIA Y COMERCIO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</si>
  <si>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</si>
  <si>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</si>
  <si>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</si>
  <si>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</si>
  <si>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</si>
  <si>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</si>
  <si>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</si>
  <si>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</si>
  <si>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C</t>
  </si>
  <si>
    <t>INVERSION</t>
  </si>
  <si>
    <t>OTROS RECURSOS DE TESORERIA</t>
  </si>
  <si>
    <t>C-1903</t>
  </si>
  <si>
    <t>INSPECCIÓN, VIGILANCIA Y CONTROL</t>
  </si>
  <si>
    <t>C-1903-0300</t>
  </si>
  <si>
    <t>INTERSUBSECTORIAL SALUD</t>
  </si>
  <si>
    <t>C-1903-0300-6</t>
  </si>
  <si>
    <t>FORTALECIMIENTO DE LA ARQUITECTURA TECNOLÓGICA Y LOS PROCESOS ASOCIADOS A LA GESTIÓN DE LAS TECNOLOGÍAS DE LA INFORMACIÓN Y COMUNICACIONES  NACIONAL</t>
  </si>
  <si>
    <t>SERVICIO DE INFORMACIÓN PARA LA GESTIÓN DE LA INSPECCIÓN, VIGILANCIA Y CONTROL SANITARIO</t>
  </si>
  <si>
    <t>DOCUMENTOS METODOLÓGICOS</t>
  </si>
  <si>
    <t>ADQUISICIÓN DE BIENES Y SERVICIOS - SERVICIO DE INFORMACIÓN PARA LA GESTIÓN DE LA INSPECCIÓN, VIGILANCIA Y CONTROL SANITARIO - FORTALECIMIENTO DE LA ARQUITECTURA TECNOLÓGICA Y LOS PROCESOS ASOCIADOS A LA GESTIÓN DE LAS TECNOLOGÍAS DE LA INFORMACIÓN Y</t>
  </si>
  <si>
    <t>ADQUISICIÓN DE BIENES Y SERVICIOS - DOCUMENTOS METODOLÓGICOS - FORTALECIMIENTO DE LA ARQUITECTURA TECNOLÓGICA Y LOS PROCESOS ASOCIADOS A LA GESTIÓN DE LAS TECNOLOGÍAS DE LA INFORMACIÓN Y COMUNICACIONES  NACIONAL</t>
  </si>
  <si>
    <t>FORTALECIMIENTO   DE LA INSPECCIÓN  VIGILANCIA Y CONTROL DE LOS PRODUCTOS COMPETENCIA DEL INVIMA A NIVEL   NACIONAL</t>
  </si>
  <si>
    <t>SERVICIOS DE COMUNICACIÓN Y DIVULGACIÓN EN INSPECCIÓN, VIGILANCIA Y CONTROL</t>
  </si>
  <si>
    <t>SERVICIO DE EVALUACIÓN TÉCNICO - CIENTÍFICA DE LOS PRODUCTOS SUJETOS DE INSPECCIÓN, VIGILANCIA Y CONTROL</t>
  </si>
  <si>
    <t>DOCUMENTOS DE LINEAMIENTOS TÉCNICOS</t>
  </si>
  <si>
    <t>SERVICIO DE REGISTRO SANITARIO</t>
  </si>
  <si>
    <t>SERVICIO DE CERTIFICACIONES EN BUENAS PRACTICAS</t>
  </si>
  <si>
    <t>SERVICIO DE INSPECCIÓN, VIGILANCIA Y CONTROL</t>
  </si>
  <si>
    <t>SERVICIO DE ANÁLISIS DE LABORATORIO</t>
  </si>
  <si>
    <t>SERVICIO DE ASISTENCIA TÉCNICA EN INSPECCIÓN, VIGILANCIA Y CONTROL</t>
  </si>
  <si>
    <t>ADQUISICIÓN DE BIENES Y SERVICIOS - DOCUMENTOS DE LINEAMIENTOS TÉCNICOS - FORTALECIMIENTO   DE LA INSPECCIÓN  VIGILANCIA Y CONTROL DE LOS PRODUCTOS COMPETENCIA DEL INVIMA A NIVEL   NACIONAL</t>
  </si>
  <si>
    <t>ADQUISICIÓN DE BIENES Y SERVICIOS - SERVICIO DE REGISTRO SANITARIO - FORTALECIMIENTO   DE LA INSPECCIÓN  VIGILANCIA Y CONTROL DE LOS PRODUCTOS COMPETENCIA DEL INVIMA A NIVEL   NACIONAL</t>
  </si>
  <si>
    <t>ADQUISICIÓN DE BIENES Y SERVICIOS - SERVICIO DE CERTIFICACIONES EN BUENAS PRACTICAS - FORTALECIMIENTO   DE LA INSPECCIÓN  VIGILANCIA Y CONTROL DE LOS PRODUCTOS COMPETENCIA DEL INVIMA A NIVEL   NACIONAL</t>
  </si>
  <si>
    <t>ADQUISICIÓN DE BIENES Y SERVICIOS - SERVICIO DE INSPECCIÓN, VIGILANCIA Y CONTROL - FORTALECIMIENTO   DE LA INSPECCIÓN  VIGILANCIA Y CONTROL DE LOS PRODUCTOS COMPETENCIA DEL INVIMA A NIVEL   NACIONAL</t>
  </si>
  <si>
    <t>ADQUISICIÓN DE BIENES Y SERVICIOS - SERVICIO DE ANÁLISIS DE LABORATORIO - FORTALECIMIENTO   DE LA INSPECCIÓN  VIGILANCIA Y CONTROL DE LOS PRODUCTOS COMPETENCIA DEL INVIMA A NIVEL   NACIONAL</t>
  </si>
  <si>
    <t>ADQUISICIÓN DE BIENES Y SERVICIOS - SERVICIO DE ASISTENCIA TÉCNICA EN INSPECCIÓN, VIGILANCIA Y CONTROL - FORTALECIMIENTO   DE LA INSPECCIÓN  VIGILANCIA Y CONTROL DE LOS PRODUCTOS COMPETENCIA DEL INVIMA A NIVEL   NACIONAL</t>
  </si>
  <si>
    <t>ADQUISICIÓN DE BIENES Y SERVICIOS - SERVICIOS DE COMUNICACIÓN Y DIVULGACIÓN EN INSPECCIÓN, VIGILANCIA Y CONTROL - FORTALECIMIENTO   DE LA INSPECCIÓN  VIGILANCIA Y CONTROL DE LOS PRODUCTOS COMPETENCIA DEL INVIMA A NIVEL   NACIONAL</t>
  </si>
  <si>
    <t xml:space="preserve">ADQUISICIÓN DE BIENES Y SERVICIOS - SERVICIO DE EVALUACIÓN TÉCNICO - CIENTÍFICA DE LOS PRODUCTOS SUJETOS DE INSPECCIÓN, VIGILANCIA Y CONTROL - FORTALECIMIENTO   DE LA INSPECCIÓN  VIGILANCIA Y CONTROL DE LOS PRODUCTOS COMPETENCIA DEL INVIMA A NIVEL   </t>
  </si>
  <si>
    <t>ESTUDIOS Y DISEÑOS DE INFRAESTRUCTURA DE LABORATORIOS</t>
  </si>
  <si>
    <t>ADQUISICIÓN DE BIENES Y SERVICIOS - ESTUDIOS Y DISEÑOS DE INFRAESTRUCTURA DE LABORATORIOS - MEJORAMIENTO DE LA CAPACIDAD ANALITICA DE LOS LABORATORIOS RELACIONADA CON LOS PRODUCTOS COMPETENCIA DEL INVIMA NACIONAL</t>
  </si>
  <si>
    <t>MEJORAMIENTO DE LA CAPACIDAD ANALITICA DE LOS LABORATORIOS RELACIONADA CON LOS PRODUCTOS COMPETENCIA DEL INVIMA NACIONAL</t>
  </si>
  <si>
    <t>C-1999</t>
  </si>
  <si>
    <t>FORTALECIMIENTO DE LA GESTIÓN Y DIRECCIÓN DEL SECTOR SALUD Y PROTECCIÓN SOCIAL</t>
  </si>
  <si>
    <t>C-1999-0300</t>
  </si>
  <si>
    <t>C-1999-0300-5</t>
  </si>
  <si>
    <t>FORTALECIMIENTO INSTITUCIONAL EN LA GESTIÓN ADMINISTRATIVA Y DE APOYO DEL INVIMA A NIVEL  NACIONAL</t>
  </si>
  <si>
    <t>SEDES ADECUADAS</t>
  </si>
  <si>
    <t>SERVICIO DE GESTIÓN DOCUMENTAL</t>
  </si>
  <si>
    <t>SERVICIO DE APOYO FINANCIERO PARA EL FORTALECIMIENTO DEL TALENTO HUMANO</t>
  </si>
  <si>
    <t>SERVICIO DE EDUCACIÓN INFORMAL PARA LA GESTIÓN ADMINISTRATIVA</t>
  </si>
  <si>
    <t>SERVICIOS TECNOLÓGICOS</t>
  </si>
  <si>
    <t>ADQUISICIÓN DE BIENES Y SERVICIOS - SERVICIO DE EDUCACIÓN INFORMAL PARA LA GESTIÓN ADMINISTRATIVA - FORTALECIMIENTO INSTITUCIONAL EN LA GESTIÓN ADMINISTRATIVA Y DE APOYO DEL INVIMA A NIVEL  NACIONAL</t>
  </si>
  <si>
    <t>ADQUISICIÓN DE BIENES Y SERVICIOS - SERVICIOS TECNOLÓGICOS - FORTALECIMIENTO INSTITUCIONAL EN LA GESTIÓN ADMINISTRATIVA Y DE APOYO DEL INVIMA A NIVEL  NACIONAL</t>
  </si>
  <si>
    <t>ADQUISICIÓN DE BIENES Y SERVICIOS - SEDES ADECUADAS - FORTALECIMIENTO INSTITUCIONAL EN LA GESTIÓN ADMINISTRATIVA Y DE APOYO DEL INVIMA A NIVEL  NACIONAL</t>
  </si>
  <si>
    <t>ADQUISICIÓN DE BIENES Y SERVICIOS - SERVICIO DE GESTIÓN DOCUMENTAL - FORTALECIMIENTO INSTITUCIONAL EN LA GESTIÓN ADMINISTRATIVA Y DE APOYO DEL INVIMA A NIVEL  NACIONAL</t>
  </si>
  <si>
    <t>TRANSFERENCIAS CORRIENTES - SERVICIO DE APOYO FINANCIERO PARA EL FORTALECIMIENTO DEL TALENTO HUMANO - FORTALECIMIENTO INSTITUCIONAL EN LA GESTIÓN ADMINISTRATIVA Y DE APOYO DEL INVIMA A NIVEL  NACIONAL</t>
  </si>
  <si>
    <t/>
  </si>
  <si>
    <t>Reporte de ejecución presupuestal</t>
  </si>
  <si>
    <t>Usuario Solicitante:</t>
  </si>
  <si>
    <t>MHdmvasque DIANA MELISA VASQUEZ FLOREZ</t>
  </si>
  <si>
    <t>Unidad ó Subunidad Ejecutora  Solicitante:</t>
  </si>
  <si>
    <t>19-12-00 INSTITUTO NACIONAL DE VIGILANCIA DE MEDICAMENTOS Y ALIMENTOS - INVIMA</t>
  </si>
  <si>
    <t>Fecha y Hora Sistema:</t>
  </si>
  <si>
    <t>2022-02-22-9:52 a. m.</t>
  </si>
  <si>
    <t>AÑO FISCAL:</t>
  </si>
  <si>
    <t>2022</t>
  </si>
  <si>
    <t>VIGENCIA PRESUPUESTAL:</t>
  </si>
  <si>
    <t>CUENTAS X PAGAR</t>
  </si>
  <si>
    <t>FECHA MOVIMIENTOS:</t>
  </si>
  <si>
    <t>1/01/2022 A 31/01/2022</t>
  </si>
  <si>
    <t>UNIDAD O SUBUNIDAD EJECUTORA: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</si>
  <si>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</si>
  <si>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</si>
  <si>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</si>
  <si>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</si>
  <si>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</si>
  <si>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</si>
  <si>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</si>
  <si>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</si>
  <si>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</si>
  <si>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20</t>
  </si>
  <si>
    <t>481.794.074,27</t>
  </si>
  <si>
    <t>22.046.433,00</t>
  </si>
  <si>
    <t>0,00</t>
  </si>
  <si>
    <t>63.327,00</t>
  </si>
  <si>
    <t>01</t>
  </si>
  <si>
    <t>103.023,55</t>
  </si>
  <si>
    <t>12.172.742,00</t>
  </si>
  <si>
    <t>8.983.453,00</t>
  </si>
  <si>
    <t>001</t>
  </si>
  <si>
    <t>003</t>
  </si>
  <si>
    <t>004</t>
  </si>
  <si>
    <t>005</t>
  </si>
  <si>
    <t>006</t>
  </si>
  <si>
    <t>682.936,00</t>
  </si>
  <si>
    <t>007</t>
  </si>
  <si>
    <t>1.367.663,00</t>
  </si>
  <si>
    <t>008</t>
  </si>
  <si>
    <t>009</t>
  </si>
  <si>
    <t>4.805.225,00</t>
  </si>
  <si>
    <t>010</t>
  </si>
  <si>
    <t>2.127.629,00</t>
  </si>
  <si>
    <t>012</t>
  </si>
  <si>
    <t>02</t>
  </si>
  <si>
    <t>002</t>
  </si>
  <si>
    <t>03</t>
  </si>
  <si>
    <t>3.189.289,00</t>
  </si>
  <si>
    <t>2.932.026,00</t>
  </si>
  <si>
    <t>257.263,00</t>
  </si>
  <si>
    <t>013</t>
  </si>
  <si>
    <t>016</t>
  </si>
  <si>
    <t>030</t>
  </si>
  <si>
    <t>481.687.008,91</t>
  </si>
  <si>
    <t>9.873.691,00</t>
  </si>
  <si>
    <t>28.945.385,42</t>
  </si>
  <si>
    <t>360.167,06</t>
  </si>
  <si>
    <t>28.585.218,36</t>
  </si>
  <si>
    <t>452.741.623,49</t>
  </si>
  <si>
    <t>167.641.820,86</t>
  </si>
  <si>
    <t>5.679.110,00</t>
  </si>
  <si>
    <t>18.600,00</t>
  </si>
  <si>
    <t>1.293.050,00</t>
  </si>
  <si>
    <t>4.367.460,00</t>
  </si>
  <si>
    <t>59.125.476,58</t>
  </si>
  <si>
    <t>2.641.021,28</t>
  </si>
  <si>
    <t>292.861,37</t>
  </si>
  <si>
    <t>22.315.844,19</t>
  </si>
  <si>
    <t>33.875.749,74</t>
  </si>
  <si>
    <t>102.837.234,28</t>
  </si>
  <si>
    <t>10.962.370,44</t>
  </si>
  <si>
    <t>79.981.685,00</t>
  </si>
  <si>
    <t>11.000.086,40</t>
  </si>
  <si>
    <t>893.092,44</t>
  </si>
  <si>
    <t>285.099.802,63</t>
  </si>
  <si>
    <t>9.045.449,84</t>
  </si>
  <si>
    <t>30.000,00</t>
  </si>
  <si>
    <t>8.476.801,00</t>
  </si>
  <si>
    <t>538.648,84</t>
  </si>
  <si>
    <t>120.532,00</t>
  </si>
  <si>
    <t>114.784.112,57</t>
  </si>
  <si>
    <t>5.583.003,00</t>
  </si>
  <si>
    <t>47.809.804,00</t>
  </si>
  <si>
    <t>42.357.872,57</t>
  </si>
  <si>
    <t>19.033.433,00</t>
  </si>
  <si>
    <t>160.912.719,22</t>
  </si>
  <si>
    <t>57.366,22</t>
  </si>
  <si>
    <t>160.855.353,00</t>
  </si>
  <si>
    <t>236.989,00</t>
  </si>
  <si>
    <t>4.041,81</t>
  </si>
  <si>
    <t>A ENTIDADES DEL GOBIERNO</t>
  </si>
  <si>
    <t>A ÓRGANOS DEL PGN</t>
  </si>
  <si>
    <t>999</t>
  </si>
  <si>
    <t>OTRAS TRANSFERENCIAS - DISTRIBUCIÓN PREVIO CONCEPTO DGPPN</t>
  </si>
  <si>
    <t>04</t>
  </si>
  <si>
    <t>10</t>
  </si>
  <si>
    <t>FALLOS NACIONALES</t>
  </si>
  <si>
    <t>SENTENCIAS</t>
  </si>
  <si>
    <t>CONCILIACIONES</t>
  </si>
  <si>
    <t>08</t>
  </si>
  <si>
    <t>Nación</t>
  </si>
  <si>
    <t>11</t>
  </si>
  <si>
    <t>OTROS RECURSOS DEL TESORO</t>
  </si>
  <si>
    <t>1.435.489.730,98</t>
  </si>
  <si>
    <t>278.996.150,18</t>
  </si>
  <si>
    <t>21</t>
  </si>
  <si>
    <t>693.968.997,87</t>
  </si>
  <si>
    <t>536.019.477,63</t>
  </si>
  <si>
    <t>1903</t>
  </si>
  <si>
    <t>1.083.886.187,45</t>
  </si>
  <si>
    <t>987.439.038,69</t>
  </si>
  <si>
    <t>96.447.148,76</t>
  </si>
  <si>
    <t>1.229.988.475,50</t>
  </si>
  <si>
    <t>0300</t>
  </si>
  <si>
    <t>6</t>
  </si>
  <si>
    <t>0</t>
  </si>
  <si>
    <t>1903045</t>
  </si>
  <si>
    <t>1903046</t>
  </si>
  <si>
    <t>7</t>
  </si>
  <si>
    <t>1903001</t>
  </si>
  <si>
    <t>1903011</t>
  </si>
  <si>
    <t>1903012</t>
  </si>
  <si>
    <t>557.450.008,00</t>
  </si>
  <si>
    <t>672.281.206,14</t>
  </si>
  <si>
    <t>136.261.728,51</t>
  </si>
  <si>
    <t>1903023</t>
  </si>
  <si>
    <t>1903047</t>
  </si>
  <si>
    <t>1903048</t>
  </si>
  <si>
    <t>79.926,00</t>
  </si>
  <si>
    <t>1903009</t>
  </si>
  <si>
    <t>1903010</t>
  </si>
  <si>
    <t>177.335,36</t>
  </si>
  <si>
    <t>8</t>
  </si>
  <si>
    <t>FORTALECIMIENTO DE LOS LABORATORIOS COMO ENTE  REFERENTE A  NIVEL  NACIONAL</t>
  </si>
  <si>
    <t>1903044</t>
  </si>
  <si>
    <t>ADQUISICIÓN DE BIENES Y SERVICIOS - ESTUDIOS Y DISEÑOS DE INFRAESTRUCTURA DE LABORATORIOS - FORTALECIMIENTO DE LOS LABORATORIOS COMO ENTE  REFERENTE A  NIVEL  NACIONAL</t>
  </si>
  <si>
    <t>9</t>
  </si>
  <si>
    <t>1999</t>
  </si>
  <si>
    <t>630.599.693,71</t>
  </si>
  <si>
    <t>448.050.692,29</t>
  </si>
  <si>
    <t>182.549.001,42</t>
  </si>
  <si>
    <t>5</t>
  </si>
  <si>
    <t>1999011</t>
  </si>
  <si>
    <t>597.925.838,29</t>
  </si>
  <si>
    <t>149.875.146,00</t>
  </si>
  <si>
    <t>1999053</t>
  </si>
  <si>
    <t>1999058</t>
  </si>
  <si>
    <t>1999059</t>
  </si>
  <si>
    <t>1999067</t>
  </si>
  <si>
    <t>32.673.855,42</t>
  </si>
  <si>
    <t>2022-02-22-9:50 a. m.</t>
  </si>
  <si>
    <t>RESERVAS PRESUPUESTALES</t>
  </si>
  <si>
    <t>73.546.087,13</t>
  </si>
  <si>
    <t>3.982.537,57</t>
  </si>
  <si>
    <t>69.563.549,56</t>
  </si>
  <si>
    <t>2.243.772,93</t>
  </si>
  <si>
    <t>1.738.764,64</t>
  </si>
  <si>
    <t>10.240.296,72</t>
  </si>
  <si>
    <t>868.973,41</t>
  </si>
  <si>
    <t>9.371.323,31</t>
  </si>
  <si>
    <t>63.305.790,41</t>
  </si>
  <si>
    <t>3.113.564,16</t>
  </si>
  <si>
    <t>60.192.226,25</t>
  </si>
  <si>
    <t>869.791,23</t>
  </si>
  <si>
    <t>436.078,79</t>
  </si>
  <si>
    <t>238.640,75</t>
  </si>
  <si>
    <t>197.438,04</t>
  </si>
  <si>
    <t>1.909.173,00</t>
  </si>
  <si>
    <t>1.909.172,93</t>
  </si>
  <si>
    <t>0,07</t>
  </si>
  <si>
    <t>60.960.538,62</t>
  </si>
  <si>
    <t>1.204.391,23</t>
  </si>
  <si>
    <t>59.756.147,39</t>
  </si>
  <si>
    <t>334.600,00</t>
  </si>
  <si>
    <t>9.704.510,00</t>
  </si>
  <si>
    <t>9.369.910,00</t>
  </si>
  <si>
    <t>908.526,00</t>
  </si>
  <si>
    <t>50.347.502,62</t>
  </si>
  <si>
    <t>49.477.711,39</t>
  </si>
  <si>
    <t>12.013.915,00</t>
  </si>
  <si>
    <t>492.508.202,00</t>
  </si>
  <si>
    <t>2.737.213,00</t>
  </si>
  <si>
    <t>6.380.272,00</t>
  </si>
  <si>
    <t>486.127.930,00</t>
  </si>
  <si>
    <t>364.531.550,00</t>
  </si>
  <si>
    <t>121.596.380,00</t>
  </si>
  <si>
    <t xml:space="preserve">RUBRO </t>
  </si>
  <si>
    <t>APROPIACION</t>
  </si>
  <si>
    <t>CDP</t>
  </si>
  <si>
    <t>%</t>
  </si>
  <si>
    <t xml:space="preserve">COMPROMISO </t>
  </si>
  <si>
    <t>OBLIGACION</t>
  </si>
  <si>
    <t>APROPIACIÓN</t>
  </si>
  <si>
    <t>COMPROMISO</t>
  </si>
  <si>
    <t xml:space="preserve">% </t>
  </si>
  <si>
    <t>FUNCIONAMIENTO</t>
  </si>
  <si>
    <t>OTROS GASTOS PERSONALES - PREVIO CONCEPTO DGPPN</t>
  </si>
  <si>
    <t>INVERSIÓN</t>
  </si>
  <si>
    <t>TOTAL</t>
  </si>
  <si>
    <t xml:space="preserve">PRESTACIONES SOCIALES </t>
  </si>
  <si>
    <t>OTRAS TRANSFERENCIAS -DISTRIBUCION  PREVIO CONCEPTO DGPPN</t>
  </si>
  <si>
    <t>TOTAL FUNCIONAMIENTO</t>
  </si>
  <si>
    <t>C-1903-0300-7 (11)</t>
  </si>
  <si>
    <t>FORTALECIMIENTO   DE LA INSPECCIÓN  VIGILANCIA Y CONTROL DE LOS PRODUCTOS COMPETENCIA DEL INVIMA A NIVEL NACIONAL</t>
  </si>
  <si>
    <t>C-1903-0300-7 (20)</t>
  </si>
  <si>
    <t>C-1903-0300-7 (21)</t>
  </si>
  <si>
    <t xml:space="preserve">C-1903-0300-8 </t>
  </si>
  <si>
    <t>FORTALECIMIENTO INSTITUCIONAL EN LA GESTIÓN ADMINISTRATIVA Y DE APOYO DEL INVIMA A NIVEL NACIONAL</t>
  </si>
  <si>
    <t>TOTAL INVERSION</t>
  </si>
  <si>
    <t>OBLIGACIÓN</t>
  </si>
  <si>
    <t>A-01-01-02-007</t>
  </si>
  <si>
    <t>A-03-10-01</t>
  </si>
  <si>
    <t>A-03-10-01-001</t>
  </si>
  <si>
    <t>A-03-10-01-002</t>
  </si>
  <si>
    <t>PASTA O PULPA, PAPEL Y PRODUCTOS DE PAPEL; IMPRESOS Y ARTÍCULOS SIMILARES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</si>
  <si>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</si>
  <si>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</si>
  <si>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PROFESIONALES, CIENTÍFICOS Y TÉCNICOS (EXCEPTO LOS SERVICIOS DE INVESTIGACION, URBANISMO, JURÍDICOS Y DE CONTABILIDAD)</t>
  </si>
  <si>
    <t>SERVICIOS RECREATIVOS, CULTURALES Y DEPORTIVOS</t>
  </si>
  <si>
    <t>MEJORAMIENTO DE LA CAPACIDAD DE RESPUESTA EN LA INSPECCIÓN, VIGILANCIA Y CONTROL DE LOS PRODUCTOS COMPETENCIA DEL INVIMA A NIVEL   NACIONAL</t>
  </si>
  <si>
    <t>SERVICIO DE INFORMACIÓN DE VIGILANCIA EPIDEMIOLÓGICA</t>
  </si>
  <si>
    <t>C-1999-0300-7</t>
  </si>
  <si>
    <t>MEJORAMIENTO INSTITUCIONAL EN LA GESTIÓN DE LOS PROCESOS RELACIONADOS CON EL SISTEMA DE GESTIÓN INTEGRADO, DOCUMENTAL Y TALENTO HUMANO DEL INVIMA A NIVEL   NACIONAL</t>
  </si>
  <si>
    <t>C-1999-0300-8</t>
  </si>
  <si>
    <t>FORTALECIMIENTO DE LA INFRAESTRUCTURA TECNOLÓGICA Y DE COMUNICACIONES DEL INVIMA A NIVEL NACIONAL  NACIONAL</t>
  </si>
  <si>
    <t xml:space="preserve">FUNCIONAMIENTO+INVERSION </t>
  </si>
  <si>
    <t>2. SEGURIDAD HUMANA Y JUSTICIA SOCIAL / C. MÁS GOBERNANZA Y GOBERNABILIDAD, MEJORES SISTEMAS DE INFORMACIÓN EN SALUD</t>
  </si>
  <si>
    <t>C-1903-0300-10</t>
  </si>
  <si>
    <t>FORTALECIMIENTO DE LA ARQUITECTURA TECNOLÓGICA Y LOS PROCESOS ASOCIADOS A LA GESTIÓN DE LAS TECNOLOGÍAS DE LA INFORMACIÓN Y LAS COMUNICACIONES  NACIONAL</t>
  </si>
  <si>
    <t>C-1903-0300-10-20201C</t>
  </si>
  <si>
    <t>C-1903-0300-10-20201C-1903045</t>
  </si>
  <si>
    <t>C-1903-0300-10-20201C-1903046</t>
  </si>
  <si>
    <t>C-1903-0300-10-20201C-1903045-02</t>
  </si>
  <si>
    <t>ADQUIS. DE BYS - SERVICIO DE INFORMACIÓN PARA LA GESTIÓN DE LA INSPECCIÓN, VIGILANCIA Y CONTROL SANITARIO - FORTALECIMIENTO DE LA ARQUITECTURA TECNOLÓGICA Y LOS PROCESOS ASOCIADOS A LA GESTIÓN DE LAS TECNOLOGÍAS DE LA INFORMACIÓN Y LAS COMUNICACIONE</t>
  </si>
  <si>
    <t>C-1903-0300-10-20201C-1903046-02</t>
  </si>
  <si>
    <t>ADQUIS. DE BYS - DOCUMENTOS METODOLÓGICOS - FORTALECIMIENTO DE LA ARQUITECTURA TECNOLÓGICA Y LOS PROCESOS ASOCIADOS A LA GESTIÓN DE LAS TECNOLOGÍAS DE LA INFORMACIÓN Y LAS COMUNICACIONES  NACIONAL</t>
  </si>
  <si>
    <t>C-1903-0300-11-20201C-1903011</t>
  </si>
  <si>
    <t>C-1903-0300-11-20201C-1903012</t>
  </si>
  <si>
    <t>C-1903-0300-11-20201C-1903001</t>
  </si>
  <si>
    <t>C-1903-0300-11-20201C-1903009</t>
  </si>
  <si>
    <t>C-1903-0300-11-20201C-1903010</t>
  </si>
  <si>
    <t>C-1903-0300-11-20201C</t>
  </si>
  <si>
    <t>C-1903-0300-11-20201C-1903031</t>
  </si>
  <si>
    <t>C-1903-0300-11-20201C-1903047</t>
  </si>
  <si>
    <t>C-1903-0300-11-20201C-1903048</t>
  </si>
  <si>
    <t>C-1903-0300-11-20201C-1903023</t>
  </si>
  <si>
    <t>C-1903-0300-11-20201C-1903011-02</t>
  </si>
  <si>
    <t>ADQUIS. DE BYS - SERVICIO DE INSPECCIÓN, VIGILANCIA Y CONTROL - MEJORAMIENTO DE LA CAPACIDAD DE RESPUESTA EN LA INSPECCIÓN, VIGILANCIA Y CONTROL DE LOS PRODUCTOS COMPETENCIA DEL INVIMA A NIVEL   NACIONAL</t>
  </si>
  <si>
    <t>C-1903-0300-11-20201C-1903012-02</t>
  </si>
  <si>
    <t>ADQUIS. DE BYS - SERVICIO DE ANÁLISIS DE LABORATORIO - MEJORAMIENTO DE LA CAPACIDAD DE RESPUESTA EN LA INSPECCIÓN, VIGILANCIA Y CONTROL DE LOS PRODUCTOS COMPETENCIA DEL INVIMA A NIVEL   NACIONAL</t>
  </si>
  <si>
    <t>C-1903-0300-11-20201C-1903001-02</t>
  </si>
  <si>
    <t>ADQUIS. DE BYS - DOCUMENTOS DE LINEAMIENTOS TÉCNICOS - MEJORAMIENTO DE LA CAPACIDAD DE RESPUESTA EN LA INSPECCIÓN, VIGILANCIA Y CONTROL DE LOS PRODUCTOS COMPETENCIA DEL INVIMA A NIVEL   NACIONAL</t>
  </si>
  <si>
    <t>C-1903-0300-11-20201C-1903009-02</t>
  </si>
  <si>
    <t>ADQUIS. DE BYS - SERVICIO DE REGISTRO SANITARIO - MEJORAMIENTO DE LA CAPACIDAD DE RESPUESTA EN LA INSPECCIÓN, VIGILANCIA Y CONTROL DE LOS PRODUCTOS COMPETENCIA DEL INVIMA A NIVEL   NACIONAL</t>
  </si>
  <si>
    <t>C-1903-0300-11-20201C-1903010-02</t>
  </si>
  <si>
    <t>ADQUIS. DE BYS - SERVICIO DE CERTIFICACIONES EN BUENAS PRACTICAS - MEJORAMIENTO DE LA CAPACIDAD DE RESPUESTA EN LA INSPECCIÓN, VIGILANCIA Y CONTROL DE LOS PRODUCTOS COMPETENCIA DEL INVIMA A NIVEL   NACIONAL</t>
  </si>
  <si>
    <t>C-1903-0300-11-20201C-1903031-02</t>
  </si>
  <si>
    <t>ADQUIS. DE BYS - SERVICIO DE INFORMACIÓN DE VIGILANCIA EPIDEMIOLÓGICA - MEJORAMIENTO DE LA CAPACIDAD DE RESPUESTA EN LA INSPECCIÓN, VIGILANCIA Y CONTROL DE LOS PRODUCTOS COMPETENCIA DEL INVIMA A NIVEL   NACIONAL</t>
  </si>
  <si>
    <t>C-1903-0300-11-20201C-1903047-02</t>
  </si>
  <si>
    <t>ADQUIS. DE BYS - SERVICIOS DE COMUNICACIÓN Y DIVULGACIÓN EN INSPECCIÓN, VIGILANCIA Y CONTROL - MEJORAMIENTO DE LA CAPACIDAD DE RESPUESTA EN LA INSPECCIÓN, VIGILANCIA Y CONTROL DE LOS PRODUCTOS COMPETENCIA DEL INVIMA A NIVEL</t>
  </si>
  <si>
    <t>C-1903-0300-11-20201C-1903048-02</t>
  </si>
  <si>
    <t>ADQUIS. DE BYS - SERVICIO DE EVALUACIÓN TÉCNICO - CIENTÍFICA DE LOS PRODUCTOS SUJETOS DE INSPECCIÓN, VIGILANCIA Y CONTROL - MEJORAMIENTO DE LA CAPACIDAD DE RESPUESTA EN LA INSPECCIÓN, VIGILANCIA Y CONTROL DE LOS PRODUCTOS</t>
  </si>
  <si>
    <t>C-1903-0300-11-20201C-1903023-02</t>
  </si>
  <si>
    <t>ADQUIS. DE BYS - SERVICIO DE ASISTENCIA TÉCNICA EN INSPECCIÓN, VIGILANCIA Y CONTROL - MEJORAMIENTO DE LA CAPACIDAD DE RESPUESTA EN LA INSPECCIÓN, VIGILANCIA Y CONTROL DE LOS PRODUCTOS COMPETENCIA DEL INVIMA A NIVEL   NACIONAL</t>
  </si>
  <si>
    <t>C-1999-0300-7-53105B-1999053</t>
  </si>
  <si>
    <t>C-1999-0300-7-53105B-1999059</t>
  </si>
  <si>
    <t>C-1999-0300-7-53105B</t>
  </si>
  <si>
    <t>5. CONVERGENCIA REGIONAL / B. ENTIDADES PÚBLICAS TERRITORIALES Y NACIONALES FORTALECIDAS</t>
  </si>
  <si>
    <t>C-1999-0300-7-53105B-1999053-02</t>
  </si>
  <si>
    <t>ADQUIS. DE BYS - SERVICIO DE GESTIÓN DOCUMENTAL - MEJORAMIENTO INSTITUCIONAL EN LA GESTIÓN DE LOS PROCESOS RELACIONADOS CON EL SISTEMA DE GESTIÓN INTEGRADO, DOCUMENTAL Y TALENTO HUMANO DEL INVIMA A NIVEL   NACIONAL</t>
  </si>
  <si>
    <t>C-1999-0300-7-53105B-1999059-02</t>
  </si>
  <si>
    <t>ADQUIS. DE BYS - SERVICIO DE EDUCACIÓN INFORMAL PARA LA GESTIÓN ADMINISTRATIVA - MEJORAMIENTO INSTITUCIONAL EN LA GESTIÓN DE LOS PROCESOS RELACIONADOS CON EL SISTEMA DE GESTIÓN INTEGRADO, DOCUMENTAL Y TALENTO HUMANO DEL INVIMA</t>
  </si>
  <si>
    <t>C-1999-0300-8-53105B-1999063</t>
  </si>
  <si>
    <t>SERVICIOS DE INFORMACIÓN ACTUALIZADOS</t>
  </si>
  <si>
    <t>C-1999-0300-8-53105B-1999067</t>
  </si>
  <si>
    <t>C-1999-0300-8-53105B</t>
  </si>
  <si>
    <t>C-1999-0300-8-53105B-1999063-02</t>
  </si>
  <si>
    <t>ADQUIS. DE BYS - SERVICIOS DE INFORMACIÓN ACTUALIZADOS - FORTALECIMIENTO DE LA INFRAESTRUCTURA TECNOLÓGICA Y DE COMUNICACIONES DEL INVIMA A NIVEL NACIONAL</t>
  </si>
  <si>
    <t>C-1999-0300-8-53105B-1999067-02</t>
  </si>
  <si>
    <t>ADQUIS. DE BYS - SERVICIOS TECNOLÓGICOS  - FORTALECIMIENTO DE LA INFRAESTRUCTURA TECNOLÓGICA Y DE COMUNICACIONES DEL INVIMA A NIVEL NACIONAL</t>
  </si>
  <si>
    <t>C-1999-0300-9</t>
  </si>
  <si>
    <t>FORTALECIMIENTO DE LA INFRAESTRUCTURA FÍSICA DE TODAS LAS SEDES DEL INVIMA A NIVEL  NACIONAL</t>
  </si>
  <si>
    <t>C-1999-0300-9-53105B-1999011</t>
  </si>
  <si>
    <t>C-1999-0300-9-53105B-1999011-02</t>
  </si>
  <si>
    <t>ADQUIS. DE BYS - SEDES ADECUADAS - FORTALECIMIENTO DE LA INFRAESTRUCTURA FÍSICA DE TODAS LAS SEDES DEL INVIMA A NIVEL  NACIONAL</t>
  </si>
  <si>
    <t>C-1999-0300-9-53105B</t>
  </si>
  <si>
    <t>FORTALECIMIENTO Y APOYO A LA GESTIÓN INSTITUCIONAL DEL SECTOR SALUD</t>
  </si>
  <si>
    <t>A-02-02-02-008-009</t>
  </si>
  <si>
    <t>A+C</t>
  </si>
  <si>
    <t>SERVICIOS DE FABRICACIÓN CON INSUMOS FÍSICOS QUE SON PROPIEDAD DE OTROS</t>
  </si>
  <si>
    <t>SEDES DOTADAS</t>
  </si>
  <si>
    <t>ADQUIS. DE BYS - SEDES DOTADAS - FORTALECIMIENTO DE LA INFRAESTRUCTURA FÍSICA DE TODAS LAS SEDES DEL INVIMA A NIVEL  NACIONAL</t>
  </si>
  <si>
    <t>20 y 21</t>
  </si>
  <si>
    <t>A-02-01-01-004</t>
  </si>
  <si>
    <t>A-02-01-01-004-005</t>
  </si>
  <si>
    <t>A-02-02-02-008-008</t>
  </si>
  <si>
    <t>C-1903-0300-11</t>
  </si>
  <si>
    <t>C-1999-0300-7-53105B-1999061</t>
  </si>
  <si>
    <t>SERVICIO DE IMPLEMENTACIÓN SISTEMAS DE GESTIÓN</t>
  </si>
  <si>
    <t>C-1999-0300-7-53105B-1999061-02</t>
  </si>
  <si>
    <t>ADQUIS. DE BYS - SERVICIO DE IMPLEMENTACIÓN SISTEMAS DE GESTIÓN - MEJORAMIENTO INSTITUCIONAL EN LA GESTIÓN DE LOS PROCESOS RELACIONADOS CON EL SISTEMA DE GESTIÓN INTEGRADO, DOCUMENTAL Y TALENTO HUMANO DEL INVIMA A NIVEL   NACIONAL</t>
  </si>
  <si>
    <t>C-1999-0300-9-53105B-1999071</t>
  </si>
  <si>
    <t>C-1999-0300-9-53105B-1999071-02</t>
  </si>
  <si>
    <t>A-02-01-01-004-003</t>
  </si>
  <si>
    <t xml:space="preserve">rubro </t>
  </si>
  <si>
    <t>Año Fiscal:</t>
  </si>
  <si>
    <t>Vigencia:</t>
  </si>
  <si>
    <t>Reservas</t>
  </si>
  <si>
    <t>Periodo:</t>
  </si>
  <si>
    <t>Enero-Junio</t>
  </si>
  <si>
    <t>UEJ</t>
  </si>
  <si>
    <t>NOMBRE UEJ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</si>
  <si>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</si>
  <si>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</si>
  <si>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</si>
  <si>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</si>
  <si>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</si>
  <si>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</si>
  <si>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</si>
  <si>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</si>
  <si>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VALOR MAXIMO A CONSTITUIR</t>
  </si>
  <si>
    <t>VALOR CONSTITUIDO</t>
  </si>
  <si>
    <t>ORDEN PAGO</t>
  </si>
  <si>
    <t>PAGOS</t>
  </si>
  <si>
    <t>19-12-00</t>
  </si>
  <si>
    <t>INSTITUTO NACIONAL DE VIGILANCIA DE MEDICAMENTOS Y ALIMENTOS - INVIMA</t>
  </si>
  <si>
    <t>SUB TOTAL TI PO GASTO</t>
  </si>
  <si>
    <t>B</t>
  </si>
  <si>
    <t>DEUDA</t>
  </si>
  <si>
    <t>TOTAL PRESUPUESTO</t>
  </si>
  <si>
    <t>Cuentas x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</si>
</sst>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[$-1240A]&quot;$&quot;\ #,##0.00;\-&quot;$&quot;\ #,##0.00"/>
    <numFmt numFmtId="168" formatCode="[$-1240A]&quot;$&quot;#,##0.00;\(&quot;$&quot;#,##0.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7"/>
      <color rgb="FF000000"/>
      <name val="Arial Narrow"/>
      <family val="2"/>
    </font>
    <font>
      <b/>
      <sz val="6"/>
      <name val="Arial Narrow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212">
    <xf numFmtId="0" fontId="0" fillId="0" borderId="0" xfId="0"/>
    <xf numFmtId="164" fontId="0" fillId="0" borderId="0" xfId="1" applyFont="1"/>
    <xf numFmtId="9" fontId="0" fillId="0" borderId="0" xfId="2" applyFont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9" fontId="2" fillId="0" borderId="21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9" fontId="0" fillId="0" borderId="11" xfId="2" applyFont="1" applyBorder="1"/>
    <xf numFmtId="9" fontId="0" fillId="0" borderId="14" xfId="2" applyFont="1" applyBorder="1"/>
    <xf numFmtId="165" fontId="2" fillId="0" borderId="7" xfId="0" applyNumberFormat="1" applyFont="1" applyBorder="1"/>
    <xf numFmtId="9" fontId="2" fillId="0" borderId="7" xfId="2" applyFont="1" applyBorder="1"/>
    <xf numFmtId="9" fontId="2" fillId="0" borderId="8" xfId="2" applyFont="1" applyBorder="1"/>
    <xf numFmtId="165" fontId="0" fillId="0" borderId="11" xfId="0" applyNumberFormat="1" applyBorder="1"/>
    <xf numFmtId="9" fontId="0" fillId="0" borderId="12" xfId="2" applyFont="1" applyBorder="1"/>
    <xf numFmtId="165" fontId="0" fillId="0" borderId="14" xfId="0" applyNumberFormat="1" applyBorder="1"/>
    <xf numFmtId="166" fontId="0" fillId="0" borderId="15" xfId="2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0" fillId="0" borderId="0" xfId="0" applyNumberFormat="1"/>
    <xf numFmtId="0" fontId="2" fillId="0" borderId="0" xfId="0" applyFont="1"/>
    <xf numFmtId="165" fontId="0" fillId="0" borderId="33" xfId="0" applyNumberFormat="1" applyBorder="1"/>
    <xf numFmtId="9" fontId="0" fillId="0" borderId="33" xfId="2" applyFont="1" applyBorder="1"/>
    <xf numFmtId="9" fontId="0" fillId="0" borderId="15" xfId="2" applyFont="1" applyBorder="1"/>
    <xf numFmtId="9" fontId="0" fillId="0" borderId="17" xfId="2" applyFont="1" applyBorder="1"/>
    <xf numFmtId="0" fontId="2" fillId="0" borderId="0" xfId="0" applyFont="1" applyAlignment="1">
      <alignment horizontal="center"/>
    </xf>
    <xf numFmtId="165" fontId="0" fillId="0" borderId="0" xfId="1" applyNumberFormat="1" applyFont="1" applyBorder="1"/>
    <xf numFmtId="9" fontId="0" fillId="0" borderId="0" xfId="2" applyFont="1" applyBorder="1"/>
    <xf numFmtId="165" fontId="2" fillId="0" borderId="0" xfId="1" applyNumberFormat="1" applyFont="1" applyBorder="1"/>
    <xf numFmtId="9" fontId="2" fillId="0" borderId="0" xfId="2" applyFont="1" applyBorder="1"/>
    <xf numFmtId="0" fontId="4" fillId="3" borderId="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9" fontId="4" fillId="3" borderId="28" xfId="2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165" fontId="5" fillId="0" borderId="11" xfId="1" applyNumberFormat="1" applyFont="1" applyBorder="1"/>
    <xf numFmtId="164" fontId="5" fillId="0" borderId="11" xfId="1" applyFont="1" applyBorder="1"/>
    <xf numFmtId="9" fontId="5" fillId="0" borderId="11" xfId="2" applyFont="1" applyBorder="1"/>
    <xf numFmtId="0" fontId="4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wrapText="1"/>
    </xf>
    <xf numFmtId="165" fontId="5" fillId="0" borderId="9" xfId="1" applyNumberFormat="1" applyFont="1" applyBorder="1"/>
    <xf numFmtId="164" fontId="5" fillId="0" borderId="9" xfId="1" applyFont="1" applyBorder="1"/>
    <xf numFmtId="9" fontId="5" fillId="0" borderId="9" xfId="2" applyFont="1" applyBorder="1"/>
    <xf numFmtId="0" fontId="4" fillId="0" borderId="13" xfId="0" applyFont="1" applyBorder="1" applyAlignment="1">
      <alignment wrapText="1"/>
    </xf>
    <xf numFmtId="165" fontId="5" fillId="0" borderId="14" xfId="1" applyNumberFormat="1" applyFont="1" applyBorder="1"/>
    <xf numFmtId="9" fontId="5" fillId="0" borderId="14" xfId="2" applyFont="1" applyBorder="1"/>
    <xf numFmtId="165" fontId="5" fillId="0" borderId="0" xfId="1" applyNumberFormat="1" applyFont="1" applyBorder="1"/>
    <xf numFmtId="165" fontId="0" fillId="0" borderId="0" xfId="2" applyNumberFormat="1" applyFont="1" applyBorder="1"/>
    <xf numFmtId="165" fontId="0" fillId="0" borderId="0" xfId="0" applyNumberFormat="1"/>
    <xf numFmtId="9" fontId="5" fillId="0" borderId="12" xfId="2" applyFont="1" applyBorder="1"/>
    <xf numFmtId="9" fontId="5" fillId="0" borderId="31" xfId="2" applyFont="1" applyBorder="1"/>
    <xf numFmtId="9" fontId="5" fillId="0" borderId="15" xfId="2" applyFont="1" applyBorder="1"/>
    <xf numFmtId="0" fontId="4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 readingOrder="1"/>
    </xf>
    <xf numFmtId="0" fontId="7" fillId="0" borderId="21" xfId="0" applyFont="1" applyBorder="1"/>
    <xf numFmtId="165" fontId="7" fillId="0" borderId="21" xfId="1" applyNumberFormat="1" applyFont="1" applyFill="1" applyBorder="1"/>
    <xf numFmtId="9" fontId="7" fillId="0" borderId="21" xfId="2" applyFont="1" applyFill="1" applyBorder="1"/>
    <xf numFmtId="9" fontId="7" fillId="0" borderId="22" xfId="2" applyFont="1" applyFill="1" applyBorder="1"/>
    <xf numFmtId="0" fontId="7" fillId="0" borderId="35" xfId="0" applyFont="1" applyBorder="1" applyAlignment="1">
      <alignment horizontal="center"/>
    </xf>
    <xf numFmtId="0" fontId="7" fillId="0" borderId="18" xfId="0" applyFont="1" applyBorder="1"/>
    <xf numFmtId="165" fontId="7" fillId="0" borderId="18" xfId="1" applyNumberFormat="1" applyFont="1" applyFill="1" applyBorder="1"/>
    <xf numFmtId="9" fontId="7" fillId="0" borderId="18" xfId="2" applyFont="1" applyFill="1" applyBorder="1"/>
    <xf numFmtId="9" fontId="7" fillId="0" borderId="19" xfId="2" applyFont="1" applyFill="1" applyBorder="1"/>
    <xf numFmtId="0" fontId="7" fillId="0" borderId="9" xfId="0" applyFont="1" applyBorder="1" applyAlignment="1">
      <alignment wrapText="1"/>
    </xf>
    <xf numFmtId="165" fontId="7" fillId="0" borderId="9" xfId="1" applyNumberFormat="1" applyFont="1" applyFill="1" applyBorder="1"/>
    <xf numFmtId="9" fontId="7" fillId="0" borderId="9" xfId="2" applyFont="1" applyFill="1" applyBorder="1"/>
    <xf numFmtId="9" fontId="7" fillId="0" borderId="31" xfId="2" applyFont="1" applyFill="1" applyBorder="1"/>
    <xf numFmtId="0" fontId="7" fillId="0" borderId="23" xfId="0" applyFont="1" applyBorder="1" applyAlignment="1">
      <alignment wrapText="1"/>
    </xf>
    <xf numFmtId="165" fontId="7" fillId="0" borderId="23" xfId="1" applyNumberFormat="1" applyFont="1" applyFill="1" applyBorder="1"/>
    <xf numFmtId="9" fontId="7" fillId="0" borderId="23" xfId="2" applyFont="1" applyFill="1" applyBorder="1"/>
    <xf numFmtId="9" fontId="7" fillId="0" borderId="32" xfId="2" applyFont="1" applyFill="1" applyBorder="1"/>
    <xf numFmtId="0" fontId="7" fillId="0" borderId="18" xfId="0" applyFont="1" applyBorder="1" applyAlignment="1">
      <alignment wrapText="1"/>
    </xf>
    <xf numFmtId="0" fontId="7" fillId="0" borderId="9" xfId="0" applyFont="1" applyBorder="1"/>
    <xf numFmtId="166" fontId="7" fillId="0" borderId="9" xfId="2" applyNumberFormat="1" applyFont="1" applyFill="1" applyBorder="1"/>
    <xf numFmtId="0" fontId="7" fillId="0" borderId="34" xfId="0" applyFont="1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 applyAlignment="1">
      <alignment wrapText="1"/>
    </xf>
    <xf numFmtId="165" fontId="7" fillId="0" borderId="21" xfId="0" applyNumberFormat="1" applyFont="1" applyBorder="1"/>
    <xf numFmtId="9" fontId="0" fillId="0" borderId="0" xfId="2" applyFont="1" applyFill="1"/>
    <xf numFmtId="164" fontId="5" fillId="0" borderId="18" xfId="1" applyFont="1" applyBorder="1"/>
    <xf numFmtId="9" fontId="5" fillId="0" borderId="18" xfId="2" applyFont="1" applyBorder="1"/>
    <xf numFmtId="9" fontId="5" fillId="0" borderId="19" xfId="2" applyFont="1" applyBorder="1"/>
    <xf numFmtId="0" fontId="6" fillId="0" borderId="0" xfId="4" applyFont="1" applyAlignment="1">
      <alignment vertical="top" wrapText="1" readingOrder="1"/>
    </xf>
    <xf numFmtId="0" fontId="10" fillId="0" borderId="0" xfId="4" applyFont="1"/>
    <xf numFmtId="0" fontId="14" fillId="4" borderId="1" xfId="4" applyFont="1" applyFill="1" applyBorder="1" applyAlignment="1">
      <alignment horizontal="center" vertical="top" wrapText="1" readingOrder="1"/>
    </xf>
    <xf numFmtId="0" fontId="17" fillId="0" borderId="0" xfId="4" applyFont="1" applyAlignment="1">
      <alignment horizontal="center" vertical="center" wrapText="1" readingOrder="1"/>
    </xf>
    <xf numFmtId="0" fontId="16" fillId="0" borderId="0" xfId="4" applyFont="1" applyAlignment="1">
      <alignment horizontal="right" vertical="center" wrapText="1" readingOrder="1"/>
    </xf>
    <xf numFmtId="0" fontId="20" fillId="0" borderId="0" xfId="4" applyFont="1" applyAlignment="1">
      <alignment horizontal="center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6" fillId="0" borderId="37" xfId="4" applyFont="1" applyBorder="1" applyAlignment="1">
      <alignment vertical="top" wrapText="1" readingOrder="1"/>
    </xf>
    <xf numFmtId="4" fontId="16" fillId="0" borderId="0" xfId="4" applyNumberFormat="1" applyFont="1" applyAlignment="1">
      <alignment horizontal="right" vertical="center" wrapText="1" readingOrder="1"/>
    </xf>
    <xf numFmtId="4" fontId="19" fillId="0" borderId="0" xfId="4" applyNumberFormat="1" applyFont="1" applyAlignment="1">
      <alignment horizontal="right" vertical="center" wrapText="1" readingOrder="1"/>
    </xf>
    <xf numFmtId="164" fontId="16" fillId="5" borderId="0" xfId="1" applyFont="1" applyFill="1" applyBorder="1" applyAlignment="1">
      <alignment horizontal="right" vertical="center" wrapText="1" readingOrder="1"/>
    </xf>
    <xf numFmtId="164" fontId="19" fillId="5" borderId="0" xfId="1" applyFont="1" applyFill="1" applyBorder="1" applyAlignment="1">
      <alignment horizontal="right" vertical="center" wrapText="1" readingOrder="1"/>
    </xf>
    <xf numFmtId="0" fontId="23" fillId="6" borderId="0" xfId="4" applyFont="1" applyFill="1" applyAlignment="1">
      <alignment horizontal="left" vertical="center" wrapText="1"/>
    </xf>
    <xf numFmtId="0" fontId="22" fillId="5" borderId="0" xfId="4" applyFont="1" applyFill="1" applyAlignment="1">
      <alignment horizontal="center" vertical="center" wrapText="1"/>
    </xf>
    <xf numFmtId="0" fontId="24" fillId="5" borderId="0" xfId="4" applyFont="1" applyFill="1" applyAlignment="1">
      <alignment horizontal="left" vertical="center" wrapText="1"/>
    </xf>
    <xf numFmtId="0" fontId="24" fillId="5" borderId="0" xfId="4" applyFont="1" applyFill="1" applyAlignment="1">
      <alignment horizontal="center" vertical="center" wrapText="1" readingOrder="1"/>
    </xf>
    <xf numFmtId="0" fontId="24" fillId="5" borderId="0" xfId="4" applyFont="1" applyFill="1" applyAlignment="1">
      <alignment horizontal="left" vertical="center" wrapText="1" readingOrder="1"/>
    </xf>
    <xf numFmtId="164" fontId="23" fillId="6" borderId="0" xfId="1" applyFont="1" applyFill="1" applyBorder="1" applyAlignment="1">
      <alignment horizontal="left" vertical="center" wrapText="1" readingOrder="1"/>
    </xf>
    <xf numFmtId="0" fontId="22" fillId="5" borderId="0" xfId="4" applyFont="1" applyFill="1" applyAlignment="1">
      <alignment horizontal="left" vertical="center" wrapText="1"/>
    </xf>
    <xf numFmtId="0" fontId="24" fillId="5" borderId="0" xfId="0" applyFont="1" applyFill="1"/>
    <xf numFmtId="0" fontId="25" fillId="5" borderId="0" xfId="0" applyFont="1" applyFill="1" applyAlignment="1">
      <alignment vertical="center" wrapText="1" readingOrder="1"/>
    </xf>
    <xf numFmtId="0" fontId="25" fillId="5" borderId="0" xfId="0" applyFont="1" applyFill="1" applyAlignment="1">
      <alignment horizontal="center" vertical="center" wrapText="1" readingOrder="1"/>
    </xf>
    <xf numFmtId="0" fontId="25" fillId="5" borderId="0" xfId="0" applyFont="1" applyFill="1" applyAlignment="1">
      <alignment horizontal="left" vertical="center" wrapText="1" readingOrder="1"/>
    </xf>
    <xf numFmtId="164" fontId="25" fillId="5" borderId="0" xfId="1" applyFont="1" applyFill="1" applyBorder="1" applyAlignment="1">
      <alignment horizontal="right" vertical="center" wrapText="1" readingOrder="1"/>
    </xf>
    <xf numFmtId="0" fontId="22" fillId="5" borderId="0" xfId="4" applyFont="1" applyFill="1"/>
    <xf numFmtId="0" fontId="14" fillId="5" borderId="0" xfId="0" applyFont="1" applyFill="1" applyAlignment="1">
      <alignment vertical="center" wrapText="1" readingOrder="1"/>
    </xf>
    <xf numFmtId="0" fontId="14" fillId="5" borderId="0" xfId="0" applyFont="1" applyFill="1" applyAlignment="1">
      <alignment horizontal="center" vertical="center" wrapText="1" readingOrder="1"/>
    </xf>
    <xf numFmtId="0" fontId="14" fillId="5" borderId="0" xfId="0" applyFont="1" applyFill="1" applyAlignment="1">
      <alignment horizontal="left" vertical="center" wrapText="1" readingOrder="1"/>
    </xf>
    <xf numFmtId="164" fontId="14" fillId="5" borderId="0" xfId="1" applyFont="1" applyFill="1" applyBorder="1" applyAlignment="1">
      <alignment horizontal="right" vertical="center" wrapText="1" readingOrder="1"/>
    </xf>
    <xf numFmtId="0" fontId="23" fillId="5" borderId="0" xfId="0" applyFont="1" applyFill="1"/>
    <xf numFmtId="0" fontId="26" fillId="5" borderId="0" xfId="4" applyFont="1" applyFill="1"/>
    <xf numFmtId="0" fontId="24" fillId="5" borderId="0" xfId="4" applyFont="1" applyFill="1"/>
    <xf numFmtId="164" fontId="19" fillId="5" borderId="0" xfId="1" applyFont="1" applyFill="1" applyBorder="1" applyAlignment="1">
      <alignment horizontal="left" vertical="center" wrapText="1" readingOrder="1"/>
    </xf>
    <xf numFmtId="164" fontId="16" fillId="5" borderId="0" xfId="0" applyNumberFormat="1" applyFont="1" applyFill="1" applyAlignment="1">
      <alignment horizontal="left" vertical="center" wrapText="1" readingOrder="1"/>
    </xf>
    <xf numFmtId="164" fontId="19" fillId="5" borderId="0" xfId="1" applyFont="1" applyFill="1" applyBorder="1" applyAlignment="1">
      <alignment horizontal="center" vertical="center" wrapText="1" readingOrder="1"/>
    </xf>
    <xf numFmtId="0" fontId="24" fillId="5" borderId="0" xfId="4" applyFont="1" applyFill="1" applyAlignment="1">
      <alignment horizontal="left"/>
    </xf>
    <xf numFmtId="0" fontId="24" fillId="5" borderId="0" xfId="4" applyFont="1" applyFill="1" applyAlignment="1">
      <alignment horizontal="center"/>
    </xf>
    <xf numFmtId="43" fontId="24" fillId="5" borderId="0" xfId="4" applyNumberFormat="1" applyFont="1" applyFill="1"/>
    <xf numFmtId="164" fontId="24" fillId="5" borderId="0" xfId="1" applyFont="1" applyFill="1" applyBorder="1"/>
    <xf numFmtId="0" fontId="23" fillId="6" borderId="9" xfId="4" applyFont="1" applyFill="1" applyBorder="1" applyAlignment="1">
      <alignment horizontal="left" vertical="center" wrapText="1" readingOrder="1"/>
    </xf>
    <xf numFmtId="0" fontId="23" fillId="6" borderId="9" xfId="4" applyFont="1" applyFill="1" applyBorder="1" applyAlignment="1">
      <alignment horizontal="left" vertical="center" wrapText="1"/>
    </xf>
    <xf numFmtId="0" fontId="23" fillId="6" borderId="9" xfId="4" applyFont="1" applyFill="1" applyBorder="1" applyAlignment="1">
      <alignment horizontal="center" vertical="center" wrapText="1" readingOrder="1"/>
    </xf>
    <xf numFmtId="164" fontId="14" fillId="6" borderId="9" xfId="1" applyFont="1" applyFill="1" applyBorder="1" applyAlignment="1">
      <alignment horizontal="center" vertical="top" wrapText="1" readingOrder="1"/>
    </xf>
    <xf numFmtId="164" fontId="23" fillId="6" borderId="9" xfId="1" applyFont="1" applyFill="1" applyBorder="1" applyAlignment="1">
      <alignment horizontal="center" vertical="top" wrapText="1" readingOrder="1"/>
    </xf>
    <xf numFmtId="0" fontId="23" fillId="6" borderId="0" xfId="4" applyFont="1" applyFill="1" applyAlignment="1">
      <alignment horizontal="left" vertical="center" wrapText="1" readingOrder="1"/>
    </xf>
    <xf numFmtId="0" fontId="23" fillId="6" borderId="0" xfId="4" applyFont="1" applyFill="1" applyAlignment="1">
      <alignment horizontal="center" vertical="center" wrapText="1" readingOrder="1"/>
    </xf>
    <xf numFmtId="164" fontId="14" fillId="6" borderId="0" xfId="1" applyFont="1" applyFill="1" applyBorder="1" applyAlignment="1">
      <alignment horizontal="center" vertical="top" wrapText="1" readingOrder="1"/>
    </xf>
    <xf numFmtId="164" fontId="23" fillId="6" borderId="0" xfId="1" applyFont="1" applyFill="1" applyBorder="1" applyAlignment="1">
      <alignment horizontal="center" vertical="top" wrapText="1" readingOrder="1"/>
    </xf>
    <xf numFmtId="4" fontId="16" fillId="0" borderId="0" xfId="0" applyNumberFormat="1" applyFont="1" applyAlignment="1">
      <alignment horizontal="right" vertical="center" wrapText="1" readingOrder="1"/>
    </xf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horizontal="right" vertical="center" wrapText="1" readingOrder="1"/>
    </xf>
    <xf numFmtId="4" fontId="19" fillId="0" borderId="0" xfId="0" applyNumberFormat="1" applyFont="1" applyAlignment="1">
      <alignment horizontal="right" vertical="center" wrapText="1" readingOrder="1"/>
    </xf>
    <xf numFmtId="0" fontId="19" fillId="0" borderId="0" xfId="0" applyFont="1" applyAlignment="1">
      <alignment horizontal="right" vertical="center" wrapText="1" readingOrder="1"/>
    </xf>
    <xf numFmtId="0" fontId="19" fillId="0" borderId="0" xfId="0" applyFont="1" applyAlignment="1">
      <alignment vertical="center" wrapText="1" readingOrder="1"/>
    </xf>
    <xf numFmtId="0" fontId="24" fillId="5" borderId="0" xfId="4" applyFont="1" applyFill="1" applyAlignment="1">
      <alignment horizontal="center" vertical="center" wrapText="1"/>
    </xf>
    <xf numFmtId="0" fontId="25" fillId="0" borderId="0" xfId="0" applyFont="1" applyAlignment="1">
      <alignment vertical="center" wrapText="1" readingOrder="1"/>
    </xf>
    <xf numFmtId="4" fontId="25" fillId="0" borderId="0" xfId="0" applyNumberFormat="1" applyFont="1" applyAlignment="1">
      <alignment horizontal="right" vertical="center" wrapText="1" readingOrder="1"/>
    </xf>
    <xf numFmtId="0" fontId="25" fillId="0" borderId="0" xfId="0" applyFont="1" applyAlignment="1">
      <alignment horizontal="right" vertical="center" wrapText="1" readingOrder="1"/>
    </xf>
    <xf numFmtId="0" fontId="14" fillId="0" borderId="0" xfId="0" applyFont="1" applyAlignment="1">
      <alignment vertical="center" wrapText="1" readingOrder="1"/>
    </xf>
    <xf numFmtId="4" fontId="14" fillId="0" borderId="0" xfId="0" applyNumberFormat="1" applyFont="1" applyAlignment="1">
      <alignment horizontal="right" vertical="center" wrapText="1" readingOrder="1"/>
    </xf>
    <xf numFmtId="0" fontId="14" fillId="0" borderId="0" xfId="0" applyFont="1" applyAlignment="1">
      <alignment horizontal="right" vertical="center" wrapText="1" readingOrder="1"/>
    </xf>
    <xf numFmtId="0" fontId="23" fillId="5" borderId="0" xfId="4" applyFont="1" applyFill="1"/>
    <xf numFmtId="164" fontId="14" fillId="5" borderId="0" xfId="1" applyFont="1" applyFill="1" applyBorder="1" applyAlignment="1">
      <alignment horizontal="left" vertical="center" wrapText="1" readingOrder="1"/>
    </xf>
    <xf numFmtId="164" fontId="25" fillId="5" borderId="0" xfId="0" applyNumberFormat="1" applyFont="1" applyFill="1" applyAlignment="1">
      <alignment horizontal="left" vertical="center" wrapText="1" readingOrder="1"/>
    </xf>
    <xf numFmtId="164" fontId="14" fillId="5" borderId="0" xfId="1" applyFont="1" applyFill="1" applyBorder="1" applyAlignment="1">
      <alignment horizontal="center" vertical="center" wrapText="1" readingOrder="1"/>
    </xf>
    <xf numFmtId="164" fontId="14" fillId="0" borderId="0" xfId="1" applyFont="1" applyAlignment="1">
      <alignment horizontal="right" vertical="center" wrapText="1" readingOrder="1"/>
    </xf>
    <xf numFmtId="4" fontId="25" fillId="5" borderId="0" xfId="0" applyNumberFormat="1" applyFont="1" applyFill="1" applyAlignment="1">
      <alignment horizontal="right" vertical="center" wrapText="1" readingOrder="1"/>
    </xf>
    <xf numFmtId="0" fontId="25" fillId="5" borderId="0" xfId="0" applyFont="1" applyFill="1" applyAlignment="1">
      <alignment horizontal="right" vertical="center" wrapText="1" readingOrder="1"/>
    </xf>
    <xf numFmtId="4" fontId="14" fillId="5" borderId="0" xfId="0" applyNumberFormat="1" applyFont="1" applyFill="1" applyAlignment="1">
      <alignment horizontal="right" vertical="center" wrapText="1" readingOrder="1"/>
    </xf>
    <xf numFmtId="0" fontId="14" fillId="5" borderId="0" xfId="0" applyFont="1" applyFill="1" applyAlignment="1">
      <alignment horizontal="right" vertical="center" wrapText="1" readingOrder="1"/>
    </xf>
    <xf numFmtId="167" fontId="25" fillId="5" borderId="0" xfId="0" applyNumberFormat="1" applyFont="1" applyFill="1" applyAlignment="1">
      <alignment horizontal="right" vertical="center" wrapText="1" readingOrder="1"/>
    </xf>
    <xf numFmtId="0" fontId="14" fillId="6" borderId="0" xfId="0" applyFont="1" applyFill="1" applyAlignment="1">
      <alignment horizontal="center" vertical="top" wrapText="1" readingOrder="1"/>
    </xf>
    <xf numFmtId="164" fontId="25" fillId="0" borderId="0" xfId="1" applyFont="1" applyAlignment="1">
      <alignment horizontal="right" vertical="center" wrapText="1" readingOrder="1"/>
    </xf>
    <xf numFmtId="164" fontId="25" fillId="0" borderId="0" xfId="1" applyFont="1" applyBorder="1" applyAlignment="1">
      <alignment horizontal="right" vertical="center" wrapText="1" readingOrder="1"/>
    </xf>
    <xf numFmtId="164" fontId="14" fillId="0" borderId="0" xfId="1" applyFont="1" applyBorder="1" applyAlignment="1">
      <alignment horizontal="right" vertical="center" wrapText="1" readingOrder="1"/>
    </xf>
    <xf numFmtId="0" fontId="25" fillId="0" borderId="0" xfId="0" applyFont="1" applyAlignment="1">
      <alignment horizontal="center" vertical="center" wrapText="1" readingOrder="1"/>
    </xf>
    <xf numFmtId="164" fontId="23" fillId="5" borderId="0" xfId="1" applyFont="1" applyFill="1" applyBorder="1"/>
    <xf numFmtId="0" fontId="28" fillId="0" borderId="38" xfId="4" applyFont="1" applyBorder="1" applyAlignment="1">
      <alignment horizontal="center" vertical="center" wrapText="1" readingOrder="1"/>
    </xf>
    <xf numFmtId="0" fontId="28" fillId="0" borderId="0" xfId="4" applyFont="1" applyAlignment="1">
      <alignment horizontal="center" vertical="center" wrapText="1" readingOrder="1"/>
    </xf>
    <xf numFmtId="0" fontId="29" fillId="0" borderId="38" xfId="4" applyFont="1" applyBorder="1" applyAlignment="1">
      <alignment horizontal="center" vertical="center" wrapText="1" readingOrder="1"/>
    </xf>
    <xf numFmtId="0" fontId="29" fillId="0" borderId="38" xfId="4" applyFont="1" applyBorder="1" applyAlignment="1">
      <alignment horizontal="left" vertical="center" wrapText="1" readingOrder="1"/>
    </xf>
    <xf numFmtId="0" fontId="29" fillId="0" borderId="38" xfId="4" applyFont="1" applyBorder="1" applyAlignment="1">
      <alignment vertical="center" wrapText="1" readingOrder="1"/>
    </xf>
    <xf numFmtId="0" fontId="29" fillId="0" borderId="38" xfId="4" applyFont="1" applyBorder="1" applyAlignment="1">
      <alignment horizontal="right" vertical="center" wrapText="1" readingOrder="1"/>
    </xf>
    <xf numFmtId="167" fontId="29" fillId="0" borderId="38" xfId="4" applyNumberFormat="1" applyFont="1" applyBorder="1" applyAlignment="1">
      <alignment horizontal="right" vertical="center" wrapText="1" readingOrder="1"/>
    </xf>
    <xf numFmtId="0" fontId="27" fillId="0" borderId="38" xfId="4" applyFont="1" applyBorder="1" applyAlignment="1">
      <alignment horizontal="center" vertical="center" wrapText="1" readingOrder="1"/>
    </xf>
    <xf numFmtId="0" fontId="27" fillId="0" borderId="38" xfId="4" applyFont="1" applyBorder="1" applyAlignment="1">
      <alignment horizontal="left" vertical="center" wrapText="1" readingOrder="1"/>
    </xf>
    <xf numFmtId="0" fontId="27" fillId="0" borderId="38" xfId="4" applyFont="1" applyBorder="1" applyAlignment="1">
      <alignment vertical="center" wrapText="1" readingOrder="1"/>
    </xf>
    <xf numFmtId="0" fontId="27" fillId="0" borderId="38" xfId="4" applyFont="1" applyBorder="1" applyAlignment="1">
      <alignment horizontal="right" vertical="center" wrapText="1" readingOrder="1"/>
    </xf>
    <xf numFmtId="167" fontId="27" fillId="0" borderId="38" xfId="4" applyNumberFormat="1" applyFont="1" applyBorder="1" applyAlignment="1">
      <alignment horizontal="right" vertical="center" wrapText="1" readingOrder="1"/>
    </xf>
    <xf numFmtId="0" fontId="28" fillId="0" borderId="38" xfId="4" applyFont="1" applyBorder="1" applyAlignment="1">
      <alignment horizontal="left" vertical="center" wrapText="1" readingOrder="1"/>
    </xf>
    <xf numFmtId="168" fontId="29" fillId="0" borderId="38" xfId="4" applyNumberFormat="1" applyFont="1" applyBorder="1" applyAlignment="1">
      <alignment horizontal="right" vertical="center" wrapText="1" readingOrder="1"/>
    </xf>
    <xf numFmtId="0" fontId="10" fillId="0" borderId="0" xfId="4" applyFont="1"/>
    <xf numFmtId="0" fontId="11" fillId="0" borderId="0" xfId="4" applyFont="1" applyAlignment="1">
      <alignment horizontal="center" vertical="top" wrapText="1" readingOrder="1"/>
    </xf>
    <xf numFmtId="0" fontId="12" fillId="0" borderId="0" xfId="4" applyFont="1" applyAlignment="1">
      <alignment vertical="top" wrapText="1" readingOrder="1"/>
    </xf>
    <xf numFmtId="0" fontId="9" fillId="0" borderId="0" xfId="4" applyFont="1" applyAlignment="1">
      <alignment horizontal="left" vertical="top" wrapText="1" readingOrder="1"/>
    </xf>
    <xf numFmtId="0" fontId="13" fillId="0" borderId="0" xfId="4" applyFont="1" applyAlignment="1">
      <alignment vertical="top" wrapText="1" readingOrder="1"/>
    </xf>
    <xf numFmtId="0" fontId="6" fillId="0" borderId="0" xfId="4" applyFont="1" applyAlignment="1">
      <alignment horizontal="left" vertical="top" wrapText="1" readingOrder="1"/>
    </xf>
    <xf numFmtId="0" fontId="14" fillId="4" borderId="1" xfId="4" applyFont="1" applyFill="1" applyBorder="1" applyAlignment="1">
      <alignment horizontal="left" vertical="top" wrapText="1" readingOrder="1"/>
    </xf>
    <xf numFmtId="0" fontId="10" fillId="0" borderId="36" xfId="4" applyFont="1" applyBorder="1" applyAlignment="1">
      <alignment vertical="top" wrapText="1"/>
    </xf>
    <xf numFmtId="0" fontId="10" fillId="0" borderId="2" xfId="4" applyFont="1" applyBorder="1" applyAlignment="1">
      <alignment vertical="top" wrapText="1"/>
    </xf>
    <xf numFmtId="0" fontId="15" fillId="0" borderId="2" xfId="4" applyFont="1" applyBorder="1" applyAlignment="1">
      <alignment horizontal="left" vertical="top" wrapText="1" readingOrder="1"/>
    </xf>
    <xf numFmtId="0" fontId="6" fillId="0" borderId="0" xfId="4" applyFont="1" applyAlignment="1">
      <alignment vertical="top" wrapText="1" readingOrder="1"/>
    </xf>
    <xf numFmtId="0" fontId="14" fillId="4" borderId="1" xfId="4" applyFont="1" applyFill="1" applyBorder="1" applyAlignment="1">
      <alignment horizontal="center" vertical="top" wrapText="1" readingOrder="1"/>
    </xf>
    <xf numFmtId="0" fontId="14" fillId="4" borderId="2" xfId="4" applyFont="1" applyFill="1" applyBorder="1" applyAlignment="1">
      <alignment horizontal="center" vertical="top" wrapText="1" readingOrder="1"/>
    </xf>
    <xf numFmtId="0" fontId="6" fillId="0" borderId="37" xfId="4" applyFont="1" applyBorder="1" applyAlignment="1">
      <alignment vertical="top" wrapText="1" readingOrder="1"/>
    </xf>
    <xf numFmtId="0" fontId="10" fillId="0" borderId="37" xfId="4" applyFont="1" applyBorder="1" applyAlignment="1">
      <alignment vertical="top" wrapText="1"/>
    </xf>
    <xf numFmtId="0" fontId="14" fillId="4" borderId="1" xfId="4" applyFont="1" applyFill="1" applyBorder="1" applyAlignment="1">
      <alignment horizontal="left" vertical="center" wrapText="1" readingOrder="1"/>
    </xf>
    <xf numFmtId="0" fontId="15" fillId="0" borderId="2" xfId="4" applyFont="1" applyBorder="1" applyAlignment="1">
      <alignment horizontal="left" vertical="center" wrapText="1" readingOrder="1"/>
    </xf>
    <xf numFmtId="0" fontId="15" fillId="0" borderId="1" xfId="4" applyFont="1" applyBorder="1" applyAlignment="1">
      <alignment horizontal="left" vertical="center" wrapText="1" readingOrder="1"/>
    </xf>
    <xf numFmtId="0" fontId="16" fillId="0" borderId="0" xfId="4" applyFont="1" applyAlignment="1">
      <alignment vertical="center" wrapText="1" readingOrder="1"/>
    </xf>
    <xf numFmtId="0" fontId="16" fillId="0" borderId="0" xfId="4" applyFont="1" applyAlignment="1">
      <alignment horizontal="center" vertical="center" wrapText="1" readingOrder="1"/>
    </xf>
    <xf numFmtId="0" fontId="18" fillId="0" borderId="0" xfId="4" applyFont="1" applyAlignment="1">
      <alignment horizontal="left" vertical="center" wrapText="1" readingOrder="1"/>
    </xf>
    <xf numFmtId="0" fontId="16" fillId="0" borderId="0" xfId="4" applyFont="1" applyAlignment="1">
      <alignment horizontal="right" vertical="center" wrapText="1" readingOrder="1"/>
    </xf>
    <xf numFmtId="0" fontId="19" fillId="0" borderId="0" xfId="4" applyFont="1" applyAlignment="1">
      <alignment vertical="center" wrapText="1" readingOrder="1"/>
    </xf>
    <xf numFmtId="0" fontId="19" fillId="0" borderId="0" xfId="4" applyFont="1" applyAlignment="1">
      <alignment horizontal="center" vertical="center" wrapText="1" readingOrder="1"/>
    </xf>
    <xf numFmtId="0" fontId="21" fillId="0" borderId="0" xfId="4" applyFont="1" applyAlignment="1">
      <alignment horizontal="left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[0] 2" xfId="3" xr:uid="{00000000-0005-0000-0000-000001000000}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BAE9-C1DC-4ACF-BF4C-C4022C06A5C8}">
  <dimension ref="A1:T165"/>
  <sheetViews>
    <sheetView showGridLines="0" zoomScale="145" zoomScaleNormal="145" workbookViewId="0">
      <selection activeCell="A4" sqref="A4"/>
    </sheetView>
  </sheetViews>
  <sheetFormatPr baseColWidth="10" defaultColWidth="11.42578125" defaultRowHeight="9" x14ac:dyDescent="0.15"/>
  <cols>
    <col min="1" max="1" width="37.5703125" style="124" customWidth="1"/>
    <col min="2" max="2" width="40.28515625" style="103" customWidth="1"/>
    <col min="3" max="3" width="9.7109375" style="125" customWidth="1"/>
    <col min="4" max="5" width="6.42578125" style="125" customWidth="1"/>
    <col min="6" max="6" width="26.7109375" style="120" customWidth="1"/>
    <col min="7" max="7" width="15.5703125" style="127" bestFit="1" customWidth="1"/>
    <col min="8" max="8" width="22.5703125" style="127" customWidth="1"/>
    <col min="9" max="9" width="20.7109375" style="127" customWidth="1"/>
    <col min="10" max="10" width="17.42578125" style="127" customWidth="1"/>
    <col min="11" max="11" width="21.42578125" style="127" customWidth="1"/>
    <col min="12" max="12" width="21.28515625" style="127" bestFit="1" customWidth="1"/>
    <col min="13" max="13" width="20.85546875" style="127" bestFit="1" customWidth="1"/>
    <col min="14" max="14" width="23.140625" style="127" customWidth="1"/>
    <col min="15" max="17" width="20.140625" style="127" bestFit="1" customWidth="1"/>
    <col min="18" max="18" width="19.7109375" style="127" bestFit="1" customWidth="1"/>
    <col min="19" max="19" width="17.85546875" style="127" bestFit="1" customWidth="1"/>
    <col min="20" max="16384" width="11.42578125" style="113"/>
  </cols>
  <sheetData>
    <row r="1" spans="1:19" s="102" customFormat="1" ht="23.25" customHeight="1" x14ac:dyDescent="0.25">
      <c r="A1" s="128" t="s">
        <v>0</v>
      </c>
      <c r="B1" s="129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1" t="s">
        <v>6</v>
      </c>
      <c r="H1" s="131" t="s">
        <v>7</v>
      </c>
      <c r="I1" s="131" t="s">
        <v>8</v>
      </c>
      <c r="J1" s="131" t="s">
        <v>9</v>
      </c>
      <c r="K1" s="131" t="s">
        <v>10</v>
      </c>
      <c r="L1" s="131" t="s">
        <v>11</v>
      </c>
      <c r="M1" s="132" t="s">
        <v>12</v>
      </c>
      <c r="N1" s="131" t="s">
        <v>13</v>
      </c>
      <c r="O1" s="131" t="s">
        <v>14</v>
      </c>
      <c r="P1" s="131" t="s">
        <v>15</v>
      </c>
      <c r="Q1" s="131" t="s">
        <v>16</v>
      </c>
      <c r="R1" s="131" t="s">
        <v>17</v>
      </c>
      <c r="S1" s="131" t="s">
        <v>18</v>
      </c>
    </row>
    <row r="2" spans="1:19" s="107" customFormat="1" x14ac:dyDescent="0.25">
      <c r="A2" s="103" t="s">
        <v>574</v>
      </c>
      <c r="B2" s="101" t="s">
        <v>511</v>
      </c>
      <c r="C2" s="104" t="s">
        <v>19</v>
      </c>
      <c r="D2" s="104" t="s">
        <v>20</v>
      </c>
      <c r="E2" s="104" t="s">
        <v>578</v>
      </c>
      <c r="F2" s="105"/>
      <c r="G2" s="106">
        <f>+G3+G114</f>
        <v>264895769421</v>
      </c>
      <c r="H2" s="106">
        <f t="shared" ref="H2:S2" si="0">+H3+H114</f>
        <v>207139958956.38998</v>
      </c>
      <c r="I2" s="106">
        <f t="shared" si="0"/>
        <v>57755810464.610001</v>
      </c>
      <c r="J2" s="106">
        <f t="shared" si="0"/>
        <v>0</v>
      </c>
      <c r="K2" s="106">
        <f>+K3+K114</f>
        <v>49095627171.5</v>
      </c>
      <c r="L2" s="106">
        <f t="shared" si="0"/>
        <v>158044331784.89001</v>
      </c>
      <c r="M2" s="106">
        <f>+M3+M114</f>
        <v>7050896796.5699997</v>
      </c>
      <c r="N2" s="106">
        <f t="shared" si="0"/>
        <v>42044730374.93</v>
      </c>
      <c r="O2" s="106">
        <f t="shared" si="0"/>
        <v>6947273844.5699997</v>
      </c>
      <c r="P2" s="106">
        <f t="shared" si="0"/>
        <v>103622952</v>
      </c>
      <c r="Q2" s="106">
        <f t="shared" si="0"/>
        <v>6938153346.5699997</v>
      </c>
      <c r="R2" s="106">
        <f t="shared" si="0"/>
        <v>9120498</v>
      </c>
      <c r="S2" s="106">
        <f t="shared" si="0"/>
        <v>0</v>
      </c>
    </row>
    <row r="3" spans="1:19" ht="15" customHeight="1" x14ac:dyDescent="0.15">
      <c r="A3" s="108" t="s">
        <v>22</v>
      </c>
      <c r="B3" s="109" t="s">
        <v>23</v>
      </c>
      <c r="C3" s="110" t="s">
        <v>19</v>
      </c>
      <c r="D3" s="110" t="s">
        <v>20</v>
      </c>
      <c r="E3" s="110" t="s">
        <v>307</v>
      </c>
      <c r="F3" s="111" t="s">
        <v>21</v>
      </c>
      <c r="G3" s="112">
        <v>181395769421</v>
      </c>
      <c r="H3" s="112">
        <v>166993219743.95999</v>
      </c>
      <c r="I3" s="112">
        <v>14402549677.040001</v>
      </c>
      <c r="J3" s="112">
        <v>0</v>
      </c>
      <c r="K3" s="112">
        <v>19505562358.860001</v>
      </c>
      <c r="L3" s="112">
        <v>147487657385.10001</v>
      </c>
      <c r="M3" s="112">
        <v>6689859007.5699997</v>
      </c>
      <c r="N3" s="112">
        <v>12815703351.290001</v>
      </c>
      <c r="O3" s="112">
        <v>6593427219.5699997</v>
      </c>
      <c r="P3" s="112">
        <v>96431788</v>
      </c>
      <c r="Q3" s="112">
        <v>6593427219.5699997</v>
      </c>
      <c r="R3" s="112">
        <v>0</v>
      </c>
      <c r="S3" s="112">
        <v>0</v>
      </c>
    </row>
    <row r="4" spans="1:19" ht="15" customHeight="1" x14ac:dyDescent="0.15">
      <c r="A4" s="108" t="s">
        <v>24</v>
      </c>
      <c r="B4" s="109" t="s">
        <v>25</v>
      </c>
      <c r="C4" s="110" t="s">
        <v>19</v>
      </c>
      <c r="D4" s="110" t="s">
        <v>20</v>
      </c>
      <c r="E4" s="110" t="s">
        <v>307</v>
      </c>
      <c r="F4" s="111" t="s">
        <v>21</v>
      </c>
      <c r="G4" s="112">
        <v>152153607421</v>
      </c>
      <c r="H4" s="112">
        <v>152153607421</v>
      </c>
      <c r="I4" s="112">
        <v>0</v>
      </c>
      <c r="J4" s="112">
        <v>0</v>
      </c>
      <c r="K4" s="112">
        <v>6470158874</v>
      </c>
      <c r="L4" s="112">
        <v>145683448547</v>
      </c>
      <c r="M4" s="112">
        <v>6461579696</v>
      </c>
      <c r="N4" s="112">
        <v>8579178</v>
      </c>
      <c r="O4" s="112">
        <v>6439300878</v>
      </c>
      <c r="P4" s="112">
        <v>22278818</v>
      </c>
      <c r="Q4" s="112">
        <v>6439300878</v>
      </c>
      <c r="R4" s="112">
        <v>0</v>
      </c>
      <c r="S4" s="112">
        <v>0</v>
      </c>
    </row>
    <row r="5" spans="1:19" ht="15" customHeight="1" x14ac:dyDescent="0.15">
      <c r="A5" s="108" t="s">
        <v>26</v>
      </c>
      <c r="B5" s="109" t="s">
        <v>27</v>
      </c>
      <c r="C5" s="110" t="s">
        <v>19</v>
      </c>
      <c r="D5" s="110" t="s">
        <v>20</v>
      </c>
      <c r="E5" s="110" t="s">
        <v>307</v>
      </c>
      <c r="F5" s="111" t="s">
        <v>21</v>
      </c>
      <c r="G5" s="112">
        <v>152153607421</v>
      </c>
      <c r="H5" s="112">
        <v>152153607421</v>
      </c>
      <c r="I5" s="112">
        <v>0</v>
      </c>
      <c r="J5" s="112">
        <v>0</v>
      </c>
      <c r="K5" s="112">
        <v>6470158874</v>
      </c>
      <c r="L5" s="112">
        <v>145683448547</v>
      </c>
      <c r="M5" s="112">
        <v>6461579696</v>
      </c>
      <c r="N5" s="112">
        <v>8579178</v>
      </c>
      <c r="O5" s="112">
        <v>6439300878</v>
      </c>
      <c r="P5" s="112">
        <v>22278818</v>
      </c>
      <c r="Q5" s="112">
        <v>6439300878</v>
      </c>
      <c r="R5" s="112">
        <v>0</v>
      </c>
      <c r="S5" s="112">
        <v>0</v>
      </c>
    </row>
    <row r="6" spans="1:19" ht="15" customHeight="1" x14ac:dyDescent="0.15">
      <c r="A6" s="108" t="s">
        <v>28</v>
      </c>
      <c r="B6" s="109" t="s">
        <v>29</v>
      </c>
      <c r="C6" s="110" t="s">
        <v>19</v>
      </c>
      <c r="D6" s="110" t="s">
        <v>20</v>
      </c>
      <c r="E6" s="110" t="s">
        <v>307</v>
      </c>
      <c r="F6" s="111" t="s">
        <v>21</v>
      </c>
      <c r="G6" s="112">
        <v>103433252039</v>
      </c>
      <c r="H6" s="112">
        <v>103433252039</v>
      </c>
      <c r="I6" s="112">
        <v>0</v>
      </c>
      <c r="J6" s="112">
        <v>0</v>
      </c>
      <c r="K6" s="112">
        <v>6137228317</v>
      </c>
      <c r="L6" s="112">
        <v>97296023722</v>
      </c>
      <c r="M6" s="112">
        <v>6133103763</v>
      </c>
      <c r="N6" s="112">
        <v>4124554</v>
      </c>
      <c r="O6" s="112">
        <v>6120634751</v>
      </c>
      <c r="P6" s="112">
        <v>12469012</v>
      </c>
      <c r="Q6" s="112">
        <v>6120634751</v>
      </c>
      <c r="R6" s="112">
        <v>0</v>
      </c>
      <c r="S6" s="112">
        <v>0</v>
      </c>
    </row>
    <row r="7" spans="1:19" ht="15" customHeight="1" x14ac:dyDescent="0.15">
      <c r="A7" s="108" t="s">
        <v>30</v>
      </c>
      <c r="B7" s="109" t="s">
        <v>31</v>
      </c>
      <c r="C7" s="110" t="s">
        <v>19</v>
      </c>
      <c r="D7" s="110" t="s">
        <v>20</v>
      </c>
      <c r="E7" s="110" t="s">
        <v>307</v>
      </c>
      <c r="F7" s="111" t="s">
        <v>21</v>
      </c>
      <c r="G7" s="112">
        <v>103433252039</v>
      </c>
      <c r="H7" s="112">
        <v>103433252039</v>
      </c>
      <c r="I7" s="112">
        <v>0</v>
      </c>
      <c r="J7" s="112">
        <v>0</v>
      </c>
      <c r="K7" s="112">
        <v>6137228317</v>
      </c>
      <c r="L7" s="112">
        <v>97296023722</v>
      </c>
      <c r="M7" s="112">
        <v>6133103763</v>
      </c>
      <c r="N7" s="112">
        <v>4124554</v>
      </c>
      <c r="O7" s="112">
        <v>6120634751</v>
      </c>
      <c r="P7" s="112">
        <v>12469012</v>
      </c>
      <c r="Q7" s="112">
        <v>6120634751</v>
      </c>
      <c r="R7" s="112">
        <v>0</v>
      </c>
      <c r="S7" s="112">
        <v>0</v>
      </c>
    </row>
    <row r="8" spans="1:19" ht="15" customHeight="1" x14ac:dyDescent="0.15">
      <c r="A8" s="108" t="s">
        <v>32</v>
      </c>
      <c r="B8" s="114" t="s">
        <v>33</v>
      </c>
      <c r="C8" s="115" t="s">
        <v>19</v>
      </c>
      <c r="D8" s="115" t="s">
        <v>20</v>
      </c>
      <c r="E8" s="115" t="s">
        <v>307</v>
      </c>
      <c r="F8" s="116" t="s">
        <v>21</v>
      </c>
      <c r="G8" s="117">
        <v>81445138545</v>
      </c>
      <c r="H8" s="117">
        <v>81445138545</v>
      </c>
      <c r="I8" s="117">
        <v>0</v>
      </c>
      <c r="J8" s="117">
        <v>0</v>
      </c>
      <c r="K8" s="117">
        <v>5425155425</v>
      </c>
      <c r="L8" s="117">
        <v>76019983120</v>
      </c>
      <c r="M8" s="117">
        <v>5425155425</v>
      </c>
      <c r="N8" s="117">
        <v>0</v>
      </c>
      <c r="O8" s="117">
        <v>5425155425</v>
      </c>
      <c r="P8" s="117">
        <v>0</v>
      </c>
      <c r="Q8" s="117">
        <v>5425155425</v>
      </c>
      <c r="R8" s="117">
        <v>0</v>
      </c>
      <c r="S8" s="117">
        <v>0</v>
      </c>
    </row>
    <row r="9" spans="1:19" ht="15" customHeight="1" x14ac:dyDescent="0.15">
      <c r="A9" s="108" t="s">
        <v>34</v>
      </c>
      <c r="B9" s="114" t="s">
        <v>35</v>
      </c>
      <c r="C9" s="115" t="s">
        <v>19</v>
      </c>
      <c r="D9" s="115" t="s">
        <v>20</v>
      </c>
      <c r="E9" s="115" t="s">
        <v>307</v>
      </c>
      <c r="F9" s="116" t="s">
        <v>21</v>
      </c>
      <c r="G9" s="117">
        <v>1358980530</v>
      </c>
      <c r="H9" s="117">
        <v>1358980530</v>
      </c>
      <c r="I9" s="117">
        <v>0</v>
      </c>
      <c r="J9" s="117">
        <v>0</v>
      </c>
      <c r="K9" s="117">
        <v>114621416</v>
      </c>
      <c r="L9" s="117">
        <v>1244359114</v>
      </c>
      <c r="M9" s="117">
        <v>114621416</v>
      </c>
      <c r="N9" s="117">
        <v>0</v>
      </c>
      <c r="O9" s="117">
        <v>114621416</v>
      </c>
      <c r="P9" s="117">
        <v>0</v>
      </c>
      <c r="Q9" s="117">
        <v>114621416</v>
      </c>
      <c r="R9" s="117">
        <v>0</v>
      </c>
      <c r="S9" s="117">
        <v>0</v>
      </c>
    </row>
    <row r="10" spans="1:19" ht="15" customHeight="1" x14ac:dyDescent="0.15">
      <c r="A10" s="108" t="s">
        <v>36</v>
      </c>
      <c r="B10" s="114" t="s">
        <v>37</v>
      </c>
      <c r="C10" s="115" t="s">
        <v>19</v>
      </c>
      <c r="D10" s="115" t="s">
        <v>20</v>
      </c>
      <c r="E10" s="115" t="s">
        <v>307</v>
      </c>
      <c r="F10" s="116" t="s">
        <v>21</v>
      </c>
      <c r="G10" s="117">
        <v>81017394</v>
      </c>
      <c r="H10" s="117">
        <v>81017394</v>
      </c>
      <c r="I10" s="117">
        <v>0</v>
      </c>
      <c r="J10" s="117">
        <v>0</v>
      </c>
      <c r="K10" s="117">
        <v>5480780</v>
      </c>
      <c r="L10" s="117">
        <v>75536614</v>
      </c>
      <c r="M10" s="117">
        <v>5480780</v>
      </c>
      <c r="N10" s="117">
        <v>0</v>
      </c>
      <c r="O10" s="117">
        <v>5480780</v>
      </c>
      <c r="P10" s="117">
        <v>0</v>
      </c>
      <c r="Q10" s="117">
        <v>5480780</v>
      </c>
      <c r="R10" s="117">
        <v>0</v>
      </c>
      <c r="S10" s="117">
        <v>0</v>
      </c>
    </row>
    <row r="11" spans="1:19" ht="15" customHeight="1" x14ac:dyDescent="0.15">
      <c r="A11" s="108" t="s">
        <v>38</v>
      </c>
      <c r="B11" s="114" t="s">
        <v>39</v>
      </c>
      <c r="C11" s="115" t="s">
        <v>19</v>
      </c>
      <c r="D11" s="115" t="s">
        <v>20</v>
      </c>
      <c r="E11" s="115" t="s">
        <v>307</v>
      </c>
      <c r="F11" s="116" t="s">
        <v>21</v>
      </c>
      <c r="G11" s="117">
        <v>159696500</v>
      </c>
      <c r="H11" s="117">
        <v>159696500</v>
      </c>
      <c r="I11" s="117">
        <v>0</v>
      </c>
      <c r="J11" s="117">
        <v>0</v>
      </c>
      <c r="K11" s="117">
        <v>47834552</v>
      </c>
      <c r="L11" s="117">
        <v>111861948</v>
      </c>
      <c r="M11" s="117">
        <v>47834552</v>
      </c>
      <c r="N11" s="117">
        <v>0</v>
      </c>
      <c r="O11" s="117">
        <v>47834552</v>
      </c>
      <c r="P11" s="117">
        <v>0</v>
      </c>
      <c r="Q11" s="117">
        <v>47834552</v>
      </c>
      <c r="R11" s="117">
        <v>0</v>
      </c>
      <c r="S11" s="117">
        <v>0</v>
      </c>
    </row>
    <row r="12" spans="1:19" ht="15" customHeight="1" x14ac:dyDescent="0.15">
      <c r="A12" s="108" t="s">
        <v>40</v>
      </c>
      <c r="B12" s="114" t="s">
        <v>41</v>
      </c>
      <c r="C12" s="115" t="s">
        <v>19</v>
      </c>
      <c r="D12" s="115" t="s">
        <v>20</v>
      </c>
      <c r="E12" s="115" t="s">
        <v>307</v>
      </c>
      <c r="F12" s="116" t="s">
        <v>21</v>
      </c>
      <c r="G12" s="117">
        <v>3896654893</v>
      </c>
      <c r="H12" s="117">
        <v>3896654893</v>
      </c>
      <c r="I12" s="117">
        <v>0</v>
      </c>
      <c r="J12" s="117">
        <v>0</v>
      </c>
      <c r="K12" s="117">
        <v>3451726</v>
      </c>
      <c r="L12" s="117">
        <v>3893203167</v>
      </c>
      <c r="M12" s="117">
        <v>2363228</v>
      </c>
      <c r="N12" s="117">
        <v>1088498</v>
      </c>
      <c r="O12" s="117">
        <v>0</v>
      </c>
      <c r="P12" s="117">
        <v>2363228</v>
      </c>
      <c r="Q12" s="117">
        <v>0</v>
      </c>
      <c r="R12" s="117">
        <v>0</v>
      </c>
      <c r="S12" s="117">
        <v>0</v>
      </c>
    </row>
    <row r="13" spans="1:19" ht="15" customHeight="1" x14ac:dyDescent="0.15">
      <c r="A13" s="108" t="s">
        <v>42</v>
      </c>
      <c r="B13" s="114" t="s">
        <v>43</v>
      </c>
      <c r="C13" s="115" t="s">
        <v>19</v>
      </c>
      <c r="D13" s="115" t="s">
        <v>20</v>
      </c>
      <c r="E13" s="115" t="s">
        <v>307</v>
      </c>
      <c r="F13" s="116" t="s">
        <v>21</v>
      </c>
      <c r="G13" s="117">
        <v>2636238040</v>
      </c>
      <c r="H13" s="117">
        <v>2636238040</v>
      </c>
      <c r="I13" s="117">
        <v>0</v>
      </c>
      <c r="J13" s="117">
        <v>0</v>
      </c>
      <c r="K13" s="117">
        <v>323182238</v>
      </c>
      <c r="L13" s="117">
        <v>2313055802</v>
      </c>
      <c r="M13" s="117">
        <v>323023346</v>
      </c>
      <c r="N13" s="117">
        <v>158892</v>
      </c>
      <c r="O13" s="117">
        <v>319544178</v>
      </c>
      <c r="P13" s="117">
        <v>3479168</v>
      </c>
      <c r="Q13" s="117">
        <v>319544178</v>
      </c>
      <c r="R13" s="117">
        <v>0</v>
      </c>
      <c r="S13" s="117">
        <v>0</v>
      </c>
    </row>
    <row r="14" spans="1:19" ht="15" customHeight="1" x14ac:dyDescent="0.15">
      <c r="A14" s="108" t="s">
        <v>44</v>
      </c>
      <c r="B14" s="114" t="s">
        <v>45</v>
      </c>
      <c r="C14" s="115" t="s">
        <v>19</v>
      </c>
      <c r="D14" s="115" t="s">
        <v>20</v>
      </c>
      <c r="E14" s="115" t="s">
        <v>307</v>
      </c>
      <c r="F14" s="116" t="s">
        <v>21</v>
      </c>
      <c r="G14" s="117">
        <v>1124949983</v>
      </c>
      <c r="H14" s="117">
        <v>1124949983</v>
      </c>
      <c r="I14" s="117">
        <v>0</v>
      </c>
      <c r="J14" s="117">
        <v>0</v>
      </c>
      <c r="K14" s="117">
        <v>75424683</v>
      </c>
      <c r="L14" s="117">
        <v>1049525300</v>
      </c>
      <c r="M14" s="117">
        <v>75424683</v>
      </c>
      <c r="N14" s="117">
        <v>0</v>
      </c>
      <c r="O14" s="117">
        <v>75424683</v>
      </c>
      <c r="P14" s="117">
        <v>0</v>
      </c>
      <c r="Q14" s="117">
        <v>75424683</v>
      </c>
      <c r="R14" s="117">
        <v>0</v>
      </c>
      <c r="S14" s="117">
        <v>0</v>
      </c>
    </row>
    <row r="15" spans="1:19" ht="15" customHeight="1" x14ac:dyDescent="0.15">
      <c r="A15" s="108" t="s">
        <v>46</v>
      </c>
      <c r="B15" s="114" t="s">
        <v>47</v>
      </c>
      <c r="C15" s="115" t="s">
        <v>19</v>
      </c>
      <c r="D15" s="115" t="s">
        <v>20</v>
      </c>
      <c r="E15" s="115" t="s">
        <v>307</v>
      </c>
      <c r="F15" s="116" t="s">
        <v>21</v>
      </c>
      <c r="G15" s="117">
        <v>8338739687</v>
      </c>
      <c r="H15" s="117">
        <v>8338739687</v>
      </c>
      <c r="I15" s="117">
        <v>0</v>
      </c>
      <c r="J15" s="117">
        <v>0</v>
      </c>
      <c r="K15" s="117">
        <v>839930</v>
      </c>
      <c r="L15" s="117">
        <v>8337899757</v>
      </c>
      <c r="M15" s="117">
        <v>839930</v>
      </c>
      <c r="N15" s="117">
        <v>0</v>
      </c>
      <c r="O15" s="117">
        <v>0</v>
      </c>
      <c r="P15" s="117">
        <v>839930</v>
      </c>
      <c r="Q15" s="117">
        <v>0</v>
      </c>
      <c r="R15" s="117">
        <v>0</v>
      </c>
      <c r="S15" s="117">
        <v>0</v>
      </c>
    </row>
    <row r="16" spans="1:19" ht="15" customHeight="1" x14ac:dyDescent="0.15">
      <c r="A16" s="108" t="s">
        <v>48</v>
      </c>
      <c r="B16" s="114" t="s">
        <v>49</v>
      </c>
      <c r="C16" s="115" t="s">
        <v>19</v>
      </c>
      <c r="D16" s="115" t="s">
        <v>20</v>
      </c>
      <c r="E16" s="115" t="s">
        <v>307</v>
      </c>
      <c r="F16" s="116" t="s">
        <v>21</v>
      </c>
      <c r="G16" s="117">
        <v>4391836467</v>
      </c>
      <c r="H16" s="117">
        <v>4391836467</v>
      </c>
      <c r="I16" s="117">
        <v>0</v>
      </c>
      <c r="J16" s="117">
        <v>0</v>
      </c>
      <c r="K16" s="117">
        <v>141237567</v>
      </c>
      <c r="L16" s="117">
        <v>4250598900</v>
      </c>
      <c r="M16" s="117">
        <v>138360403</v>
      </c>
      <c r="N16" s="117">
        <v>2877164</v>
      </c>
      <c r="O16" s="117">
        <v>132573717</v>
      </c>
      <c r="P16" s="117">
        <v>5786686</v>
      </c>
      <c r="Q16" s="117">
        <v>132573717</v>
      </c>
      <c r="R16" s="117">
        <v>0</v>
      </c>
      <c r="S16" s="117">
        <v>0</v>
      </c>
    </row>
    <row r="17" spans="1:19" ht="15" customHeight="1" x14ac:dyDescent="0.15">
      <c r="A17" s="108" t="s">
        <v>51</v>
      </c>
      <c r="B17" s="109" t="s">
        <v>52</v>
      </c>
      <c r="C17" s="110" t="s">
        <v>19</v>
      </c>
      <c r="D17" s="110" t="s">
        <v>20</v>
      </c>
      <c r="E17" s="110" t="s">
        <v>307</v>
      </c>
      <c r="F17" s="111" t="s">
        <v>21</v>
      </c>
      <c r="G17" s="112">
        <v>40221408925</v>
      </c>
      <c r="H17" s="112">
        <v>40221408925</v>
      </c>
      <c r="I17" s="112">
        <v>0</v>
      </c>
      <c r="J17" s="112">
        <v>0</v>
      </c>
      <c r="K17" s="112">
        <v>6210336</v>
      </c>
      <c r="L17" s="112">
        <v>40215198589</v>
      </c>
      <c r="M17" s="112">
        <v>6210336</v>
      </c>
      <c r="N17" s="112">
        <v>0</v>
      </c>
      <c r="O17" s="112">
        <v>6210336</v>
      </c>
      <c r="P17" s="112">
        <v>0</v>
      </c>
      <c r="Q17" s="112">
        <v>6210336</v>
      </c>
      <c r="R17" s="112">
        <v>0</v>
      </c>
      <c r="S17" s="112">
        <v>0</v>
      </c>
    </row>
    <row r="18" spans="1:19" ht="15" customHeight="1" x14ac:dyDescent="0.15">
      <c r="A18" s="108" t="s">
        <v>53</v>
      </c>
      <c r="B18" s="114" t="s">
        <v>54</v>
      </c>
      <c r="C18" s="115" t="s">
        <v>19</v>
      </c>
      <c r="D18" s="115" t="s">
        <v>20</v>
      </c>
      <c r="E18" s="115" t="s">
        <v>307</v>
      </c>
      <c r="F18" s="116" t="s">
        <v>21</v>
      </c>
      <c r="G18" s="117">
        <v>10449105909</v>
      </c>
      <c r="H18" s="117">
        <v>10449105909</v>
      </c>
      <c r="I18" s="117">
        <v>0</v>
      </c>
      <c r="J18" s="117">
        <v>0</v>
      </c>
      <c r="K18" s="117">
        <v>0</v>
      </c>
      <c r="L18" s="117">
        <v>10449105909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</row>
    <row r="19" spans="1:19" ht="15" customHeight="1" x14ac:dyDescent="0.15">
      <c r="A19" s="108" t="s">
        <v>55</v>
      </c>
      <c r="B19" s="114" t="s">
        <v>56</v>
      </c>
      <c r="C19" s="115" t="s">
        <v>19</v>
      </c>
      <c r="D19" s="115" t="s">
        <v>20</v>
      </c>
      <c r="E19" s="115" t="s">
        <v>307</v>
      </c>
      <c r="F19" s="116" t="s">
        <v>21</v>
      </c>
      <c r="G19" s="117">
        <v>8262496843</v>
      </c>
      <c r="H19" s="117">
        <v>8262496843</v>
      </c>
      <c r="I19" s="117">
        <v>0</v>
      </c>
      <c r="J19" s="117">
        <v>0</v>
      </c>
      <c r="K19" s="117">
        <v>0</v>
      </c>
      <c r="L19" s="117">
        <v>8262496843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</row>
    <row r="20" spans="1:19" ht="15" customHeight="1" x14ac:dyDescent="0.15">
      <c r="A20" s="108" t="s">
        <v>57</v>
      </c>
      <c r="B20" s="114" t="s">
        <v>58</v>
      </c>
      <c r="C20" s="115" t="s">
        <v>19</v>
      </c>
      <c r="D20" s="115" t="s">
        <v>20</v>
      </c>
      <c r="E20" s="115" t="s">
        <v>307</v>
      </c>
      <c r="F20" s="116" t="s">
        <v>21</v>
      </c>
      <c r="G20" s="117">
        <v>9413544120</v>
      </c>
      <c r="H20" s="117">
        <v>9413544120</v>
      </c>
      <c r="I20" s="117">
        <v>0</v>
      </c>
      <c r="J20" s="117">
        <v>0</v>
      </c>
      <c r="K20" s="117">
        <v>6210336</v>
      </c>
      <c r="L20" s="117">
        <v>9407333784</v>
      </c>
      <c r="M20" s="117">
        <v>6210336</v>
      </c>
      <c r="N20" s="117">
        <v>0</v>
      </c>
      <c r="O20" s="117">
        <v>6210336</v>
      </c>
      <c r="P20" s="117">
        <v>0</v>
      </c>
      <c r="Q20" s="117">
        <v>6210336</v>
      </c>
      <c r="R20" s="117">
        <v>0</v>
      </c>
      <c r="S20" s="117">
        <v>0</v>
      </c>
    </row>
    <row r="21" spans="1:19" ht="15" customHeight="1" x14ac:dyDescent="0.15">
      <c r="A21" s="108" t="s">
        <v>59</v>
      </c>
      <c r="B21" s="114" t="s">
        <v>60</v>
      </c>
      <c r="C21" s="115" t="s">
        <v>19</v>
      </c>
      <c r="D21" s="115" t="s">
        <v>20</v>
      </c>
      <c r="E21" s="115" t="s">
        <v>307</v>
      </c>
      <c r="F21" s="116" t="s">
        <v>21</v>
      </c>
      <c r="G21" s="117">
        <v>3941641863</v>
      </c>
      <c r="H21" s="117">
        <v>3941641863</v>
      </c>
      <c r="I21" s="117">
        <v>0</v>
      </c>
      <c r="J21" s="117">
        <v>0</v>
      </c>
      <c r="K21" s="117">
        <v>0</v>
      </c>
      <c r="L21" s="117">
        <v>3941641863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</row>
    <row r="22" spans="1:19" ht="15" customHeight="1" x14ac:dyDescent="0.15">
      <c r="A22" s="108" t="s">
        <v>61</v>
      </c>
      <c r="B22" s="114" t="s">
        <v>62</v>
      </c>
      <c r="C22" s="115" t="s">
        <v>19</v>
      </c>
      <c r="D22" s="115" t="s">
        <v>20</v>
      </c>
      <c r="E22" s="115" t="s">
        <v>307</v>
      </c>
      <c r="F22" s="116" t="s">
        <v>21</v>
      </c>
      <c r="G22" s="117">
        <v>3312622490</v>
      </c>
      <c r="H22" s="117">
        <v>3312622490</v>
      </c>
      <c r="I22" s="117">
        <v>0</v>
      </c>
      <c r="J22" s="117">
        <v>0</v>
      </c>
      <c r="K22" s="117">
        <v>0</v>
      </c>
      <c r="L22" s="117">
        <v>3312622490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</row>
    <row r="23" spans="1:19" ht="15" customHeight="1" x14ac:dyDescent="0.15">
      <c r="A23" s="108" t="s">
        <v>63</v>
      </c>
      <c r="B23" s="114" t="s">
        <v>64</v>
      </c>
      <c r="C23" s="115" t="s">
        <v>19</v>
      </c>
      <c r="D23" s="115" t="s">
        <v>20</v>
      </c>
      <c r="E23" s="115" t="s">
        <v>307</v>
      </c>
      <c r="F23" s="116" t="s">
        <v>21</v>
      </c>
      <c r="G23" s="117">
        <v>2942395487</v>
      </c>
      <c r="H23" s="117">
        <v>2942395487</v>
      </c>
      <c r="I23" s="117">
        <v>0</v>
      </c>
      <c r="J23" s="117">
        <v>0</v>
      </c>
      <c r="K23" s="117">
        <v>0</v>
      </c>
      <c r="L23" s="117">
        <v>2942395487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</row>
    <row r="24" spans="1:19" ht="15" customHeight="1" x14ac:dyDescent="0.15">
      <c r="A24" s="108" t="s">
        <v>496</v>
      </c>
      <c r="B24" s="114" t="s">
        <v>65</v>
      </c>
      <c r="C24" s="115" t="s">
        <v>19</v>
      </c>
      <c r="D24" s="115" t="s">
        <v>20</v>
      </c>
      <c r="E24" s="115" t="s">
        <v>307</v>
      </c>
      <c r="F24" s="116" t="s">
        <v>21</v>
      </c>
      <c r="G24" s="117">
        <v>1899602213</v>
      </c>
      <c r="H24" s="117">
        <v>1899602213</v>
      </c>
      <c r="I24" s="117">
        <v>0</v>
      </c>
      <c r="J24" s="117">
        <v>0</v>
      </c>
      <c r="K24" s="117">
        <v>0</v>
      </c>
      <c r="L24" s="117">
        <v>1899602213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</row>
    <row r="25" spans="1:19" ht="15" customHeight="1" x14ac:dyDescent="0.15">
      <c r="A25" s="108" t="s">
        <v>66</v>
      </c>
      <c r="B25" s="109" t="s">
        <v>67</v>
      </c>
      <c r="C25" s="110" t="s">
        <v>19</v>
      </c>
      <c r="D25" s="110" t="s">
        <v>20</v>
      </c>
      <c r="E25" s="110" t="s">
        <v>307</v>
      </c>
      <c r="F25" s="111" t="s">
        <v>21</v>
      </c>
      <c r="G25" s="112">
        <v>8498946457</v>
      </c>
      <c r="H25" s="112">
        <v>8498946457</v>
      </c>
      <c r="I25" s="112">
        <v>0</v>
      </c>
      <c r="J25" s="112">
        <v>0</v>
      </c>
      <c r="K25" s="112">
        <v>326720221</v>
      </c>
      <c r="L25" s="112">
        <v>8172226236</v>
      </c>
      <c r="M25" s="112">
        <v>322265597</v>
      </c>
      <c r="N25" s="112">
        <v>4454624</v>
      </c>
      <c r="O25" s="112">
        <v>312455791</v>
      </c>
      <c r="P25" s="112">
        <v>9809806</v>
      </c>
      <c r="Q25" s="112">
        <v>312455791</v>
      </c>
      <c r="R25" s="112">
        <v>0</v>
      </c>
      <c r="S25" s="112">
        <v>0</v>
      </c>
    </row>
    <row r="26" spans="1:19" ht="15" customHeight="1" x14ac:dyDescent="0.15">
      <c r="A26" s="108" t="s">
        <v>68</v>
      </c>
      <c r="B26" s="109" t="s">
        <v>69</v>
      </c>
      <c r="C26" s="110" t="s">
        <v>19</v>
      </c>
      <c r="D26" s="110" t="s">
        <v>20</v>
      </c>
      <c r="E26" s="110" t="s">
        <v>307</v>
      </c>
      <c r="F26" s="111" t="s">
        <v>21</v>
      </c>
      <c r="G26" s="112">
        <v>6446365306</v>
      </c>
      <c r="H26" s="112">
        <v>6446365306</v>
      </c>
      <c r="I26" s="112">
        <v>0</v>
      </c>
      <c r="J26" s="112">
        <v>0</v>
      </c>
      <c r="K26" s="112">
        <v>202511887</v>
      </c>
      <c r="L26" s="112">
        <v>6243853419</v>
      </c>
      <c r="M26" s="112">
        <v>198057263</v>
      </c>
      <c r="N26" s="112">
        <v>4454624</v>
      </c>
      <c r="O26" s="112">
        <v>188247457</v>
      </c>
      <c r="P26" s="112">
        <v>9809806</v>
      </c>
      <c r="Q26" s="112">
        <v>188247457</v>
      </c>
      <c r="R26" s="112">
        <v>0</v>
      </c>
      <c r="S26" s="112">
        <v>0</v>
      </c>
    </row>
    <row r="27" spans="1:19" ht="15" customHeight="1" x14ac:dyDescent="0.15">
      <c r="A27" s="108" t="s">
        <v>70</v>
      </c>
      <c r="B27" s="114" t="s">
        <v>71</v>
      </c>
      <c r="C27" s="115" t="s">
        <v>19</v>
      </c>
      <c r="D27" s="115" t="s">
        <v>20</v>
      </c>
      <c r="E27" s="115" t="s">
        <v>307</v>
      </c>
      <c r="F27" s="116" t="s">
        <v>21</v>
      </c>
      <c r="G27" s="117">
        <v>5406719917</v>
      </c>
      <c r="H27" s="117">
        <v>5406719917</v>
      </c>
      <c r="I27" s="117">
        <v>0</v>
      </c>
      <c r="J27" s="117">
        <v>0</v>
      </c>
      <c r="K27" s="117">
        <v>172252878</v>
      </c>
      <c r="L27" s="117">
        <v>5234467039</v>
      </c>
      <c r="M27" s="117">
        <v>172252878</v>
      </c>
      <c r="N27" s="117">
        <v>0</v>
      </c>
      <c r="O27" s="117">
        <v>172252878</v>
      </c>
      <c r="P27" s="117">
        <v>0</v>
      </c>
      <c r="Q27" s="117">
        <v>172252878</v>
      </c>
      <c r="R27" s="117">
        <v>0</v>
      </c>
      <c r="S27" s="117">
        <v>0</v>
      </c>
    </row>
    <row r="28" spans="1:19" ht="15" customHeight="1" x14ac:dyDescent="0.15">
      <c r="A28" s="108" t="s">
        <v>72</v>
      </c>
      <c r="B28" s="114" t="s">
        <v>73</v>
      </c>
      <c r="C28" s="115" t="s">
        <v>19</v>
      </c>
      <c r="D28" s="115" t="s">
        <v>20</v>
      </c>
      <c r="E28" s="115" t="s">
        <v>307</v>
      </c>
      <c r="F28" s="116" t="s">
        <v>21</v>
      </c>
      <c r="G28" s="117">
        <v>535801442</v>
      </c>
      <c r="H28" s="117">
        <v>535801442</v>
      </c>
      <c r="I28" s="117">
        <v>0</v>
      </c>
      <c r="J28" s="117">
        <v>0</v>
      </c>
      <c r="K28" s="117">
        <v>13212024</v>
      </c>
      <c r="L28" s="117">
        <v>522589418</v>
      </c>
      <c r="M28" s="117">
        <v>9108297</v>
      </c>
      <c r="N28" s="117">
        <v>4103727</v>
      </c>
      <c r="O28" s="117">
        <v>0</v>
      </c>
      <c r="P28" s="117">
        <v>9108297</v>
      </c>
      <c r="Q28" s="117">
        <v>0</v>
      </c>
      <c r="R28" s="117">
        <v>0</v>
      </c>
      <c r="S28" s="117">
        <v>0</v>
      </c>
    </row>
    <row r="29" spans="1:19" ht="15" customHeight="1" x14ac:dyDescent="0.15">
      <c r="A29" s="108" t="s">
        <v>74</v>
      </c>
      <c r="B29" s="114" t="s">
        <v>75</v>
      </c>
      <c r="C29" s="115" t="s">
        <v>19</v>
      </c>
      <c r="D29" s="115" t="s">
        <v>20</v>
      </c>
      <c r="E29" s="115" t="s">
        <v>307</v>
      </c>
      <c r="F29" s="116" t="s">
        <v>21</v>
      </c>
      <c r="G29" s="117">
        <v>503843947</v>
      </c>
      <c r="H29" s="117">
        <v>503843947</v>
      </c>
      <c r="I29" s="117">
        <v>0</v>
      </c>
      <c r="J29" s="117">
        <v>0</v>
      </c>
      <c r="K29" s="117">
        <v>17046985</v>
      </c>
      <c r="L29" s="117">
        <v>486796962</v>
      </c>
      <c r="M29" s="117">
        <v>16696088</v>
      </c>
      <c r="N29" s="117">
        <v>350897</v>
      </c>
      <c r="O29" s="117">
        <v>15994579</v>
      </c>
      <c r="P29" s="117">
        <v>701509</v>
      </c>
      <c r="Q29" s="117">
        <v>15994579</v>
      </c>
      <c r="R29" s="117">
        <v>0</v>
      </c>
      <c r="S29" s="117">
        <v>0</v>
      </c>
    </row>
    <row r="30" spans="1:19" ht="15" customHeight="1" x14ac:dyDescent="0.15">
      <c r="A30" s="108" t="s">
        <v>76</v>
      </c>
      <c r="B30" s="114" t="s">
        <v>77</v>
      </c>
      <c r="C30" s="115" t="s">
        <v>19</v>
      </c>
      <c r="D30" s="115" t="s">
        <v>20</v>
      </c>
      <c r="E30" s="115" t="s">
        <v>307</v>
      </c>
      <c r="F30" s="116" t="s">
        <v>21</v>
      </c>
      <c r="G30" s="117">
        <v>535611163</v>
      </c>
      <c r="H30" s="117">
        <v>535611163</v>
      </c>
      <c r="I30" s="117">
        <v>0</v>
      </c>
      <c r="J30" s="117">
        <v>0</v>
      </c>
      <c r="K30" s="117">
        <v>33412838</v>
      </c>
      <c r="L30" s="117">
        <v>502198325</v>
      </c>
      <c r="M30" s="117">
        <v>33412838</v>
      </c>
      <c r="N30" s="117">
        <v>0</v>
      </c>
      <c r="O30" s="117">
        <v>33412838</v>
      </c>
      <c r="P30" s="117">
        <v>0</v>
      </c>
      <c r="Q30" s="117">
        <v>33412838</v>
      </c>
      <c r="R30" s="117">
        <v>0</v>
      </c>
      <c r="S30" s="117">
        <v>0</v>
      </c>
    </row>
    <row r="31" spans="1:19" ht="15" customHeight="1" x14ac:dyDescent="0.15">
      <c r="A31" s="108" t="s">
        <v>78</v>
      </c>
      <c r="B31" s="114" t="s">
        <v>79</v>
      </c>
      <c r="C31" s="115" t="s">
        <v>19</v>
      </c>
      <c r="D31" s="115" t="s">
        <v>20</v>
      </c>
      <c r="E31" s="115" t="s">
        <v>307</v>
      </c>
      <c r="F31" s="116" t="s">
        <v>21</v>
      </c>
      <c r="G31" s="117">
        <v>24000000</v>
      </c>
      <c r="H31" s="117">
        <v>24000000</v>
      </c>
      <c r="I31" s="117">
        <v>0</v>
      </c>
      <c r="J31" s="117">
        <v>0</v>
      </c>
      <c r="K31" s="117">
        <v>0</v>
      </c>
      <c r="L31" s="117">
        <v>24000000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</row>
    <row r="32" spans="1:19" ht="15" customHeight="1" x14ac:dyDescent="0.15">
      <c r="A32" s="108" t="s">
        <v>80</v>
      </c>
      <c r="B32" s="114" t="s">
        <v>81</v>
      </c>
      <c r="C32" s="115" t="s">
        <v>19</v>
      </c>
      <c r="D32" s="115" t="s">
        <v>20</v>
      </c>
      <c r="E32" s="115" t="s">
        <v>307</v>
      </c>
      <c r="F32" s="116" t="s">
        <v>21</v>
      </c>
      <c r="G32" s="117">
        <v>1380694772</v>
      </c>
      <c r="H32" s="117">
        <v>1380694772</v>
      </c>
      <c r="I32" s="117">
        <v>0</v>
      </c>
      <c r="J32" s="117">
        <v>0</v>
      </c>
      <c r="K32" s="117">
        <v>90795496</v>
      </c>
      <c r="L32" s="117">
        <v>1289899276</v>
      </c>
      <c r="M32" s="117">
        <v>90795496</v>
      </c>
      <c r="N32" s="117">
        <v>0</v>
      </c>
      <c r="O32" s="117">
        <v>90795496</v>
      </c>
      <c r="P32" s="117">
        <v>0</v>
      </c>
      <c r="Q32" s="117">
        <v>90795496</v>
      </c>
      <c r="R32" s="117">
        <v>0</v>
      </c>
      <c r="S32" s="117">
        <v>0</v>
      </c>
    </row>
    <row r="33" spans="1:19" ht="15" customHeight="1" x14ac:dyDescent="0.15">
      <c r="A33" s="108" t="s">
        <v>82</v>
      </c>
      <c r="B33" s="114" t="s">
        <v>83</v>
      </c>
      <c r="C33" s="115" t="s">
        <v>19</v>
      </c>
      <c r="D33" s="115" t="s">
        <v>20</v>
      </c>
      <c r="E33" s="115" t="s">
        <v>307</v>
      </c>
      <c r="F33" s="116" t="s">
        <v>21</v>
      </c>
      <c r="G33" s="117">
        <v>112275216</v>
      </c>
      <c r="H33" s="117">
        <v>112275216</v>
      </c>
      <c r="I33" s="117">
        <v>0</v>
      </c>
      <c r="J33" s="117">
        <v>0</v>
      </c>
      <c r="K33" s="117">
        <v>0</v>
      </c>
      <c r="L33" s="117">
        <v>112275216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</row>
    <row r="34" spans="1:19" ht="15" customHeight="1" x14ac:dyDescent="0.15">
      <c r="A34" s="108" t="s">
        <v>84</v>
      </c>
      <c r="B34" s="109" t="s">
        <v>85</v>
      </c>
      <c r="C34" s="110" t="s">
        <v>19</v>
      </c>
      <c r="D34" s="110" t="s">
        <v>20</v>
      </c>
      <c r="E34" s="110" t="s">
        <v>307</v>
      </c>
      <c r="F34" s="111" t="s">
        <v>21</v>
      </c>
      <c r="G34" s="117">
        <v>26880829000</v>
      </c>
      <c r="H34" s="117">
        <v>14115522266.959999</v>
      </c>
      <c r="I34" s="117">
        <v>12765306733.040001</v>
      </c>
      <c r="J34" s="117">
        <v>0</v>
      </c>
      <c r="K34" s="117">
        <v>12913832693.860001</v>
      </c>
      <c r="L34" s="117">
        <v>1201689573.0999999</v>
      </c>
      <c r="M34" s="117">
        <v>106708520.56999999</v>
      </c>
      <c r="N34" s="117">
        <v>12807124173.290001</v>
      </c>
      <c r="O34" s="117">
        <v>71876306.569999993</v>
      </c>
      <c r="P34" s="117">
        <v>34832214</v>
      </c>
      <c r="Q34" s="117">
        <v>71876306.569999993</v>
      </c>
      <c r="R34" s="117">
        <v>0</v>
      </c>
      <c r="S34" s="117">
        <v>0</v>
      </c>
    </row>
    <row r="35" spans="1:19" ht="15" customHeight="1" x14ac:dyDescent="0.15">
      <c r="A35" s="108" t="s">
        <v>86</v>
      </c>
      <c r="B35" s="109" t="s">
        <v>87</v>
      </c>
      <c r="C35" s="110" t="s">
        <v>19</v>
      </c>
      <c r="D35" s="110" t="s">
        <v>20</v>
      </c>
      <c r="E35" s="110" t="s">
        <v>307</v>
      </c>
      <c r="F35" s="111" t="s">
        <v>21</v>
      </c>
      <c r="G35" s="112">
        <v>54934</v>
      </c>
      <c r="H35" s="112">
        <v>0</v>
      </c>
      <c r="I35" s="112">
        <v>54934</v>
      </c>
      <c r="J35" s="112">
        <v>0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112">
        <v>0</v>
      </c>
      <c r="Q35" s="112">
        <v>0</v>
      </c>
      <c r="R35" s="112">
        <v>0</v>
      </c>
      <c r="S35" s="112">
        <v>0</v>
      </c>
    </row>
    <row r="36" spans="1:19" ht="15" customHeight="1" x14ac:dyDescent="0.15">
      <c r="A36" s="108" t="s">
        <v>88</v>
      </c>
      <c r="B36" s="109" t="s">
        <v>89</v>
      </c>
      <c r="C36" s="110" t="s">
        <v>19</v>
      </c>
      <c r="D36" s="110" t="s">
        <v>20</v>
      </c>
      <c r="E36" s="110" t="s">
        <v>307</v>
      </c>
      <c r="F36" s="111" t="s">
        <v>21</v>
      </c>
      <c r="G36" s="112">
        <v>54934</v>
      </c>
      <c r="H36" s="112">
        <v>0</v>
      </c>
      <c r="I36" s="112">
        <v>54934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</row>
    <row r="37" spans="1:19" ht="15" customHeight="1" x14ac:dyDescent="0.15">
      <c r="A37" s="108" t="s">
        <v>579</v>
      </c>
      <c r="B37" s="109" t="s">
        <v>92</v>
      </c>
      <c r="C37" s="110" t="s">
        <v>19</v>
      </c>
      <c r="D37" s="110" t="s">
        <v>20</v>
      </c>
      <c r="E37" s="110" t="s">
        <v>307</v>
      </c>
      <c r="F37" s="111" t="s">
        <v>21</v>
      </c>
      <c r="G37" s="112">
        <v>27467</v>
      </c>
      <c r="H37" s="112">
        <v>0</v>
      </c>
      <c r="I37" s="112">
        <v>27467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</row>
    <row r="38" spans="1:19" ht="15" customHeight="1" x14ac:dyDescent="0.15">
      <c r="A38" s="108" t="s">
        <v>580</v>
      </c>
      <c r="B38" s="114" t="s">
        <v>95</v>
      </c>
      <c r="C38" s="115" t="s">
        <v>19</v>
      </c>
      <c r="D38" s="115" t="s">
        <v>20</v>
      </c>
      <c r="E38" s="115" t="s">
        <v>307</v>
      </c>
      <c r="F38" s="116" t="s">
        <v>21</v>
      </c>
      <c r="G38" s="117">
        <v>27467</v>
      </c>
      <c r="H38" s="117">
        <v>0</v>
      </c>
      <c r="I38" s="117">
        <v>27467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</row>
    <row r="39" spans="1:19" ht="15" customHeight="1" x14ac:dyDescent="0.15">
      <c r="A39" s="108" t="s">
        <v>99</v>
      </c>
      <c r="B39" s="109" t="s">
        <v>100</v>
      </c>
      <c r="C39" s="110" t="s">
        <v>19</v>
      </c>
      <c r="D39" s="110" t="s">
        <v>20</v>
      </c>
      <c r="E39" s="110" t="s">
        <v>307</v>
      </c>
      <c r="F39" s="111" t="s">
        <v>21</v>
      </c>
      <c r="G39" s="112">
        <v>27467</v>
      </c>
      <c r="H39" s="112">
        <v>0</v>
      </c>
      <c r="I39" s="112">
        <v>27467</v>
      </c>
      <c r="J39" s="112">
        <v>0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112">
        <v>0</v>
      </c>
      <c r="Q39" s="112">
        <v>0</v>
      </c>
      <c r="R39" s="112">
        <v>0</v>
      </c>
      <c r="S39" s="112">
        <v>0</v>
      </c>
    </row>
    <row r="40" spans="1:19" ht="15" customHeight="1" x14ac:dyDescent="0.15">
      <c r="A40" s="108" t="s">
        <v>101</v>
      </c>
      <c r="B40" s="114" t="s">
        <v>102</v>
      </c>
      <c r="C40" s="115" t="s">
        <v>19</v>
      </c>
      <c r="D40" s="115" t="s">
        <v>20</v>
      </c>
      <c r="E40" s="115" t="s">
        <v>307</v>
      </c>
      <c r="F40" s="116" t="s">
        <v>21</v>
      </c>
      <c r="G40" s="117">
        <v>27467</v>
      </c>
      <c r="H40" s="117">
        <v>0</v>
      </c>
      <c r="I40" s="117">
        <v>27467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7">
        <v>0</v>
      </c>
    </row>
    <row r="41" spans="1:19" ht="15" customHeight="1" x14ac:dyDescent="0.15">
      <c r="A41" s="108" t="s">
        <v>103</v>
      </c>
      <c r="B41" s="109" t="s">
        <v>104</v>
      </c>
      <c r="C41" s="110" t="s">
        <v>19</v>
      </c>
      <c r="D41" s="110" t="s">
        <v>20</v>
      </c>
      <c r="E41" s="110" t="s">
        <v>307</v>
      </c>
      <c r="F41" s="111" t="s">
        <v>21</v>
      </c>
      <c r="G41" s="112">
        <v>26880774066</v>
      </c>
      <c r="H41" s="112">
        <v>14115522266.959999</v>
      </c>
      <c r="I41" s="112">
        <v>12765251799.040001</v>
      </c>
      <c r="J41" s="112">
        <v>0</v>
      </c>
      <c r="K41" s="112">
        <v>12913832693.860001</v>
      </c>
      <c r="L41" s="112">
        <v>1201689573.0999999</v>
      </c>
      <c r="M41" s="112">
        <v>106708520.56999999</v>
      </c>
      <c r="N41" s="112">
        <v>12807124173.290001</v>
      </c>
      <c r="O41" s="112">
        <v>71876306.569999993</v>
      </c>
      <c r="P41" s="112">
        <v>34832214</v>
      </c>
      <c r="Q41" s="112">
        <v>71876306.569999993</v>
      </c>
      <c r="R41" s="112">
        <v>0</v>
      </c>
      <c r="S41" s="112">
        <v>0</v>
      </c>
    </row>
    <row r="42" spans="1:19" ht="15" customHeight="1" x14ac:dyDescent="0.15">
      <c r="A42" s="108" t="s">
        <v>105</v>
      </c>
      <c r="B42" s="109" t="s">
        <v>106</v>
      </c>
      <c r="C42" s="110" t="s">
        <v>19</v>
      </c>
      <c r="D42" s="110" t="s">
        <v>20</v>
      </c>
      <c r="E42" s="110" t="s">
        <v>307</v>
      </c>
      <c r="F42" s="111" t="s">
        <v>21</v>
      </c>
      <c r="G42" s="117">
        <v>1097856249</v>
      </c>
      <c r="H42" s="117">
        <v>0</v>
      </c>
      <c r="I42" s="117">
        <v>1097856249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</row>
    <row r="43" spans="1:19" ht="15" customHeight="1" x14ac:dyDescent="0.15">
      <c r="A43" s="108" t="s">
        <v>107</v>
      </c>
      <c r="B43" s="109" t="s">
        <v>108</v>
      </c>
      <c r="C43" s="110" t="s">
        <v>19</v>
      </c>
      <c r="D43" s="110" t="s">
        <v>20</v>
      </c>
      <c r="E43" s="110" t="s">
        <v>307</v>
      </c>
      <c r="F43" s="111" t="s">
        <v>21</v>
      </c>
      <c r="G43" s="112">
        <v>191292935</v>
      </c>
      <c r="H43" s="112">
        <v>0</v>
      </c>
      <c r="I43" s="112">
        <v>191292935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v>0</v>
      </c>
      <c r="R43" s="112">
        <v>0</v>
      </c>
      <c r="S43" s="112">
        <v>0</v>
      </c>
    </row>
    <row r="44" spans="1:19" ht="15" customHeight="1" x14ac:dyDescent="0.15">
      <c r="A44" s="108" t="s">
        <v>109</v>
      </c>
      <c r="B44" s="114" t="s">
        <v>110</v>
      </c>
      <c r="C44" s="115" t="s">
        <v>19</v>
      </c>
      <c r="D44" s="115" t="s">
        <v>20</v>
      </c>
      <c r="E44" s="115" t="s">
        <v>307</v>
      </c>
      <c r="F44" s="116" t="s">
        <v>21</v>
      </c>
      <c r="G44" s="112">
        <v>9854384</v>
      </c>
      <c r="H44" s="112">
        <v>0</v>
      </c>
      <c r="I44" s="112">
        <v>9854384</v>
      </c>
      <c r="J44" s="112">
        <v>0</v>
      </c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</row>
    <row r="45" spans="1:19" ht="15" customHeight="1" x14ac:dyDescent="0.15">
      <c r="A45" s="108" t="s">
        <v>111</v>
      </c>
      <c r="B45" s="114" t="s">
        <v>112</v>
      </c>
      <c r="C45" s="115" t="s">
        <v>19</v>
      </c>
      <c r="D45" s="115" t="s">
        <v>20</v>
      </c>
      <c r="E45" s="115" t="s">
        <v>307</v>
      </c>
      <c r="F45" s="116" t="s">
        <v>21</v>
      </c>
      <c r="G45" s="112">
        <v>109868</v>
      </c>
      <c r="H45" s="112">
        <v>0</v>
      </c>
      <c r="I45" s="112">
        <v>109868</v>
      </c>
      <c r="J45" s="112">
        <v>0</v>
      </c>
      <c r="K45" s="112">
        <v>0</v>
      </c>
      <c r="L45" s="112">
        <v>0</v>
      </c>
      <c r="M45" s="112">
        <v>0</v>
      </c>
      <c r="N45" s="112">
        <v>0</v>
      </c>
      <c r="O45" s="112">
        <v>0</v>
      </c>
      <c r="P45" s="112">
        <v>0</v>
      </c>
      <c r="Q45" s="112">
        <v>0</v>
      </c>
      <c r="R45" s="112">
        <v>0</v>
      </c>
      <c r="S45" s="112">
        <v>0</v>
      </c>
    </row>
    <row r="46" spans="1:19" ht="15" customHeight="1" x14ac:dyDescent="0.15">
      <c r="A46" s="108" t="s">
        <v>113</v>
      </c>
      <c r="B46" s="114" t="s">
        <v>114</v>
      </c>
      <c r="C46" s="115" t="s">
        <v>19</v>
      </c>
      <c r="D46" s="115" t="s">
        <v>20</v>
      </c>
      <c r="E46" s="115" t="s">
        <v>307</v>
      </c>
      <c r="F46" s="116" t="s">
        <v>21</v>
      </c>
      <c r="G46" s="117">
        <v>5493417</v>
      </c>
      <c r="H46" s="117">
        <v>0</v>
      </c>
      <c r="I46" s="117">
        <v>5493417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</row>
    <row r="47" spans="1:19" ht="15" customHeight="1" x14ac:dyDescent="0.15">
      <c r="A47" s="108" t="s">
        <v>115</v>
      </c>
      <c r="B47" s="114" t="s">
        <v>116</v>
      </c>
      <c r="C47" s="115" t="s">
        <v>19</v>
      </c>
      <c r="D47" s="115" t="s">
        <v>20</v>
      </c>
      <c r="E47" s="115" t="s">
        <v>307</v>
      </c>
      <c r="F47" s="116" t="s">
        <v>21</v>
      </c>
      <c r="G47" s="117">
        <v>37581634</v>
      </c>
      <c r="H47" s="117">
        <v>0</v>
      </c>
      <c r="I47" s="117">
        <v>37581634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</row>
    <row r="48" spans="1:19" ht="15" customHeight="1" x14ac:dyDescent="0.15">
      <c r="A48" s="108" t="s">
        <v>117</v>
      </c>
      <c r="B48" s="114" t="s">
        <v>118</v>
      </c>
      <c r="C48" s="115" t="s">
        <v>19</v>
      </c>
      <c r="D48" s="115" t="s">
        <v>20</v>
      </c>
      <c r="E48" s="115" t="s">
        <v>307</v>
      </c>
      <c r="F48" s="116" t="s">
        <v>21</v>
      </c>
      <c r="G48" s="117">
        <v>138253632</v>
      </c>
      <c r="H48" s="117">
        <v>0</v>
      </c>
      <c r="I48" s="117">
        <v>138253632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</row>
    <row r="49" spans="1:19" ht="15" customHeight="1" x14ac:dyDescent="0.15">
      <c r="A49" s="108" t="s">
        <v>119</v>
      </c>
      <c r="B49" s="114" t="s">
        <v>120</v>
      </c>
      <c r="C49" s="115" t="s">
        <v>19</v>
      </c>
      <c r="D49" s="115" t="s">
        <v>20</v>
      </c>
      <c r="E49" s="115" t="s">
        <v>307</v>
      </c>
      <c r="F49" s="116" t="s">
        <v>21</v>
      </c>
      <c r="G49" s="117">
        <v>500411110</v>
      </c>
      <c r="H49" s="117">
        <v>0</v>
      </c>
      <c r="I49" s="117">
        <v>500411110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</row>
    <row r="50" spans="1:19" ht="15" customHeight="1" x14ac:dyDescent="0.15">
      <c r="A50" s="108" t="s">
        <v>121</v>
      </c>
      <c r="B50" s="114" t="s">
        <v>122</v>
      </c>
      <c r="C50" s="115" t="s">
        <v>19</v>
      </c>
      <c r="D50" s="115" t="s">
        <v>20</v>
      </c>
      <c r="E50" s="115" t="s">
        <v>307</v>
      </c>
      <c r="F50" s="116" t="s">
        <v>21</v>
      </c>
      <c r="G50" s="117">
        <v>1907538</v>
      </c>
      <c r="H50" s="117">
        <v>0</v>
      </c>
      <c r="I50" s="117">
        <v>1907538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</row>
    <row r="51" spans="1:19" ht="15" customHeight="1" x14ac:dyDescent="0.15">
      <c r="A51" s="108" t="s">
        <v>123</v>
      </c>
      <c r="B51" s="114" t="s">
        <v>500</v>
      </c>
      <c r="C51" s="115" t="s">
        <v>19</v>
      </c>
      <c r="D51" s="115" t="s">
        <v>20</v>
      </c>
      <c r="E51" s="115" t="s">
        <v>307</v>
      </c>
      <c r="F51" s="116" t="s">
        <v>21</v>
      </c>
      <c r="G51" s="112">
        <v>74620565</v>
      </c>
      <c r="H51" s="112">
        <v>0</v>
      </c>
      <c r="I51" s="112">
        <v>74620565</v>
      </c>
      <c r="J51" s="112">
        <v>0</v>
      </c>
      <c r="K51" s="112">
        <v>0</v>
      </c>
      <c r="L51" s="112">
        <v>0</v>
      </c>
      <c r="M51" s="112">
        <v>0</v>
      </c>
      <c r="N51" s="112">
        <v>0</v>
      </c>
      <c r="O51" s="112">
        <v>0</v>
      </c>
      <c r="P51" s="112">
        <v>0</v>
      </c>
      <c r="Q51" s="112">
        <v>0</v>
      </c>
      <c r="R51" s="112">
        <v>0</v>
      </c>
      <c r="S51" s="112">
        <v>0</v>
      </c>
    </row>
    <row r="52" spans="1:19" ht="15" customHeight="1" x14ac:dyDescent="0.15">
      <c r="A52" s="108" t="s">
        <v>125</v>
      </c>
      <c r="B52" s="114" t="s">
        <v>126</v>
      </c>
      <c r="C52" s="115" t="s">
        <v>19</v>
      </c>
      <c r="D52" s="115" t="s">
        <v>20</v>
      </c>
      <c r="E52" s="115" t="s">
        <v>307</v>
      </c>
      <c r="F52" s="116" t="s">
        <v>21</v>
      </c>
      <c r="G52" s="117">
        <v>67386453</v>
      </c>
      <c r="H52" s="117">
        <v>0</v>
      </c>
      <c r="I52" s="117">
        <v>67386453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</row>
    <row r="53" spans="1:19" ht="15" customHeight="1" x14ac:dyDescent="0.15">
      <c r="A53" s="108" t="s">
        <v>127</v>
      </c>
      <c r="B53" s="114" t="s">
        <v>128</v>
      </c>
      <c r="C53" s="115" t="s">
        <v>19</v>
      </c>
      <c r="D53" s="115" t="s">
        <v>20</v>
      </c>
      <c r="E53" s="115" t="s">
        <v>307</v>
      </c>
      <c r="F53" s="116" t="s">
        <v>21</v>
      </c>
      <c r="G53" s="117">
        <v>9292026</v>
      </c>
      <c r="H53" s="117">
        <v>0</v>
      </c>
      <c r="I53" s="117">
        <v>9292026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</row>
    <row r="54" spans="1:19" ht="15" customHeight="1" x14ac:dyDescent="0.15">
      <c r="A54" s="108" t="s">
        <v>129</v>
      </c>
      <c r="B54" s="114" t="s">
        <v>130</v>
      </c>
      <c r="C54" s="115" t="s">
        <v>19</v>
      </c>
      <c r="D54" s="115" t="s">
        <v>20</v>
      </c>
      <c r="E54" s="115" t="s">
        <v>307</v>
      </c>
      <c r="F54" s="116" t="s">
        <v>21</v>
      </c>
      <c r="G54" s="117">
        <v>165418787</v>
      </c>
      <c r="H54" s="117">
        <v>0</v>
      </c>
      <c r="I54" s="117">
        <v>165418787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</row>
    <row r="55" spans="1:19" ht="15" customHeight="1" x14ac:dyDescent="0.15">
      <c r="A55" s="108" t="s">
        <v>131</v>
      </c>
      <c r="B55" s="114" t="s">
        <v>132</v>
      </c>
      <c r="C55" s="115" t="s">
        <v>19</v>
      </c>
      <c r="D55" s="115" t="s">
        <v>20</v>
      </c>
      <c r="E55" s="115" t="s">
        <v>307</v>
      </c>
      <c r="F55" s="116" t="s">
        <v>21</v>
      </c>
      <c r="G55" s="117">
        <v>150781955</v>
      </c>
      <c r="H55" s="117">
        <v>0</v>
      </c>
      <c r="I55" s="117">
        <v>150781955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>
        <v>0</v>
      </c>
      <c r="Q55" s="117">
        <v>0</v>
      </c>
      <c r="R55" s="117">
        <v>0</v>
      </c>
      <c r="S55" s="117">
        <v>0</v>
      </c>
    </row>
    <row r="56" spans="1:19" ht="15" customHeight="1" x14ac:dyDescent="0.15">
      <c r="A56" s="108" t="s">
        <v>133</v>
      </c>
      <c r="B56" s="114" t="s">
        <v>134</v>
      </c>
      <c r="C56" s="115" t="s">
        <v>19</v>
      </c>
      <c r="D56" s="115" t="s">
        <v>20</v>
      </c>
      <c r="E56" s="115" t="s">
        <v>307</v>
      </c>
      <c r="F56" s="116" t="s">
        <v>21</v>
      </c>
      <c r="G56" s="117">
        <v>699641</v>
      </c>
      <c r="H56" s="117">
        <v>0</v>
      </c>
      <c r="I56" s="117">
        <v>699641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</row>
    <row r="57" spans="1:19" ht="15" customHeight="1" x14ac:dyDescent="0.15">
      <c r="A57" s="108" t="s">
        <v>135</v>
      </c>
      <c r="B57" s="114" t="s">
        <v>136</v>
      </c>
      <c r="C57" s="115" t="s">
        <v>19</v>
      </c>
      <c r="D57" s="115" t="s">
        <v>20</v>
      </c>
      <c r="E57" s="115" t="s">
        <v>307</v>
      </c>
      <c r="F57" s="116" t="s">
        <v>21</v>
      </c>
      <c r="G57" s="117">
        <v>30304145</v>
      </c>
      <c r="H57" s="117">
        <v>0</v>
      </c>
      <c r="I57" s="117">
        <v>30304145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</row>
    <row r="58" spans="1:19" ht="15" customHeight="1" x14ac:dyDescent="0.15">
      <c r="A58" s="108" t="s">
        <v>137</v>
      </c>
      <c r="B58" s="109" t="s">
        <v>138</v>
      </c>
      <c r="C58" s="110" t="s">
        <v>19</v>
      </c>
      <c r="D58" s="110" t="s">
        <v>20</v>
      </c>
      <c r="E58" s="110" t="s">
        <v>307</v>
      </c>
      <c r="F58" s="111" t="s">
        <v>21</v>
      </c>
      <c r="G58" s="117">
        <v>406152204</v>
      </c>
      <c r="H58" s="117">
        <v>0</v>
      </c>
      <c r="I58" s="117">
        <v>406152204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</row>
    <row r="59" spans="1:19" ht="15" customHeight="1" x14ac:dyDescent="0.15">
      <c r="A59" s="108" t="s">
        <v>139</v>
      </c>
      <c r="B59" s="114" t="s">
        <v>140</v>
      </c>
      <c r="C59" s="115" t="s">
        <v>19</v>
      </c>
      <c r="D59" s="115" t="s">
        <v>20</v>
      </c>
      <c r="E59" s="115" t="s">
        <v>307</v>
      </c>
      <c r="F59" s="116" t="s">
        <v>21</v>
      </c>
      <c r="G59" s="117">
        <v>343447</v>
      </c>
      <c r="H59" s="117">
        <v>0</v>
      </c>
      <c r="I59" s="117">
        <v>343447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</row>
    <row r="60" spans="1:19" ht="15" customHeight="1" x14ac:dyDescent="0.15">
      <c r="A60" s="108" t="s">
        <v>141</v>
      </c>
      <c r="B60" s="114" t="s">
        <v>142</v>
      </c>
      <c r="C60" s="115" t="s">
        <v>19</v>
      </c>
      <c r="D60" s="115" t="s">
        <v>20</v>
      </c>
      <c r="E60" s="115" t="s">
        <v>307</v>
      </c>
      <c r="F60" s="116" t="s">
        <v>21</v>
      </c>
      <c r="G60" s="112">
        <v>26038374</v>
      </c>
      <c r="H60" s="112">
        <v>0</v>
      </c>
      <c r="I60" s="112">
        <v>26038374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2">
        <v>0</v>
      </c>
      <c r="S60" s="112">
        <v>0</v>
      </c>
    </row>
    <row r="61" spans="1:19" ht="15" customHeight="1" x14ac:dyDescent="0.15">
      <c r="A61" s="108" t="s">
        <v>143</v>
      </c>
      <c r="B61" s="114" t="s">
        <v>93</v>
      </c>
      <c r="C61" s="115" t="s">
        <v>19</v>
      </c>
      <c r="D61" s="115" t="s">
        <v>20</v>
      </c>
      <c r="E61" s="115" t="s">
        <v>307</v>
      </c>
      <c r="F61" s="116" t="s">
        <v>21</v>
      </c>
      <c r="G61" s="117">
        <v>8958493</v>
      </c>
      <c r="H61" s="117">
        <v>0</v>
      </c>
      <c r="I61" s="117">
        <v>8958493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</row>
    <row r="62" spans="1:19" ht="15" customHeight="1" x14ac:dyDescent="0.15">
      <c r="A62" s="108" t="s">
        <v>144</v>
      </c>
      <c r="B62" s="114" t="s">
        <v>94</v>
      </c>
      <c r="C62" s="115" t="s">
        <v>19</v>
      </c>
      <c r="D62" s="115" t="s">
        <v>20</v>
      </c>
      <c r="E62" s="115" t="s">
        <v>307</v>
      </c>
      <c r="F62" s="116" t="s">
        <v>21</v>
      </c>
      <c r="G62" s="117">
        <v>22166344</v>
      </c>
      <c r="H62" s="117">
        <v>0</v>
      </c>
      <c r="I62" s="117">
        <v>22166344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7">
        <v>0</v>
      </c>
      <c r="S62" s="117">
        <v>0</v>
      </c>
    </row>
    <row r="63" spans="1:19" ht="15" customHeight="1" x14ac:dyDescent="0.15">
      <c r="A63" s="108" t="s">
        <v>145</v>
      </c>
      <c r="B63" s="114" t="s">
        <v>95</v>
      </c>
      <c r="C63" s="115" t="s">
        <v>19</v>
      </c>
      <c r="D63" s="115" t="s">
        <v>20</v>
      </c>
      <c r="E63" s="115" t="s">
        <v>307</v>
      </c>
      <c r="F63" s="116" t="s">
        <v>21</v>
      </c>
      <c r="G63" s="117">
        <v>284091506</v>
      </c>
      <c r="H63" s="117">
        <v>0</v>
      </c>
      <c r="I63" s="117">
        <v>284091506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  <c r="Q63" s="117">
        <v>0</v>
      </c>
      <c r="R63" s="117">
        <v>0</v>
      </c>
      <c r="S63" s="117">
        <v>0</v>
      </c>
    </row>
    <row r="64" spans="1:19" ht="15" customHeight="1" x14ac:dyDescent="0.15">
      <c r="A64" s="108" t="s">
        <v>146</v>
      </c>
      <c r="B64" s="114" t="s">
        <v>96</v>
      </c>
      <c r="C64" s="115" t="s">
        <v>19</v>
      </c>
      <c r="D64" s="115" t="s">
        <v>20</v>
      </c>
      <c r="E64" s="115" t="s">
        <v>307</v>
      </c>
      <c r="F64" s="116" t="s">
        <v>21</v>
      </c>
      <c r="G64" s="117">
        <v>43962435</v>
      </c>
      <c r="H64" s="117">
        <v>0</v>
      </c>
      <c r="I64" s="117">
        <v>43962435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7">
        <v>0</v>
      </c>
      <c r="P64" s="117">
        <v>0</v>
      </c>
      <c r="Q64" s="117">
        <v>0</v>
      </c>
      <c r="R64" s="117">
        <v>0</v>
      </c>
      <c r="S64" s="117">
        <v>0</v>
      </c>
    </row>
    <row r="65" spans="1:19" ht="15" customHeight="1" x14ac:dyDescent="0.15">
      <c r="A65" s="108" t="s">
        <v>147</v>
      </c>
      <c r="B65" s="114" t="s">
        <v>97</v>
      </c>
      <c r="C65" s="115" t="s">
        <v>19</v>
      </c>
      <c r="D65" s="115" t="s">
        <v>20</v>
      </c>
      <c r="E65" s="115" t="s">
        <v>307</v>
      </c>
      <c r="F65" s="116" t="s">
        <v>21</v>
      </c>
      <c r="G65" s="117">
        <v>19591667</v>
      </c>
      <c r="H65" s="117">
        <v>0</v>
      </c>
      <c r="I65" s="117">
        <v>19591667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17">
        <v>0</v>
      </c>
      <c r="S65" s="117">
        <v>0</v>
      </c>
    </row>
    <row r="66" spans="1:19" ht="15" customHeight="1" x14ac:dyDescent="0.15">
      <c r="A66" s="108" t="s">
        <v>148</v>
      </c>
      <c r="B66" s="114" t="s">
        <v>98</v>
      </c>
      <c r="C66" s="115" t="s">
        <v>19</v>
      </c>
      <c r="D66" s="115" t="s">
        <v>20</v>
      </c>
      <c r="E66" s="115" t="s">
        <v>307</v>
      </c>
      <c r="F66" s="116" t="s">
        <v>21</v>
      </c>
      <c r="G66" s="117">
        <v>999938</v>
      </c>
      <c r="H66" s="117">
        <v>0</v>
      </c>
      <c r="I66" s="117">
        <v>999938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0</v>
      </c>
      <c r="P66" s="117">
        <v>0</v>
      </c>
      <c r="Q66" s="117">
        <v>0</v>
      </c>
      <c r="R66" s="117">
        <v>0</v>
      </c>
      <c r="S66" s="117">
        <v>0</v>
      </c>
    </row>
    <row r="67" spans="1:19" ht="15" customHeight="1" x14ac:dyDescent="0.15">
      <c r="A67" s="108" t="s">
        <v>149</v>
      </c>
      <c r="B67" s="114" t="s">
        <v>150</v>
      </c>
      <c r="C67" s="115" t="s">
        <v>19</v>
      </c>
      <c r="D67" s="115" t="s">
        <v>20</v>
      </c>
      <c r="E67" s="115" t="s">
        <v>307</v>
      </c>
      <c r="F67" s="116" t="s">
        <v>21</v>
      </c>
      <c r="G67" s="117">
        <v>25782917817</v>
      </c>
      <c r="H67" s="117">
        <v>14115522266.959999</v>
      </c>
      <c r="I67" s="117">
        <v>11667395550.040001</v>
      </c>
      <c r="J67" s="117">
        <v>0</v>
      </c>
      <c r="K67" s="117">
        <v>12913832693.860001</v>
      </c>
      <c r="L67" s="117">
        <v>1201689573.0999999</v>
      </c>
      <c r="M67" s="117">
        <v>106708520.56999999</v>
      </c>
      <c r="N67" s="117">
        <v>12807124173.290001</v>
      </c>
      <c r="O67" s="117">
        <v>71876306.569999993</v>
      </c>
      <c r="P67" s="117">
        <v>34832214</v>
      </c>
      <c r="Q67" s="117">
        <v>71876306.569999993</v>
      </c>
      <c r="R67" s="117">
        <v>0</v>
      </c>
      <c r="S67" s="117">
        <v>0</v>
      </c>
    </row>
    <row r="68" spans="1:19" ht="15" customHeight="1" x14ac:dyDescent="0.15">
      <c r="A68" s="108" t="s">
        <v>151</v>
      </c>
      <c r="B68" s="114" t="s">
        <v>152</v>
      </c>
      <c r="C68" s="115" t="s">
        <v>19</v>
      </c>
      <c r="D68" s="115" t="s">
        <v>20</v>
      </c>
      <c r="E68" s="115" t="s">
        <v>307</v>
      </c>
      <c r="F68" s="116" t="s">
        <v>21</v>
      </c>
      <c r="G68" s="117">
        <v>65679336</v>
      </c>
      <c r="H68" s="117">
        <v>0</v>
      </c>
      <c r="I68" s="117">
        <v>65679336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v>0</v>
      </c>
      <c r="R68" s="117">
        <v>0</v>
      </c>
      <c r="S68" s="117">
        <v>0</v>
      </c>
    </row>
    <row r="69" spans="1:19" ht="15" customHeight="1" x14ac:dyDescent="0.15">
      <c r="A69" s="108" t="s">
        <v>153</v>
      </c>
      <c r="B69" s="109" t="s">
        <v>154</v>
      </c>
      <c r="C69" s="110" t="s">
        <v>19</v>
      </c>
      <c r="D69" s="110" t="s">
        <v>20</v>
      </c>
      <c r="E69" s="110" t="s">
        <v>307</v>
      </c>
      <c r="F69" s="111" t="s">
        <v>21</v>
      </c>
      <c r="G69" s="112">
        <v>65679336</v>
      </c>
      <c r="H69" s="112">
        <v>0</v>
      </c>
      <c r="I69" s="112">
        <v>65679336</v>
      </c>
      <c r="J69" s="112">
        <v>0</v>
      </c>
      <c r="K69" s="112">
        <v>0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112">
        <v>0</v>
      </c>
      <c r="R69" s="112">
        <v>0</v>
      </c>
      <c r="S69" s="112">
        <v>0</v>
      </c>
    </row>
    <row r="70" spans="1:19" ht="15" customHeight="1" x14ac:dyDescent="0.15">
      <c r="A70" s="108" t="s">
        <v>155</v>
      </c>
      <c r="B70" s="114" t="s">
        <v>501</v>
      </c>
      <c r="C70" s="115" t="s">
        <v>19</v>
      </c>
      <c r="D70" s="115" t="s">
        <v>20</v>
      </c>
      <c r="E70" s="115" t="s">
        <v>307</v>
      </c>
      <c r="F70" s="116" t="s">
        <v>21</v>
      </c>
      <c r="G70" s="112">
        <v>2318200439</v>
      </c>
      <c r="H70" s="112">
        <v>1093805808</v>
      </c>
      <c r="I70" s="112">
        <v>1224394631</v>
      </c>
      <c r="J70" s="112">
        <v>0</v>
      </c>
      <c r="K70" s="112">
        <v>381404452</v>
      </c>
      <c r="L70" s="112">
        <v>712401356</v>
      </c>
      <c r="M70" s="112">
        <v>93294605</v>
      </c>
      <c r="N70" s="112">
        <v>288109847</v>
      </c>
      <c r="O70" s="112">
        <v>58462391</v>
      </c>
      <c r="P70" s="112">
        <v>34832214</v>
      </c>
      <c r="Q70" s="112">
        <v>58462391</v>
      </c>
      <c r="R70" s="112">
        <v>0</v>
      </c>
      <c r="S70" s="112">
        <v>0</v>
      </c>
    </row>
    <row r="71" spans="1:19" ht="15" customHeight="1" x14ac:dyDescent="0.15">
      <c r="A71" s="108" t="s">
        <v>157</v>
      </c>
      <c r="B71" s="114" t="s">
        <v>158</v>
      </c>
      <c r="C71" s="115" t="s">
        <v>19</v>
      </c>
      <c r="D71" s="115" t="s">
        <v>20</v>
      </c>
      <c r="E71" s="115" t="s">
        <v>307</v>
      </c>
      <c r="F71" s="116" t="s">
        <v>21</v>
      </c>
      <c r="G71" s="117">
        <v>103417297</v>
      </c>
      <c r="H71" s="117">
        <v>15000000</v>
      </c>
      <c r="I71" s="117">
        <v>88417297</v>
      </c>
      <c r="J71" s="117">
        <v>0</v>
      </c>
      <c r="K71" s="117">
        <v>0</v>
      </c>
      <c r="L71" s="117">
        <v>15000000</v>
      </c>
      <c r="M71" s="117">
        <v>0</v>
      </c>
      <c r="N71" s="117">
        <v>0</v>
      </c>
      <c r="O71" s="117">
        <v>0</v>
      </c>
      <c r="P71" s="117">
        <v>0</v>
      </c>
      <c r="Q71" s="117">
        <v>0</v>
      </c>
      <c r="R71" s="117">
        <v>0</v>
      </c>
      <c r="S71" s="117">
        <v>0</v>
      </c>
    </row>
    <row r="72" spans="1:19" ht="15" customHeight="1" x14ac:dyDescent="0.15">
      <c r="A72" s="108" t="s">
        <v>159</v>
      </c>
      <c r="B72" s="114" t="s">
        <v>160</v>
      </c>
      <c r="C72" s="115" t="s">
        <v>19</v>
      </c>
      <c r="D72" s="115" t="s">
        <v>20</v>
      </c>
      <c r="E72" s="115" t="s">
        <v>307</v>
      </c>
      <c r="F72" s="116" t="s">
        <v>21</v>
      </c>
      <c r="G72" s="112">
        <v>393851303</v>
      </c>
      <c r="H72" s="112">
        <v>165176768</v>
      </c>
      <c r="I72" s="112">
        <v>228674535</v>
      </c>
      <c r="J72" s="112">
        <v>0</v>
      </c>
      <c r="K72" s="112">
        <v>119994768</v>
      </c>
      <c r="L72" s="112">
        <v>45182000</v>
      </c>
      <c r="M72" s="112">
        <v>31884921</v>
      </c>
      <c r="N72" s="112">
        <v>88109847</v>
      </c>
      <c r="O72" s="112">
        <v>0</v>
      </c>
      <c r="P72" s="112">
        <v>31884921</v>
      </c>
      <c r="Q72" s="112">
        <v>0</v>
      </c>
      <c r="R72" s="112">
        <v>0</v>
      </c>
      <c r="S72" s="112">
        <v>0</v>
      </c>
    </row>
    <row r="73" spans="1:19" ht="15" customHeight="1" x14ac:dyDescent="0.15">
      <c r="A73" s="108" t="s">
        <v>161</v>
      </c>
      <c r="B73" s="114" t="s">
        <v>162</v>
      </c>
      <c r="C73" s="115" t="s">
        <v>19</v>
      </c>
      <c r="D73" s="115" t="s">
        <v>20</v>
      </c>
      <c r="E73" s="115" t="s">
        <v>307</v>
      </c>
      <c r="F73" s="116" t="s">
        <v>21</v>
      </c>
      <c r="G73" s="117">
        <v>85669508</v>
      </c>
      <c r="H73" s="117">
        <v>78609155.900000006</v>
      </c>
      <c r="I73" s="117">
        <v>7060352.0999999996</v>
      </c>
      <c r="J73" s="117">
        <v>0</v>
      </c>
      <c r="K73" s="117">
        <v>78609155.900000006</v>
      </c>
      <c r="L73" s="117">
        <v>0</v>
      </c>
      <c r="M73" s="117">
        <v>0</v>
      </c>
      <c r="N73" s="117">
        <v>78609155.900000006</v>
      </c>
      <c r="O73" s="117">
        <v>0</v>
      </c>
      <c r="P73" s="117">
        <v>0</v>
      </c>
      <c r="Q73" s="117">
        <v>0</v>
      </c>
      <c r="R73" s="117">
        <v>0</v>
      </c>
      <c r="S73" s="117">
        <v>0</v>
      </c>
    </row>
    <row r="74" spans="1:19" ht="15" customHeight="1" x14ac:dyDescent="0.15">
      <c r="A74" s="108" t="s">
        <v>163</v>
      </c>
      <c r="B74" s="114" t="s">
        <v>164</v>
      </c>
      <c r="C74" s="115" t="s">
        <v>19</v>
      </c>
      <c r="D74" s="115" t="s">
        <v>20</v>
      </c>
      <c r="E74" s="115" t="s">
        <v>307</v>
      </c>
      <c r="F74" s="116" t="s">
        <v>21</v>
      </c>
      <c r="G74" s="117">
        <v>3167510</v>
      </c>
      <c r="H74" s="117">
        <v>0</v>
      </c>
      <c r="I74" s="117">
        <v>3167510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  <c r="O74" s="117">
        <v>0</v>
      </c>
      <c r="P74" s="117">
        <v>0</v>
      </c>
      <c r="Q74" s="117">
        <v>0</v>
      </c>
      <c r="R74" s="117">
        <v>0</v>
      </c>
      <c r="S74" s="117">
        <v>0</v>
      </c>
    </row>
    <row r="75" spans="1:19" ht="15" customHeight="1" x14ac:dyDescent="0.15">
      <c r="A75" s="108" t="s">
        <v>165</v>
      </c>
      <c r="B75" s="114" t="s">
        <v>166</v>
      </c>
      <c r="C75" s="115" t="s">
        <v>19</v>
      </c>
      <c r="D75" s="115" t="s">
        <v>20</v>
      </c>
      <c r="E75" s="115" t="s">
        <v>307</v>
      </c>
      <c r="F75" s="116" t="s">
        <v>21</v>
      </c>
      <c r="G75" s="117">
        <v>134646680</v>
      </c>
      <c r="H75" s="117">
        <v>121390844.09999999</v>
      </c>
      <c r="I75" s="117">
        <v>13255835.9</v>
      </c>
      <c r="J75" s="117">
        <v>0</v>
      </c>
      <c r="K75" s="117">
        <v>121390844.09999999</v>
      </c>
      <c r="L75" s="117">
        <v>0</v>
      </c>
      <c r="M75" s="117">
        <v>0</v>
      </c>
      <c r="N75" s="117">
        <v>121390844.09999999</v>
      </c>
      <c r="O75" s="117">
        <v>0</v>
      </c>
      <c r="P75" s="117">
        <v>0</v>
      </c>
      <c r="Q75" s="117">
        <v>0</v>
      </c>
      <c r="R75" s="117">
        <v>0</v>
      </c>
      <c r="S75" s="117">
        <v>0</v>
      </c>
    </row>
    <row r="76" spans="1:19" ht="15" customHeight="1" x14ac:dyDescent="0.15">
      <c r="A76" s="108" t="s">
        <v>167</v>
      </c>
      <c r="B76" s="114" t="s">
        <v>168</v>
      </c>
      <c r="C76" s="115" t="s">
        <v>19</v>
      </c>
      <c r="D76" s="115" t="s">
        <v>20</v>
      </c>
      <c r="E76" s="115" t="s">
        <v>307</v>
      </c>
      <c r="F76" s="116" t="s">
        <v>21</v>
      </c>
      <c r="G76" s="117">
        <v>1597448141</v>
      </c>
      <c r="H76" s="117">
        <v>713629040</v>
      </c>
      <c r="I76" s="117">
        <v>883819101</v>
      </c>
      <c r="J76" s="117">
        <v>0</v>
      </c>
      <c r="K76" s="117">
        <v>61409684</v>
      </c>
      <c r="L76" s="117">
        <v>652219356</v>
      </c>
      <c r="M76" s="117">
        <v>61409684</v>
      </c>
      <c r="N76" s="117">
        <v>0</v>
      </c>
      <c r="O76" s="117">
        <v>58462391</v>
      </c>
      <c r="P76" s="117">
        <v>2947293</v>
      </c>
      <c r="Q76" s="117">
        <v>58462391</v>
      </c>
      <c r="R76" s="117">
        <v>0</v>
      </c>
      <c r="S76" s="117">
        <v>0</v>
      </c>
    </row>
    <row r="77" spans="1:19" ht="15" customHeight="1" x14ac:dyDescent="0.15">
      <c r="A77" s="108" t="s">
        <v>169</v>
      </c>
      <c r="B77" s="109" t="s">
        <v>502</v>
      </c>
      <c r="C77" s="110" t="s">
        <v>19</v>
      </c>
      <c r="D77" s="110" t="s">
        <v>20</v>
      </c>
      <c r="E77" s="110" t="s">
        <v>307</v>
      </c>
      <c r="F77" s="111" t="s">
        <v>21</v>
      </c>
      <c r="G77" s="117">
        <v>1277385341</v>
      </c>
      <c r="H77" s="117">
        <v>197715258</v>
      </c>
      <c r="I77" s="117">
        <v>1079670083</v>
      </c>
      <c r="J77" s="117">
        <v>0</v>
      </c>
      <c r="K77" s="117">
        <v>101715258</v>
      </c>
      <c r="L77" s="117">
        <v>96000000</v>
      </c>
      <c r="M77" s="117">
        <v>7446580</v>
      </c>
      <c r="N77" s="117">
        <v>94268678</v>
      </c>
      <c r="O77" s="117">
        <v>7446580</v>
      </c>
      <c r="P77" s="117">
        <v>0</v>
      </c>
      <c r="Q77" s="117">
        <v>7446580</v>
      </c>
      <c r="R77" s="117">
        <v>0</v>
      </c>
      <c r="S77" s="117">
        <v>0</v>
      </c>
    </row>
    <row r="78" spans="1:19" ht="15" customHeight="1" x14ac:dyDescent="0.15">
      <c r="A78" s="108" t="s">
        <v>171</v>
      </c>
      <c r="B78" s="114" t="s">
        <v>172</v>
      </c>
      <c r="C78" s="115" t="s">
        <v>19</v>
      </c>
      <c r="D78" s="115" t="s">
        <v>20</v>
      </c>
      <c r="E78" s="115" t="s">
        <v>307</v>
      </c>
      <c r="F78" s="116" t="s">
        <v>21</v>
      </c>
      <c r="G78" s="117">
        <v>1009875137</v>
      </c>
      <c r="H78" s="117">
        <v>0</v>
      </c>
      <c r="I78" s="117">
        <v>1009875137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7">
        <v>0</v>
      </c>
      <c r="R78" s="117">
        <v>0</v>
      </c>
      <c r="S78" s="117">
        <v>0</v>
      </c>
    </row>
    <row r="79" spans="1:19" ht="15" customHeight="1" x14ac:dyDescent="0.15">
      <c r="A79" s="108" t="s">
        <v>173</v>
      </c>
      <c r="B79" s="114" t="s">
        <v>174</v>
      </c>
      <c r="C79" s="115" t="s">
        <v>19</v>
      </c>
      <c r="D79" s="115" t="s">
        <v>20</v>
      </c>
      <c r="E79" s="115" t="s">
        <v>307</v>
      </c>
      <c r="F79" s="116" t="s">
        <v>21</v>
      </c>
      <c r="G79" s="112">
        <v>267510204</v>
      </c>
      <c r="H79" s="112">
        <v>197715258</v>
      </c>
      <c r="I79" s="112">
        <v>69794946</v>
      </c>
      <c r="J79" s="112">
        <v>0</v>
      </c>
      <c r="K79" s="112">
        <v>101715258</v>
      </c>
      <c r="L79" s="112">
        <v>96000000</v>
      </c>
      <c r="M79" s="112">
        <v>7446580</v>
      </c>
      <c r="N79" s="112">
        <v>94268678</v>
      </c>
      <c r="O79" s="112">
        <v>7446580</v>
      </c>
      <c r="P79" s="112">
        <v>0</v>
      </c>
      <c r="Q79" s="112">
        <v>7446580</v>
      </c>
      <c r="R79" s="112">
        <v>0</v>
      </c>
      <c r="S79" s="112">
        <v>0</v>
      </c>
    </row>
    <row r="80" spans="1:19" ht="15" customHeight="1" x14ac:dyDescent="0.15">
      <c r="A80" s="108" t="s">
        <v>176</v>
      </c>
      <c r="B80" s="109" t="s">
        <v>177</v>
      </c>
      <c r="C80" s="110" t="s">
        <v>19</v>
      </c>
      <c r="D80" s="110" t="s">
        <v>20</v>
      </c>
      <c r="E80" s="110" t="s">
        <v>307</v>
      </c>
      <c r="F80" s="111" t="s">
        <v>21</v>
      </c>
      <c r="G80" s="117">
        <v>20686963702</v>
      </c>
      <c r="H80" s="117">
        <v>12531813675.959999</v>
      </c>
      <c r="I80" s="117">
        <v>8155150026.04</v>
      </c>
      <c r="J80" s="117">
        <v>0</v>
      </c>
      <c r="K80" s="117">
        <v>12424857604.860001</v>
      </c>
      <c r="L80" s="117">
        <v>106956071.09999999</v>
      </c>
      <c r="M80" s="117">
        <v>111956.57</v>
      </c>
      <c r="N80" s="117">
        <v>12424745648.290001</v>
      </c>
      <c r="O80" s="117">
        <v>111956.57</v>
      </c>
      <c r="P80" s="117">
        <v>0</v>
      </c>
      <c r="Q80" s="117">
        <v>111956.57</v>
      </c>
      <c r="R80" s="117">
        <v>0</v>
      </c>
      <c r="S80" s="117">
        <v>0</v>
      </c>
    </row>
    <row r="81" spans="1:19" ht="15" customHeight="1" x14ac:dyDescent="0.15">
      <c r="A81" s="108" t="s">
        <v>178</v>
      </c>
      <c r="B81" s="114" t="s">
        <v>179</v>
      </c>
      <c r="C81" s="115" t="s">
        <v>19</v>
      </c>
      <c r="D81" s="115" t="s">
        <v>20</v>
      </c>
      <c r="E81" s="115" t="s">
        <v>307</v>
      </c>
      <c r="F81" s="116" t="s">
        <v>21</v>
      </c>
      <c r="G81" s="117">
        <v>54934</v>
      </c>
      <c r="H81" s="117">
        <v>0</v>
      </c>
      <c r="I81" s="117">
        <v>54934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0</v>
      </c>
      <c r="S81" s="117">
        <v>0</v>
      </c>
    </row>
    <row r="82" spans="1:19" ht="15" customHeight="1" x14ac:dyDescent="0.15">
      <c r="A82" s="108" t="s">
        <v>180</v>
      </c>
      <c r="B82" s="114" t="s">
        <v>181</v>
      </c>
      <c r="C82" s="115" t="s">
        <v>19</v>
      </c>
      <c r="D82" s="115" t="s">
        <v>20</v>
      </c>
      <c r="E82" s="115" t="s">
        <v>307</v>
      </c>
      <c r="F82" s="116" t="s">
        <v>21</v>
      </c>
      <c r="G82" s="112">
        <v>3828280000</v>
      </c>
      <c r="H82" s="112">
        <v>3688937538</v>
      </c>
      <c r="I82" s="112">
        <v>139342462</v>
      </c>
      <c r="J82" s="112">
        <v>0</v>
      </c>
      <c r="K82" s="112">
        <v>3680100965</v>
      </c>
      <c r="L82" s="112">
        <v>8836573</v>
      </c>
      <c r="M82" s="112">
        <v>0</v>
      </c>
      <c r="N82" s="112">
        <v>3680100965</v>
      </c>
      <c r="O82" s="112">
        <v>0</v>
      </c>
      <c r="P82" s="112">
        <v>0</v>
      </c>
      <c r="Q82" s="112">
        <v>0</v>
      </c>
      <c r="R82" s="112">
        <v>0</v>
      </c>
      <c r="S82" s="112">
        <v>0</v>
      </c>
    </row>
    <row r="83" spans="1:19" ht="15" customHeight="1" x14ac:dyDescent="0.15">
      <c r="A83" s="108" t="s">
        <v>182</v>
      </c>
      <c r="B83" s="114" t="s">
        <v>503</v>
      </c>
      <c r="C83" s="115" t="s">
        <v>19</v>
      </c>
      <c r="D83" s="115" t="s">
        <v>20</v>
      </c>
      <c r="E83" s="115" t="s">
        <v>307</v>
      </c>
      <c r="F83" s="116" t="s">
        <v>21</v>
      </c>
      <c r="G83" s="117">
        <v>3358881834</v>
      </c>
      <c r="H83" s="117">
        <v>3259094397.0999999</v>
      </c>
      <c r="I83" s="117">
        <v>99787436.900000006</v>
      </c>
      <c r="J83" s="117">
        <v>0</v>
      </c>
      <c r="K83" s="117">
        <v>3163414899</v>
      </c>
      <c r="L83" s="117">
        <v>95679498.099999994</v>
      </c>
      <c r="M83" s="117">
        <v>0</v>
      </c>
      <c r="N83" s="117">
        <v>3163414899</v>
      </c>
      <c r="O83" s="117">
        <v>0</v>
      </c>
      <c r="P83" s="117">
        <v>0</v>
      </c>
      <c r="Q83" s="117">
        <v>0</v>
      </c>
      <c r="R83" s="117">
        <v>0</v>
      </c>
      <c r="S83" s="117">
        <v>0</v>
      </c>
    </row>
    <row r="84" spans="1:19" ht="15" customHeight="1" x14ac:dyDescent="0.15">
      <c r="A84" s="108" t="s">
        <v>184</v>
      </c>
      <c r="B84" s="114" t="s">
        <v>185</v>
      </c>
      <c r="C84" s="115" t="s">
        <v>19</v>
      </c>
      <c r="D84" s="115" t="s">
        <v>20</v>
      </c>
      <c r="E84" s="115" t="s">
        <v>307</v>
      </c>
      <c r="F84" s="116" t="s">
        <v>21</v>
      </c>
      <c r="G84" s="117">
        <v>3613372889</v>
      </c>
      <c r="H84" s="117">
        <v>2086955416.5699999</v>
      </c>
      <c r="I84" s="117">
        <v>1526417472.4300001</v>
      </c>
      <c r="J84" s="117">
        <v>0</v>
      </c>
      <c r="K84" s="117">
        <v>2085555416.5699999</v>
      </c>
      <c r="L84" s="117">
        <v>1400000</v>
      </c>
      <c r="M84" s="117">
        <v>111956.57</v>
      </c>
      <c r="N84" s="117">
        <v>2085443460</v>
      </c>
      <c r="O84" s="117">
        <v>111956.57</v>
      </c>
      <c r="P84" s="117">
        <v>0</v>
      </c>
      <c r="Q84" s="117">
        <v>111956.57</v>
      </c>
      <c r="R84" s="117">
        <v>0</v>
      </c>
      <c r="S84" s="117">
        <v>0</v>
      </c>
    </row>
    <row r="85" spans="1:19" ht="15" customHeight="1" x14ac:dyDescent="0.15">
      <c r="A85" s="108" t="s">
        <v>186</v>
      </c>
      <c r="B85" s="114" t="s">
        <v>187</v>
      </c>
      <c r="C85" s="115" t="s">
        <v>19</v>
      </c>
      <c r="D85" s="115" t="s">
        <v>20</v>
      </c>
      <c r="E85" s="115" t="s">
        <v>307</v>
      </c>
      <c r="F85" s="116" t="s">
        <v>21</v>
      </c>
      <c r="G85" s="117">
        <v>9275208539</v>
      </c>
      <c r="H85" s="117">
        <v>3349026740.29</v>
      </c>
      <c r="I85" s="117">
        <v>5926181798.71</v>
      </c>
      <c r="J85" s="117">
        <v>0</v>
      </c>
      <c r="K85" s="117">
        <v>3347986740.29</v>
      </c>
      <c r="L85" s="117">
        <v>1040000</v>
      </c>
      <c r="M85" s="117">
        <v>0</v>
      </c>
      <c r="N85" s="117">
        <v>3347986740.29</v>
      </c>
      <c r="O85" s="117">
        <v>0</v>
      </c>
      <c r="P85" s="117">
        <v>0</v>
      </c>
      <c r="Q85" s="117">
        <v>0</v>
      </c>
      <c r="R85" s="117">
        <v>0</v>
      </c>
      <c r="S85" s="117">
        <v>0</v>
      </c>
    </row>
    <row r="86" spans="1:19" ht="15" customHeight="1" x14ac:dyDescent="0.15">
      <c r="A86" s="108" t="s">
        <v>188</v>
      </c>
      <c r="B86" s="114" t="s">
        <v>189</v>
      </c>
      <c r="C86" s="115" t="s">
        <v>19</v>
      </c>
      <c r="D86" s="115" t="s">
        <v>20</v>
      </c>
      <c r="E86" s="115" t="s">
        <v>307</v>
      </c>
      <c r="F86" s="116" t="s">
        <v>21</v>
      </c>
      <c r="G86" s="117">
        <v>610946304</v>
      </c>
      <c r="H86" s="117">
        <v>147799584</v>
      </c>
      <c r="I86" s="117">
        <v>463146720</v>
      </c>
      <c r="J86" s="117">
        <v>0</v>
      </c>
      <c r="K86" s="117">
        <v>147799584</v>
      </c>
      <c r="L86" s="117">
        <v>0</v>
      </c>
      <c r="M86" s="117">
        <v>0</v>
      </c>
      <c r="N86" s="117">
        <v>147799584</v>
      </c>
      <c r="O86" s="117">
        <v>0</v>
      </c>
      <c r="P86" s="117">
        <v>0</v>
      </c>
      <c r="Q86" s="117">
        <v>0</v>
      </c>
      <c r="R86" s="117">
        <v>0</v>
      </c>
      <c r="S86" s="117">
        <v>0</v>
      </c>
    </row>
    <row r="87" spans="1:19" ht="15" customHeight="1" x14ac:dyDescent="0.15">
      <c r="A87" s="108" t="s">
        <v>581</v>
      </c>
      <c r="B87" s="114" t="s">
        <v>575</v>
      </c>
      <c r="C87" s="115" t="s">
        <v>19</v>
      </c>
      <c r="D87" s="115" t="s">
        <v>20</v>
      </c>
      <c r="E87" s="115" t="s">
        <v>307</v>
      </c>
      <c r="F87" s="116" t="s">
        <v>21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0</v>
      </c>
      <c r="Q87" s="117">
        <v>0</v>
      </c>
      <c r="R87" s="117">
        <v>0</v>
      </c>
      <c r="S87" s="117">
        <v>0</v>
      </c>
    </row>
    <row r="88" spans="1:19" ht="15" customHeight="1" x14ac:dyDescent="0.15">
      <c r="A88" s="108" t="s">
        <v>573</v>
      </c>
      <c r="B88" s="109" t="s">
        <v>190</v>
      </c>
      <c r="C88" s="110" t="s">
        <v>19</v>
      </c>
      <c r="D88" s="110" t="s">
        <v>20</v>
      </c>
      <c r="E88" s="110" t="s">
        <v>307</v>
      </c>
      <c r="F88" s="111" t="s">
        <v>21</v>
      </c>
      <c r="G88" s="117">
        <v>219202</v>
      </c>
      <c r="H88" s="117">
        <v>0</v>
      </c>
      <c r="I88" s="117">
        <v>219202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0</v>
      </c>
      <c r="S88" s="117">
        <v>0</v>
      </c>
    </row>
    <row r="89" spans="1:19" ht="15" customHeight="1" x14ac:dyDescent="0.15">
      <c r="A89" s="108" t="s">
        <v>191</v>
      </c>
      <c r="B89" s="114" t="s">
        <v>192</v>
      </c>
      <c r="C89" s="115" t="s">
        <v>19</v>
      </c>
      <c r="D89" s="115" t="s">
        <v>20</v>
      </c>
      <c r="E89" s="115" t="s">
        <v>307</v>
      </c>
      <c r="F89" s="116" t="s">
        <v>21</v>
      </c>
      <c r="G89" s="117">
        <v>1134798405</v>
      </c>
      <c r="H89" s="117">
        <v>92187525</v>
      </c>
      <c r="I89" s="117">
        <v>1042610880</v>
      </c>
      <c r="J89" s="117">
        <v>0</v>
      </c>
      <c r="K89" s="117">
        <v>5855379</v>
      </c>
      <c r="L89" s="117">
        <v>86332146</v>
      </c>
      <c r="M89" s="117">
        <v>5855379</v>
      </c>
      <c r="N89" s="117">
        <v>0</v>
      </c>
      <c r="O89" s="117">
        <v>5855379</v>
      </c>
      <c r="P89" s="117">
        <v>0</v>
      </c>
      <c r="Q89" s="117">
        <v>5855379</v>
      </c>
      <c r="R89" s="117">
        <v>0</v>
      </c>
      <c r="S89" s="117">
        <v>0</v>
      </c>
    </row>
    <row r="90" spans="1:19" ht="15" customHeight="1" x14ac:dyDescent="0.15">
      <c r="A90" s="108" t="s">
        <v>193</v>
      </c>
      <c r="B90" s="114" t="s">
        <v>194</v>
      </c>
      <c r="C90" s="115" t="s">
        <v>19</v>
      </c>
      <c r="D90" s="115" t="s">
        <v>20</v>
      </c>
      <c r="E90" s="115" t="s">
        <v>307</v>
      </c>
      <c r="F90" s="116" t="s">
        <v>21</v>
      </c>
      <c r="G90" s="112">
        <v>32667869</v>
      </c>
      <c r="H90" s="112">
        <v>0</v>
      </c>
      <c r="I90" s="112">
        <v>32667869</v>
      </c>
      <c r="J90" s="112">
        <v>0</v>
      </c>
      <c r="K90" s="112">
        <v>0</v>
      </c>
      <c r="L90" s="112">
        <v>0</v>
      </c>
      <c r="M90" s="112">
        <v>0</v>
      </c>
      <c r="N90" s="112">
        <v>0</v>
      </c>
      <c r="O90" s="112">
        <v>0</v>
      </c>
      <c r="P90" s="112">
        <v>0</v>
      </c>
      <c r="Q90" s="112">
        <v>0</v>
      </c>
      <c r="R90" s="112">
        <v>0</v>
      </c>
      <c r="S90" s="112">
        <v>0</v>
      </c>
    </row>
    <row r="91" spans="1:19" ht="15" customHeight="1" x14ac:dyDescent="0.15">
      <c r="A91" s="108" t="s">
        <v>195</v>
      </c>
      <c r="B91" s="114" t="s">
        <v>196</v>
      </c>
      <c r="C91" s="115" t="s">
        <v>19</v>
      </c>
      <c r="D91" s="115" t="s">
        <v>20</v>
      </c>
      <c r="E91" s="115" t="s">
        <v>307</v>
      </c>
      <c r="F91" s="116" t="s">
        <v>21</v>
      </c>
      <c r="G91" s="117">
        <v>323160044</v>
      </c>
      <c r="H91" s="117">
        <v>0</v>
      </c>
      <c r="I91" s="117">
        <v>323160044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0</v>
      </c>
      <c r="S91" s="117">
        <v>0</v>
      </c>
    </row>
    <row r="92" spans="1:19" ht="15" customHeight="1" x14ac:dyDescent="0.15">
      <c r="A92" s="108" t="s">
        <v>197</v>
      </c>
      <c r="B92" s="114" t="s">
        <v>198</v>
      </c>
      <c r="C92" s="115" t="s">
        <v>19</v>
      </c>
      <c r="D92" s="115" t="s">
        <v>20</v>
      </c>
      <c r="E92" s="115" t="s">
        <v>307</v>
      </c>
      <c r="F92" s="116" t="s">
        <v>21</v>
      </c>
      <c r="G92" s="117">
        <v>197522221</v>
      </c>
      <c r="H92" s="117">
        <v>92187525</v>
      </c>
      <c r="I92" s="117">
        <v>105334696</v>
      </c>
      <c r="J92" s="117">
        <v>0</v>
      </c>
      <c r="K92" s="117">
        <v>5855379</v>
      </c>
      <c r="L92" s="117">
        <v>86332146</v>
      </c>
      <c r="M92" s="117">
        <v>5855379</v>
      </c>
      <c r="N92" s="117">
        <v>0</v>
      </c>
      <c r="O92" s="117">
        <v>5855379</v>
      </c>
      <c r="P92" s="117">
        <v>0</v>
      </c>
      <c r="Q92" s="117">
        <v>5855379</v>
      </c>
      <c r="R92" s="117">
        <v>0</v>
      </c>
      <c r="S92" s="117">
        <v>0</v>
      </c>
    </row>
    <row r="93" spans="1:19" ht="15" customHeight="1" x14ac:dyDescent="0.15">
      <c r="A93" s="108" t="s">
        <v>199</v>
      </c>
      <c r="B93" s="114" t="s">
        <v>504</v>
      </c>
      <c r="C93" s="115" t="s">
        <v>19</v>
      </c>
      <c r="D93" s="115" t="s">
        <v>20</v>
      </c>
      <c r="E93" s="115" t="s">
        <v>307</v>
      </c>
      <c r="F93" s="116" t="s">
        <v>21</v>
      </c>
      <c r="G93" s="117">
        <v>581448271</v>
      </c>
      <c r="H93" s="117">
        <v>0</v>
      </c>
      <c r="I93" s="117">
        <v>581448271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0</v>
      </c>
      <c r="S93" s="117">
        <v>0</v>
      </c>
    </row>
    <row r="94" spans="1:19" ht="15" customHeight="1" x14ac:dyDescent="0.15">
      <c r="A94" s="108" t="s">
        <v>201</v>
      </c>
      <c r="B94" s="114" t="s">
        <v>202</v>
      </c>
      <c r="C94" s="115" t="s">
        <v>19</v>
      </c>
      <c r="D94" s="115" t="s">
        <v>20</v>
      </c>
      <c r="E94" s="115" t="s">
        <v>307</v>
      </c>
      <c r="F94" s="116" t="s">
        <v>21</v>
      </c>
      <c r="G94" s="117">
        <v>299890594</v>
      </c>
      <c r="H94" s="117">
        <v>200000000</v>
      </c>
      <c r="I94" s="117">
        <v>99890594</v>
      </c>
      <c r="J94" s="117">
        <v>0</v>
      </c>
      <c r="K94" s="117">
        <v>0</v>
      </c>
      <c r="L94" s="117">
        <v>200000000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17">
        <v>0</v>
      </c>
      <c r="S94" s="117">
        <v>0</v>
      </c>
    </row>
    <row r="95" spans="1:19" ht="15" customHeight="1" x14ac:dyDescent="0.15">
      <c r="A95" s="108" t="s">
        <v>203</v>
      </c>
      <c r="B95" s="114" t="s">
        <v>204</v>
      </c>
      <c r="C95" s="115" t="s">
        <v>19</v>
      </c>
      <c r="D95" s="115" t="s">
        <v>20</v>
      </c>
      <c r="E95" s="115" t="s">
        <v>307</v>
      </c>
      <c r="F95" s="116" t="s">
        <v>21</v>
      </c>
      <c r="G95" s="117">
        <v>1090717000</v>
      </c>
      <c r="H95" s="117">
        <v>662102000</v>
      </c>
      <c r="I95" s="117">
        <v>428615000</v>
      </c>
      <c r="J95" s="117">
        <v>0</v>
      </c>
      <c r="K95" s="117">
        <v>59582735</v>
      </c>
      <c r="L95" s="117">
        <v>602519265</v>
      </c>
      <c r="M95" s="117">
        <v>59582735</v>
      </c>
      <c r="N95" s="117">
        <v>0</v>
      </c>
      <c r="O95" s="117">
        <v>59582735</v>
      </c>
      <c r="P95" s="117">
        <v>0</v>
      </c>
      <c r="Q95" s="117">
        <v>59582735</v>
      </c>
      <c r="R95" s="117">
        <v>0</v>
      </c>
      <c r="S95" s="117">
        <v>0</v>
      </c>
    </row>
    <row r="96" spans="1:19" ht="15" customHeight="1" x14ac:dyDescent="0.15">
      <c r="A96" s="108" t="s">
        <v>205</v>
      </c>
      <c r="B96" s="109" t="s">
        <v>206</v>
      </c>
      <c r="C96" s="110" t="s">
        <v>19</v>
      </c>
      <c r="D96" s="110" t="s">
        <v>20</v>
      </c>
      <c r="E96" s="110" t="s">
        <v>307</v>
      </c>
      <c r="F96" s="111" t="s">
        <v>21</v>
      </c>
      <c r="G96" s="112">
        <v>662102000</v>
      </c>
      <c r="H96" s="112">
        <v>662102000</v>
      </c>
      <c r="I96" s="112">
        <v>0</v>
      </c>
      <c r="J96" s="112">
        <v>0</v>
      </c>
      <c r="K96" s="112">
        <v>59582735</v>
      </c>
      <c r="L96" s="112">
        <v>602519265</v>
      </c>
      <c r="M96" s="112">
        <v>59582735</v>
      </c>
      <c r="N96" s="112">
        <v>0</v>
      </c>
      <c r="O96" s="112">
        <v>59582735</v>
      </c>
      <c r="P96" s="112">
        <v>0</v>
      </c>
      <c r="Q96" s="112">
        <v>59582735</v>
      </c>
      <c r="R96" s="112">
        <v>0</v>
      </c>
      <c r="S96" s="112">
        <v>0</v>
      </c>
    </row>
    <row r="97" spans="1:19" ht="15" customHeight="1" x14ac:dyDescent="0.15">
      <c r="A97" s="108" t="s">
        <v>207</v>
      </c>
      <c r="B97" s="109" t="s">
        <v>208</v>
      </c>
      <c r="C97" s="110" t="s">
        <v>19</v>
      </c>
      <c r="D97" s="110" t="s">
        <v>20</v>
      </c>
      <c r="E97" s="110" t="s">
        <v>307</v>
      </c>
      <c r="F97" s="111" t="s">
        <v>21</v>
      </c>
      <c r="G97" s="112">
        <v>662102000</v>
      </c>
      <c r="H97" s="112">
        <v>662102000</v>
      </c>
      <c r="I97" s="112">
        <v>0</v>
      </c>
      <c r="J97" s="112">
        <v>0</v>
      </c>
      <c r="K97" s="112">
        <v>59582735</v>
      </c>
      <c r="L97" s="112">
        <v>602519265</v>
      </c>
      <c r="M97" s="112">
        <v>59582735</v>
      </c>
      <c r="N97" s="112">
        <v>0</v>
      </c>
      <c r="O97" s="112">
        <v>59582735</v>
      </c>
      <c r="P97" s="112">
        <v>0</v>
      </c>
      <c r="Q97" s="112">
        <v>59582735</v>
      </c>
      <c r="R97" s="112">
        <v>0</v>
      </c>
      <c r="S97" s="112">
        <v>0</v>
      </c>
    </row>
    <row r="98" spans="1:19" ht="15" customHeight="1" x14ac:dyDescent="0.15">
      <c r="A98" s="108" t="s">
        <v>209</v>
      </c>
      <c r="B98" s="114" t="s">
        <v>210</v>
      </c>
      <c r="C98" s="115" t="s">
        <v>19</v>
      </c>
      <c r="D98" s="115" t="s">
        <v>20</v>
      </c>
      <c r="E98" s="115" t="s">
        <v>307</v>
      </c>
      <c r="F98" s="116" t="s">
        <v>21</v>
      </c>
      <c r="G98" s="112">
        <v>662102000</v>
      </c>
      <c r="H98" s="112">
        <v>662102000</v>
      </c>
      <c r="I98" s="112">
        <v>0</v>
      </c>
      <c r="J98" s="112">
        <v>0</v>
      </c>
      <c r="K98" s="112">
        <v>59582735</v>
      </c>
      <c r="L98" s="112">
        <v>602519265</v>
      </c>
      <c r="M98" s="112">
        <v>59582735</v>
      </c>
      <c r="N98" s="112">
        <v>0</v>
      </c>
      <c r="O98" s="112">
        <v>59582735</v>
      </c>
      <c r="P98" s="112">
        <v>0</v>
      </c>
      <c r="Q98" s="112">
        <v>59582735</v>
      </c>
      <c r="R98" s="112">
        <v>0</v>
      </c>
      <c r="S98" s="112">
        <v>0</v>
      </c>
    </row>
    <row r="99" spans="1:19" ht="15" customHeight="1" x14ac:dyDescent="0.15">
      <c r="A99" s="108" t="s">
        <v>211</v>
      </c>
      <c r="B99" s="114" t="s">
        <v>212</v>
      </c>
      <c r="C99" s="115" t="s">
        <v>19</v>
      </c>
      <c r="D99" s="115" t="s">
        <v>20</v>
      </c>
      <c r="E99" s="115" t="s">
        <v>307</v>
      </c>
      <c r="F99" s="116" t="s">
        <v>21</v>
      </c>
      <c r="G99" s="112">
        <v>340657620</v>
      </c>
      <c r="H99" s="112">
        <v>340657620</v>
      </c>
      <c r="I99" s="112">
        <v>0</v>
      </c>
      <c r="J99" s="112">
        <v>0</v>
      </c>
      <c r="K99" s="112">
        <v>49133904</v>
      </c>
      <c r="L99" s="112">
        <v>291523716</v>
      </c>
      <c r="M99" s="112">
        <v>49133904</v>
      </c>
      <c r="N99" s="112">
        <v>0</v>
      </c>
      <c r="O99" s="112">
        <v>49133904</v>
      </c>
      <c r="P99" s="112">
        <v>0</v>
      </c>
      <c r="Q99" s="112">
        <v>49133904</v>
      </c>
      <c r="R99" s="112">
        <v>0</v>
      </c>
      <c r="S99" s="112">
        <v>0</v>
      </c>
    </row>
    <row r="100" spans="1:19" ht="15" customHeight="1" x14ac:dyDescent="0.15">
      <c r="A100" s="108" t="s">
        <v>213</v>
      </c>
      <c r="B100" s="109" t="s">
        <v>214</v>
      </c>
      <c r="C100" s="110" t="s">
        <v>19</v>
      </c>
      <c r="D100" s="110" t="s">
        <v>20</v>
      </c>
      <c r="E100" s="110" t="s">
        <v>307</v>
      </c>
      <c r="F100" s="111" t="s">
        <v>21</v>
      </c>
      <c r="G100" s="117">
        <v>321444380</v>
      </c>
      <c r="H100" s="117">
        <v>321444380</v>
      </c>
      <c r="I100" s="117">
        <v>0</v>
      </c>
      <c r="J100" s="117">
        <v>0</v>
      </c>
      <c r="K100" s="117">
        <v>10448831</v>
      </c>
      <c r="L100" s="117">
        <v>310995549</v>
      </c>
      <c r="M100" s="117">
        <v>10448831</v>
      </c>
      <c r="N100" s="117">
        <v>0</v>
      </c>
      <c r="O100" s="117">
        <v>10448831</v>
      </c>
      <c r="P100" s="117">
        <v>0</v>
      </c>
      <c r="Q100" s="117">
        <v>10448831</v>
      </c>
      <c r="R100" s="117">
        <v>0</v>
      </c>
      <c r="S100" s="117">
        <v>0</v>
      </c>
    </row>
    <row r="101" spans="1:19" ht="15" customHeight="1" x14ac:dyDescent="0.15">
      <c r="A101" s="108" t="s">
        <v>215</v>
      </c>
      <c r="B101" s="109" t="s">
        <v>216</v>
      </c>
      <c r="C101" s="110" t="s">
        <v>19</v>
      </c>
      <c r="D101" s="110" t="s">
        <v>20</v>
      </c>
      <c r="E101" s="110" t="s">
        <v>307</v>
      </c>
      <c r="F101" s="111" t="s">
        <v>21</v>
      </c>
      <c r="G101" s="117">
        <v>428615000</v>
      </c>
      <c r="H101" s="117">
        <v>0</v>
      </c>
      <c r="I101" s="117">
        <v>428615000</v>
      </c>
      <c r="J101" s="117">
        <v>0</v>
      </c>
      <c r="K101" s="117">
        <v>0</v>
      </c>
      <c r="L101" s="117">
        <v>0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0</v>
      </c>
      <c r="S101" s="117">
        <v>0</v>
      </c>
    </row>
    <row r="102" spans="1:19" ht="15" customHeight="1" x14ac:dyDescent="0.15">
      <c r="A102" s="108" t="s">
        <v>497</v>
      </c>
      <c r="B102" s="109" t="s">
        <v>382</v>
      </c>
      <c r="C102" s="110" t="s">
        <v>19</v>
      </c>
      <c r="D102" s="110" t="s">
        <v>20</v>
      </c>
      <c r="E102" s="110" t="s">
        <v>307</v>
      </c>
      <c r="F102" s="111" t="s">
        <v>21</v>
      </c>
      <c r="G102" s="112">
        <v>428615000</v>
      </c>
      <c r="H102" s="112">
        <v>0</v>
      </c>
      <c r="I102" s="112">
        <v>428615000</v>
      </c>
      <c r="J102" s="112">
        <v>0</v>
      </c>
      <c r="K102" s="112">
        <v>0</v>
      </c>
      <c r="L102" s="112">
        <v>0</v>
      </c>
      <c r="M102" s="112">
        <v>0</v>
      </c>
      <c r="N102" s="112">
        <v>0</v>
      </c>
      <c r="O102" s="112">
        <v>0</v>
      </c>
      <c r="P102" s="112">
        <v>0</v>
      </c>
      <c r="Q102" s="112">
        <v>0</v>
      </c>
      <c r="R102" s="112">
        <v>0</v>
      </c>
      <c r="S102" s="112">
        <v>0</v>
      </c>
    </row>
    <row r="103" spans="1:19" ht="15" customHeight="1" x14ac:dyDescent="0.15">
      <c r="A103" s="108" t="s">
        <v>498</v>
      </c>
      <c r="B103" s="109" t="s">
        <v>383</v>
      </c>
      <c r="C103" s="110" t="s">
        <v>19</v>
      </c>
      <c r="D103" s="110" t="s">
        <v>20</v>
      </c>
      <c r="E103" s="110" t="s">
        <v>307</v>
      </c>
      <c r="F103" s="111" t="s">
        <v>21</v>
      </c>
      <c r="G103" s="112">
        <v>420567508</v>
      </c>
      <c r="H103" s="112">
        <v>0</v>
      </c>
      <c r="I103" s="112">
        <v>420567508</v>
      </c>
      <c r="J103" s="112">
        <v>0</v>
      </c>
      <c r="K103" s="112">
        <v>0</v>
      </c>
      <c r="L103" s="112">
        <v>0</v>
      </c>
      <c r="M103" s="112">
        <v>0</v>
      </c>
      <c r="N103" s="112">
        <v>0</v>
      </c>
      <c r="O103" s="112">
        <v>0</v>
      </c>
      <c r="P103" s="112">
        <v>0</v>
      </c>
      <c r="Q103" s="112">
        <v>0</v>
      </c>
      <c r="R103" s="112">
        <v>0</v>
      </c>
      <c r="S103" s="112">
        <v>0</v>
      </c>
    </row>
    <row r="104" spans="1:19" s="119" customFormat="1" ht="15" customHeight="1" x14ac:dyDescent="0.15">
      <c r="A104" s="118" t="s">
        <v>499</v>
      </c>
      <c r="B104" s="114" t="s">
        <v>384</v>
      </c>
      <c r="C104" s="115" t="s">
        <v>19</v>
      </c>
      <c r="D104" s="115" t="s">
        <v>20</v>
      </c>
      <c r="E104" s="115" t="s">
        <v>307</v>
      </c>
      <c r="F104" s="116" t="s">
        <v>21</v>
      </c>
      <c r="G104" s="117">
        <v>8047492</v>
      </c>
      <c r="H104" s="117">
        <v>0</v>
      </c>
      <c r="I104" s="117">
        <v>8047492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0</v>
      </c>
      <c r="S104" s="117">
        <v>0</v>
      </c>
    </row>
    <row r="105" spans="1:19" s="119" customFormat="1" ht="15" customHeight="1" x14ac:dyDescent="0.15">
      <c r="A105" s="118" t="s">
        <v>217</v>
      </c>
      <c r="B105" s="114" t="s">
        <v>218</v>
      </c>
      <c r="C105" s="115" t="s">
        <v>19</v>
      </c>
      <c r="D105" s="115" t="s">
        <v>20</v>
      </c>
      <c r="E105" s="115" t="s">
        <v>307</v>
      </c>
      <c r="F105" s="116" t="s">
        <v>21</v>
      </c>
      <c r="G105" s="117">
        <v>1270616000</v>
      </c>
      <c r="H105" s="117">
        <v>61988056</v>
      </c>
      <c r="I105" s="117">
        <v>1208627944</v>
      </c>
      <c r="J105" s="117">
        <v>0</v>
      </c>
      <c r="K105" s="117">
        <v>61988056</v>
      </c>
      <c r="L105" s="117">
        <v>0</v>
      </c>
      <c r="M105" s="117">
        <v>61988056</v>
      </c>
      <c r="N105" s="117">
        <v>0</v>
      </c>
      <c r="O105" s="117">
        <v>22667300</v>
      </c>
      <c r="P105" s="117">
        <v>39320756</v>
      </c>
      <c r="Q105" s="117">
        <v>22667300</v>
      </c>
      <c r="R105" s="117">
        <v>0</v>
      </c>
      <c r="S105" s="117">
        <v>0</v>
      </c>
    </row>
    <row r="106" spans="1:19" ht="15" customHeight="1" x14ac:dyDescent="0.15">
      <c r="A106" s="108" t="s">
        <v>219</v>
      </c>
      <c r="B106" s="109" t="s">
        <v>220</v>
      </c>
      <c r="C106" s="110" t="s">
        <v>19</v>
      </c>
      <c r="D106" s="110" t="s">
        <v>20</v>
      </c>
      <c r="E106" s="110" t="s">
        <v>307</v>
      </c>
      <c r="F106" s="111" t="s">
        <v>21</v>
      </c>
      <c r="G106" s="112">
        <v>453989000</v>
      </c>
      <c r="H106" s="112">
        <v>61988056</v>
      </c>
      <c r="I106" s="112">
        <v>392000944</v>
      </c>
      <c r="J106" s="112">
        <v>0</v>
      </c>
      <c r="K106" s="112">
        <v>61988056</v>
      </c>
      <c r="L106" s="112">
        <v>0</v>
      </c>
      <c r="M106" s="112">
        <v>61988056</v>
      </c>
      <c r="N106" s="112">
        <v>0</v>
      </c>
      <c r="O106" s="112">
        <v>22667300</v>
      </c>
      <c r="P106" s="112">
        <v>39320756</v>
      </c>
      <c r="Q106" s="112">
        <v>22667300</v>
      </c>
      <c r="R106" s="112">
        <v>0</v>
      </c>
      <c r="S106" s="112">
        <v>0</v>
      </c>
    </row>
    <row r="107" spans="1:19" ht="15" customHeight="1" x14ac:dyDescent="0.15">
      <c r="A107" s="108" t="s">
        <v>221</v>
      </c>
      <c r="B107" s="109" t="s">
        <v>222</v>
      </c>
      <c r="C107" s="110" t="s">
        <v>19</v>
      </c>
      <c r="D107" s="110" t="s">
        <v>20</v>
      </c>
      <c r="E107" s="110" t="s">
        <v>307</v>
      </c>
      <c r="F107" s="111" t="s">
        <v>21</v>
      </c>
      <c r="G107" s="117">
        <v>453989000</v>
      </c>
      <c r="H107" s="117">
        <v>61988056</v>
      </c>
      <c r="I107" s="117">
        <v>392000944</v>
      </c>
      <c r="J107" s="117">
        <v>0</v>
      </c>
      <c r="K107" s="117">
        <v>61988056</v>
      </c>
      <c r="L107" s="117">
        <v>0</v>
      </c>
      <c r="M107" s="117">
        <v>61988056</v>
      </c>
      <c r="N107" s="117">
        <v>0</v>
      </c>
      <c r="O107" s="117">
        <v>22667300</v>
      </c>
      <c r="P107" s="117">
        <v>39320756</v>
      </c>
      <c r="Q107" s="117">
        <v>22667300</v>
      </c>
      <c r="R107" s="117">
        <v>0</v>
      </c>
      <c r="S107" s="117">
        <v>0</v>
      </c>
    </row>
    <row r="108" spans="1:19" ht="15" customHeight="1" x14ac:dyDescent="0.15">
      <c r="A108" s="108" t="s">
        <v>223</v>
      </c>
      <c r="B108" s="114" t="s">
        <v>224</v>
      </c>
      <c r="C108" s="115" t="s">
        <v>19</v>
      </c>
      <c r="D108" s="115" t="s">
        <v>20</v>
      </c>
      <c r="E108" s="115" t="s">
        <v>307</v>
      </c>
      <c r="F108" s="116" t="s">
        <v>21</v>
      </c>
      <c r="G108" s="112">
        <v>450655224</v>
      </c>
      <c r="H108" s="112">
        <v>61988056</v>
      </c>
      <c r="I108" s="112">
        <v>388667168</v>
      </c>
      <c r="J108" s="112">
        <v>0</v>
      </c>
      <c r="K108" s="112">
        <v>61988056</v>
      </c>
      <c r="L108" s="112">
        <v>0</v>
      </c>
      <c r="M108" s="112">
        <v>61988056</v>
      </c>
      <c r="N108" s="112">
        <v>0</v>
      </c>
      <c r="O108" s="112">
        <v>22667300</v>
      </c>
      <c r="P108" s="112">
        <v>39320756</v>
      </c>
      <c r="Q108" s="112">
        <v>22667300</v>
      </c>
      <c r="R108" s="112">
        <v>0</v>
      </c>
      <c r="S108" s="112">
        <v>0</v>
      </c>
    </row>
    <row r="109" spans="1:19" ht="15" customHeight="1" x14ac:dyDescent="0.15">
      <c r="A109" s="108" t="s">
        <v>225</v>
      </c>
      <c r="B109" s="114" t="s">
        <v>226</v>
      </c>
      <c r="C109" s="115" t="s">
        <v>19</v>
      </c>
      <c r="D109" s="115" t="s">
        <v>20</v>
      </c>
      <c r="E109" s="115" t="s">
        <v>307</v>
      </c>
      <c r="F109" s="116" t="s">
        <v>21</v>
      </c>
      <c r="G109" s="117">
        <v>81544</v>
      </c>
      <c r="H109" s="117">
        <v>0</v>
      </c>
      <c r="I109" s="117">
        <v>81544</v>
      </c>
      <c r="J109" s="117">
        <v>0</v>
      </c>
      <c r="K109" s="117">
        <v>0</v>
      </c>
      <c r="L109" s="117">
        <v>0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7">
        <v>0</v>
      </c>
      <c r="S109" s="117">
        <v>0</v>
      </c>
    </row>
    <row r="110" spans="1:19" ht="15" customHeight="1" x14ac:dyDescent="0.15">
      <c r="A110" s="108" t="s">
        <v>227</v>
      </c>
      <c r="B110" s="114" t="s">
        <v>228</v>
      </c>
      <c r="C110" s="115" t="s">
        <v>19</v>
      </c>
      <c r="D110" s="115" t="s">
        <v>20</v>
      </c>
      <c r="E110" s="115" t="s">
        <v>307</v>
      </c>
      <c r="F110" s="116" t="s">
        <v>21</v>
      </c>
      <c r="G110" s="117">
        <v>3252232</v>
      </c>
      <c r="H110" s="117">
        <v>0</v>
      </c>
      <c r="I110" s="117">
        <v>3252232</v>
      </c>
      <c r="J110" s="117">
        <v>0</v>
      </c>
      <c r="K110" s="117">
        <v>0</v>
      </c>
      <c r="L110" s="117">
        <v>0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0</v>
      </c>
      <c r="S110" s="117">
        <v>0</v>
      </c>
    </row>
    <row r="111" spans="1:19" ht="15" customHeight="1" x14ac:dyDescent="0.15">
      <c r="A111" s="108" t="s">
        <v>229</v>
      </c>
      <c r="B111" s="109" t="s">
        <v>230</v>
      </c>
      <c r="C111" s="110" t="s">
        <v>19</v>
      </c>
      <c r="D111" s="110" t="s">
        <v>20</v>
      </c>
      <c r="E111" s="110" t="s">
        <v>307</v>
      </c>
      <c r="F111" s="111" t="s">
        <v>21</v>
      </c>
      <c r="G111" s="117">
        <v>45984000</v>
      </c>
      <c r="H111" s="117">
        <v>0</v>
      </c>
      <c r="I111" s="117">
        <v>45984000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17">
        <v>0</v>
      </c>
      <c r="Q111" s="117">
        <v>0</v>
      </c>
      <c r="R111" s="117">
        <v>0</v>
      </c>
      <c r="S111" s="117">
        <v>0</v>
      </c>
    </row>
    <row r="112" spans="1:19" ht="15" customHeight="1" x14ac:dyDescent="0.15">
      <c r="A112" s="108" t="s">
        <v>231</v>
      </c>
      <c r="B112" s="109" t="s">
        <v>232</v>
      </c>
      <c r="C112" s="110" t="s">
        <v>19</v>
      </c>
      <c r="D112" s="110" t="s">
        <v>20</v>
      </c>
      <c r="E112" s="110" t="s">
        <v>307</v>
      </c>
      <c r="F112" s="111" t="s">
        <v>21</v>
      </c>
      <c r="G112" s="117">
        <v>770643000</v>
      </c>
      <c r="H112" s="117">
        <v>0</v>
      </c>
      <c r="I112" s="117">
        <v>770643000</v>
      </c>
      <c r="J112" s="117">
        <v>0</v>
      </c>
      <c r="K112" s="117">
        <v>0</v>
      </c>
      <c r="L112" s="117">
        <v>0</v>
      </c>
      <c r="M112" s="117">
        <v>0</v>
      </c>
      <c r="N112" s="117">
        <v>0</v>
      </c>
      <c r="O112" s="117">
        <v>0</v>
      </c>
      <c r="P112" s="117">
        <v>0</v>
      </c>
      <c r="Q112" s="117">
        <v>0</v>
      </c>
      <c r="R112" s="117">
        <v>0</v>
      </c>
      <c r="S112" s="117">
        <v>0</v>
      </c>
    </row>
    <row r="113" spans="1:20" ht="15" customHeight="1" x14ac:dyDescent="0.15">
      <c r="A113" s="108" t="s">
        <v>233</v>
      </c>
      <c r="B113" s="109" t="s">
        <v>234</v>
      </c>
      <c r="C113" s="110" t="s">
        <v>19</v>
      </c>
      <c r="D113" s="110" t="s">
        <v>20</v>
      </c>
      <c r="E113" s="110" t="s">
        <v>307</v>
      </c>
      <c r="F113" s="111" t="s">
        <v>21</v>
      </c>
      <c r="G113" s="112">
        <v>770643000</v>
      </c>
      <c r="H113" s="112">
        <v>0</v>
      </c>
      <c r="I113" s="112">
        <v>770643000</v>
      </c>
      <c r="J113" s="112">
        <v>0</v>
      </c>
      <c r="K113" s="112">
        <v>0</v>
      </c>
      <c r="L113" s="112">
        <v>0</v>
      </c>
      <c r="M113" s="112">
        <v>0</v>
      </c>
      <c r="N113" s="112">
        <v>0</v>
      </c>
      <c r="O113" s="112">
        <v>0</v>
      </c>
      <c r="P113" s="112">
        <v>0</v>
      </c>
      <c r="Q113" s="112">
        <v>0</v>
      </c>
      <c r="R113" s="112">
        <v>0</v>
      </c>
      <c r="S113" s="112">
        <v>0</v>
      </c>
    </row>
    <row r="114" spans="1:20" x14ac:dyDescent="0.15">
      <c r="A114" s="109" t="s">
        <v>235</v>
      </c>
      <c r="B114" s="116" t="s">
        <v>236</v>
      </c>
      <c r="C114" s="110" t="s">
        <v>19</v>
      </c>
      <c r="D114" s="110" t="s">
        <v>20</v>
      </c>
      <c r="E114" s="110">
        <v>21</v>
      </c>
      <c r="F114" s="120" t="s">
        <v>237</v>
      </c>
      <c r="G114" s="112">
        <v>83500000000</v>
      </c>
      <c r="H114" s="112">
        <v>40146739212.43</v>
      </c>
      <c r="I114" s="112">
        <v>43353260787.57</v>
      </c>
      <c r="J114" s="112">
        <v>0</v>
      </c>
      <c r="K114" s="112">
        <v>29590064812.639999</v>
      </c>
      <c r="L114" s="112">
        <v>10556674399.790001</v>
      </c>
      <c r="M114" s="112">
        <v>361037789</v>
      </c>
      <c r="N114" s="112">
        <v>29229027023.639999</v>
      </c>
      <c r="O114" s="112">
        <v>353846625</v>
      </c>
      <c r="P114" s="112">
        <v>7191164</v>
      </c>
      <c r="Q114" s="112">
        <v>344726127</v>
      </c>
      <c r="R114" s="112">
        <v>9120498</v>
      </c>
      <c r="S114" s="112">
        <v>0</v>
      </c>
      <c r="T114" s="99"/>
    </row>
    <row r="115" spans="1:20" x14ac:dyDescent="0.15">
      <c r="A115" s="109" t="s">
        <v>238</v>
      </c>
      <c r="B115" s="111" t="s">
        <v>239</v>
      </c>
      <c r="C115" s="110" t="s">
        <v>19</v>
      </c>
      <c r="D115" s="110" t="s">
        <v>20</v>
      </c>
      <c r="E115" s="110">
        <v>21</v>
      </c>
      <c r="F115" s="120" t="s">
        <v>237</v>
      </c>
      <c r="G115" s="112">
        <v>56000000000</v>
      </c>
      <c r="H115" s="112">
        <v>34845707089.43</v>
      </c>
      <c r="I115" s="112">
        <v>21154292910.57</v>
      </c>
      <c r="J115" s="112">
        <v>0</v>
      </c>
      <c r="K115" s="112">
        <v>24437310918.639999</v>
      </c>
      <c r="L115" s="112">
        <v>10408396170.790001</v>
      </c>
      <c r="M115" s="112">
        <v>361037789</v>
      </c>
      <c r="N115" s="112">
        <v>24076273129.639999</v>
      </c>
      <c r="O115" s="112">
        <v>353846625</v>
      </c>
      <c r="P115" s="112">
        <v>7191164</v>
      </c>
      <c r="Q115" s="112">
        <v>344726127</v>
      </c>
      <c r="R115" s="112">
        <v>9120498</v>
      </c>
      <c r="S115" s="112">
        <v>0</v>
      </c>
      <c r="T115" s="99"/>
    </row>
    <row r="116" spans="1:20" x14ac:dyDescent="0.15">
      <c r="A116" s="109" t="s">
        <v>240</v>
      </c>
      <c r="B116" s="111" t="s">
        <v>241</v>
      </c>
      <c r="C116" s="110" t="s">
        <v>19</v>
      </c>
      <c r="D116" s="110" t="s">
        <v>20</v>
      </c>
      <c r="E116" s="110">
        <v>21</v>
      </c>
      <c r="F116" s="120" t="s">
        <v>237</v>
      </c>
      <c r="G116" s="112">
        <v>56000000000</v>
      </c>
      <c r="H116" s="112">
        <v>34845707089.43</v>
      </c>
      <c r="I116" s="112">
        <v>21154292910.57</v>
      </c>
      <c r="J116" s="112">
        <v>0</v>
      </c>
      <c r="K116" s="112">
        <v>24437310918.639999</v>
      </c>
      <c r="L116" s="112">
        <v>10408396170.790001</v>
      </c>
      <c r="M116" s="112">
        <v>361037789</v>
      </c>
      <c r="N116" s="112">
        <v>24076273129.639999</v>
      </c>
      <c r="O116" s="112">
        <v>353846625</v>
      </c>
      <c r="P116" s="112">
        <v>7191164</v>
      </c>
      <c r="Q116" s="112">
        <v>344726127</v>
      </c>
      <c r="R116" s="112">
        <v>9120498</v>
      </c>
      <c r="S116" s="112">
        <v>0</v>
      </c>
      <c r="T116" s="99"/>
    </row>
    <row r="117" spans="1:20" s="119" customFormat="1" ht="36" x14ac:dyDescent="0.15">
      <c r="A117" s="109" t="s">
        <v>513</v>
      </c>
      <c r="B117" s="111" t="s">
        <v>514</v>
      </c>
      <c r="C117" s="110" t="s">
        <v>19</v>
      </c>
      <c r="D117" s="110" t="s">
        <v>20</v>
      </c>
      <c r="E117" s="110">
        <v>21</v>
      </c>
      <c r="F117" s="120" t="s">
        <v>237</v>
      </c>
      <c r="G117" s="112">
        <v>1000000000</v>
      </c>
      <c r="H117" s="112">
        <v>976950200</v>
      </c>
      <c r="I117" s="112">
        <v>23049800</v>
      </c>
      <c r="J117" s="112">
        <v>0</v>
      </c>
      <c r="K117" s="112">
        <v>973240900</v>
      </c>
      <c r="L117" s="112">
        <v>3709300</v>
      </c>
      <c r="M117" s="112">
        <v>0</v>
      </c>
      <c r="N117" s="112">
        <v>973240900</v>
      </c>
      <c r="O117" s="112">
        <v>0</v>
      </c>
      <c r="P117" s="112">
        <v>0</v>
      </c>
      <c r="Q117" s="112">
        <v>0</v>
      </c>
      <c r="R117" s="112">
        <v>0</v>
      </c>
      <c r="S117" s="112">
        <v>0</v>
      </c>
      <c r="T117" s="99"/>
    </row>
    <row r="118" spans="1:20" ht="27" x14ac:dyDescent="0.15">
      <c r="A118" s="109" t="s">
        <v>515</v>
      </c>
      <c r="B118" s="111" t="s">
        <v>512</v>
      </c>
      <c r="C118" s="110" t="s">
        <v>19</v>
      </c>
      <c r="D118" s="110" t="s">
        <v>20</v>
      </c>
      <c r="E118" s="110">
        <v>21</v>
      </c>
      <c r="F118" s="120" t="s">
        <v>237</v>
      </c>
      <c r="G118" s="112">
        <v>1000000000</v>
      </c>
      <c r="H118" s="112">
        <v>976950200</v>
      </c>
      <c r="I118" s="112">
        <v>23049800</v>
      </c>
      <c r="J118" s="112">
        <v>0</v>
      </c>
      <c r="K118" s="112">
        <v>973240900</v>
      </c>
      <c r="L118" s="112">
        <v>3709300</v>
      </c>
      <c r="M118" s="112">
        <v>0</v>
      </c>
      <c r="N118" s="112">
        <v>973240900</v>
      </c>
      <c r="O118" s="112">
        <v>0</v>
      </c>
      <c r="P118" s="112">
        <v>0</v>
      </c>
      <c r="Q118" s="112">
        <v>0</v>
      </c>
      <c r="R118" s="112">
        <v>0</v>
      </c>
      <c r="S118" s="112">
        <v>0</v>
      </c>
      <c r="T118" s="99"/>
    </row>
    <row r="119" spans="1:20" s="119" customFormat="1" ht="18" x14ac:dyDescent="0.15">
      <c r="A119" s="109" t="s">
        <v>516</v>
      </c>
      <c r="B119" s="111" t="s">
        <v>244</v>
      </c>
      <c r="C119" s="110" t="s">
        <v>19</v>
      </c>
      <c r="D119" s="110" t="s">
        <v>20</v>
      </c>
      <c r="E119" s="110">
        <v>21</v>
      </c>
      <c r="F119" s="120" t="s">
        <v>237</v>
      </c>
      <c r="G119" s="112">
        <v>703167783</v>
      </c>
      <c r="H119" s="112">
        <v>680174667</v>
      </c>
      <c r="I119" s="112">
        <v>22993116</v>
      </c>
      <c r="J119" s="112">
        <v>0</v>
      </c>
      <c r="K119" s="112">
        <v>676934300</v>
      </c>
      <c r="L119" s="112">
        <v>3240367</v>
      </c>
      <c r="M119" s="112">
        <v>0</v>
      </c>
      <c r="N119" s="112">
        <v>676934300</v>
      </c>
      <c r="O119" s="112">
        <v>0</v>
      </c>
      <c r="P119" s="112">
        <v>0</v>
      </c>
      <c r="Q119" s="112">
        <v>0</v>
      </c>
      <c r="R119" s="112">
        <v>0</v>
      </c>
      <c r="S119" s="112">
        <v>0</v>
      </c>
      <c r="T119" s="99"/>
    </row>
    <row r="120" spans="1:20" ht="15" customHeight="1" x14ac:dyDescent="0.15">
      <c r="A120" s="108" t="s">
        <v>518</v>
      </c>
      <c r="B120" s="114" t="s">
        <v>519</v>
      </c>
      <c r="C120" s="115" t="s">
        <v>19</v>
      </c>
      <c r="D120" s="110" t="s">
        <v>20</v>
      </c>
      <c r="E120" s="115">
        <v>21</v>
      </c>
      <c r="F120" s="116" t="s">
        <v>237</v>
      </c>
      <c r="G120" s="117">
        <v>703167783</v>
      </c>
      <c r="H120" s="117">
        <v>680174667</v>
      </c>
      <c r="I120" s="117">
        <v>22993116</v>
      </c>
      <c r="J120" s="117">
        <v>0</v>
      </c>
      <c r="K120" s="117">
        <v>676934300</v>
      </c>
      <c r="L120" s="117">
        <v>3240367</v>
      </c>
      <c r="M120" s="117">
        <v>0</v>
      </c>
      <c r="N120" s="117">
        <v>676934300</v>
      </c>
      <c r="O120" s="117">
        <v>0</v>
      </c>
      <c r="P120" s="117">
        <v>0</v>
      </c>
      <c r="Q120" s="117">
        <v>0</v>
      </c>
      <c r="R120" s="117">
        <v>0</v>
      </c>
      <c r="S120" s="117">
        <v>0</v>
      </c>
    </row>
    <row r="121" spans="1:20" s="119" customFormat="1" x14ac:dyDescent="0.15">
      <c r="A121" s="109" t="s">
        <v>517</v>
      </c>
      <c r="B121" s="111" t="s">
        <v>245</v>
      </c>
      <c r="C121" s="110" t="s">
        <v>19</v>
      </c>
      <c r="D121" s="110" t="s">
        <v>20</v>
      </c>
      <c r="E121" s="110">
        <v>21</v>
      </c>
      <c r="F121" s="120" t="s">
        <v>237</v>
      </c>
      <c r="G121" s="112">
        <v>296832217</v>
      </c>
      <c r="H121" s="112">
        <v>296775533</v>
      </c>
      <c r="I121" s="112">
        <v>56684</v>
      </c>
      <c r="J121" s="112">
        <v>0</v>
      </c>
      <c r="K121" s="112">
        <v>296306600</v>
      </c>
      <c r="L121" s="112">
        <v>468933</v>
      </c>
      <c r="M121" s="112">
        <v>0</v>
      </c>
      <c r="N121" s="112">
        <v>296306600</v>
      </c>
      <c r="O121" s="112">
        <v>0</v>
      </c>
      <c r="P121" s="112">
        <v>0</v>
      </c>
      <c r="Q121" s="112">
        <v>0</v>
      </c>
      <c r="R121" s="112">
        <v>0</v>
      </c>
      <c r="S121" s="112">
        <v>0</v>
      </c>
      <c r="T121" s="99"/>
    </row>
    <row r="122" spans="1:20" ht="15" customHeight="1" x14ac:dyDescent="0.15">
      <c r="A122" s="108" t="s">
        <v>520</v>
      </c>
      <c r="B122" s="114" t="s">
        <v>521</v>
      </c>
      <c r="C122" s="115" t="s">
        <v>19</v>
      </c>
      <c r="D122" s="110" t="s">
        <v>20</v>
      </c>
      <c r="E122" s="115">
        <v>21</v>
      </c>
      <c r="F122" s="116" t="s">
        <v>237</v>
      </c>
      <c r="G122" s="117">
        <v>296832217</v>
      </c>
      <c r="H122" s="117">
        <v>296775533</v>
      </c>
      <c r="I122" s="117">
        <v>56684</v>
      </c>
      <c r="J122" s="117">
        <v>0</v>
      </c>
      <c r="K122" s="117">
        <v>296306600</v>
      </c>
      <c r="L122" s="117">
        <v>468933</v>
      </c>
      <c r="M122" s="117">
        <v>0</v>
      </c>
      <c r="N122" s="117">
        <v>296306600</v>
      </c>
      <c r="O122" s="117">
        <v>0</v>
      </c>
      <c r="P122" s="117">
        <v>0</v>
      </c>
      <c r="Q122" s="117">
        <v>0</v>
      </c>
      <c r="R122" s="117">
        <v>0</v>
      </c>
      <c r="S122" s="117">
        <v>0</v>
      </c>
    </row>
    <row r="123" spans="1:20" s="119" customFormat="1" ht="27" x14ac:dyDescent="0.15">
      <c r="A123" s="109" t="s">
        <v>582</v>
      </c>
      <c r="B123" s="111" t="s">
        <v>505</v>
      </c>
      <c r="C123" s="110" t="s">
        <v>19</v>
      </c>
      <c r="D123" s="110" t="s">
        <v>20</v>
      </c>
      <c r="E123" s="110">
        <v>21</v>
      </c>
      <c r="F123" s="120" t="s">
        <v>237</v>
      </c>
      <c r="G123" s="112">
        <v>55000000000</v>
      </c>
      <c r="H123" s="112">
        <v>33868756889.43</v>
      </c>
      <c r="I123" s="112">
        <v>21131243110.57</v>
      </c>
      <c r="J123" s="112">
        <v>0</v>
      </c>
      <c r="K123" s="112">
        <v>23464070018.639999</v>
      </c>
      <c r="L123" s="112">
        <v>10404686870.790001</v>
      </c>
      <c r="M123" s="112">
        <v>361037789</v>
      </c>
      <c r="N123" s="112">
        <v>23103032229.639999</v>
      </c>
      <c r="O123" s="112">
        <v>353846625</v>
      </c>
      <c r="P123" s="112">
        <v>7191164</v>
      </c>
      <c r="Q123" s="112">
        <v>344726127</v>
      </c>
      <c r="R123" s="112">
        <v>9120498</v>
      </c>
      <c r="S123" s="112">
        <v>0</v>
      </c>
      <c r="T123" s="99"/>
    </row>
    <row r="124" spans="1:20" ht="27" x14ac:dyDescent="0.15">
      <c r="A124" s="109" t="s">
        <v>527</v>
      </c>
      <c r="B124" s="111" t="s">
        <v>512</v>
      </c>
      <c r="C124" s="110" t="s">
        <v>19</v>
      </c>
      <c r="D124" s="110" t="s">
        <v>20</v>
      </c>
      <c r="E124" s="110">
        <v>21</v>
      </c>
      <c r="F124" s="120" t="s">
        <v>237</v>
      </c>
      <c r="G124" s="112">
        <v>55000000000</v>
      </c>
      <c r="H124" s="112">
        <v>33868756889.43</v>
      </c>
      <c r="I124" s="112">
        <v>21131243110.57</v>
      </c>
      <c r="J124" s="112">
        <v>0</v>
      </c>
      <c r="K124" s="112">
        <v>23464070018.639999</v>
      </c>
      <c r="L124" s="112">
        <v>10404686870.790001</v>
      </c>
      <c r="M124" s="112">
        <v>361037789</v>
      </c>
      <c r="N124" s="112">
        <v>23103032229.639999</v>
      </c>
      <c r="O124" s="112">
        <v>353846625</v>
      </c>
      <c r="P124" s="112">
        <v>7191164</v>
      </c>
      <c r="Q124" s="112">
        <v>344726127</v>
      </c>
      <c r="R124" s="112">
        <v>9120498</v>
      </c>
      <c r="S124" s="112">
        <v>0</v>
      </c>
      <c r="T124" s="121"/>
    </row>
    <row r="125" spans="1:20" s="119" customFormat="1" x14ac:dyDescent="0.15">
      <c r="A125" s="109" t="s">
        <v>524</v>
      </c>
      <c r="B125" s="111" t="s">
        <v>251</v>
      </c>
      <c r="C125" s="110" t="s">
        <v>19</v>
      </c>
      <c r="D125" s="110" t="s">
        <v>20</v>
      </c>
      <c r="E125" s="110">
        <v>21</v>
      </c>
      <c r="F125" s="120" t="s">
        <v>237</v>
      </c>
      <c r="G125" s="112">
        <v>1601377558</v>
      </c>
      <c r="H125" s="112">
        <v>900501574</v>
      </c>
      <c r="I125" s="112">
        <v>700875984</v>
      </c>
      <c r="J125" s="112">
        <v>0</v>
      </c>
      <c r="K125" s="112">
        <v>790855199</v>
      </c>
      <c r="L125" s="112">
        <v>109646375</v>
      </c>
      <c r="M125" s="112">
        <v>0</v>
      </c>
      <c r="N125" s="112">
        <v>790855199</v>
      </c>
      <c r="O125" s="112">
        <v>0</v>
      </c>
      <c r="P125" s="112">
        <v>0</v>
      </c>
      <c r="Q125" s="112">
        <v>0</v>
      </c>
      <c r="R125" s="112">
        <v>0</v>
      </c>
      <c r="S125" s="112">
        <v>0</v>
      </c>
      <c r="T125" s="99"/>
    </row>
    <row r="126" spans="1:20" ht="15" customHeight="1" x14ac:dyDescent="0.15">
      <c r="A126" s="108" t="s">
        <v>536</v>
      </c>
      <c r="B126" s="114" t="s">
        <v>537</v>
      </c>
      <c r="C126" s="115" t="s">
        <v>19</v>
      </c>
      <c r="D126" s="110" t="s">
        <v>20</v>
      </c>
      <c r="E126" s="115">
        <v>21</v>
      </c>
      <c r="F126" s="116" t="s">
        <v>237</v>
      </c>
      <c r="G126" s="117">
        <v>1601377558</v>
      </c>
      <c r="H126" s="117">
        <v>900501574</v>
      </c>
      <c r="I126" s="117">
        <v>700875984</v>
      </c>
      <c r="J126" s="117">
        <v>0</v>
      </c>
      <c r="K126" s="117">
        <v>790855199</v>
      </c>
      <c r="L126" s="117">
        <v>109646375</v>
      </c>
      <c r="M126" s="117">
        <v>0</v>
      </c>
      <c r="N126" s="117">
        <v>790855199</v>
      </c>
      <c r="O126" s="117">
        <v>0</v>
      </c>
      <c r="P126" s="117">
        <v>0</v>
      </c>
      <c r="Q126" s="117">
        <v>0</v>
      </c>
      <c r="R126" s="117">
        <v>0</v>
      </c>
      <c r="S126" s="117">
        <v>0</v>
      </c>
    </row>
    <row r="127" spans="1:20" s="119" customFormat="1" x14ac:dyDescent="0.15">
      <c r="A127" s="109" t="s">
        <v>525</v>
      </c>
      <c r="B127" s="111" t="s">
        <v>252</v>
      </c>
      <c r="C127" s="110" t="s">
        <v>19</v>
      </c>
      <c r="D127" s="110" t="s">
        <v>20</v>
      </c>
      <c r="E127" s="110">
        <v>21</v>
      </c>
      <c r="F127" s="120" t="s">
        <v>237</v>
      </c>
      <c r="G127" s="112">
        <v>9498382337</v>
      </c>
      <c r="H127" s="112">
        <v>9369782733</v>
      </c>
      <c r="I127" s="112">
        <v>128599604</v>
      </c>
      <c r="J127" s="112">
        <v>0</v>
      </c>
      <c r="K127" s="112">
        <v>9293253700</v>
      </c>
      <c r="L127" s="112">
        <v>76529033</v>
      </c>
      <c r="M127" s="112">
        <v>0</v>
      </c>
      <c r="N127" s="112">
        <v>9293253700</v>
      </c>
      <c r="O127" s="112">
        <v>0</v>
      </c>
      <c r="P127" s="112">
        <v>0</v>
      </c>
      <c r="Q127" s="112">
        <v>0</v>
      </c>
      <c r="R127" s="112">
        <v>0</v>
      </c>
      <c r="S127" s="112">
        <v>0</v>
      </c>
      <c r="T127" s="99"/>
    </row>
    <row r="128" spans="1:20" ht="15" customHeight="1" x14ac:dyDescent="0.15">
      <c r="A128" s="108" t="s">
        <v>538</v>
      </c>
      <c r="B128" s="114" t="s">
        <v>539</v>
      </c>
      <c r="C128" s="115" t="s">
        <v>19</v>
      </c>
      <c r="D128" s="110" t="s">
        <v>20</v>
      </c>
      <c r="E128" s="115">
        <v>21</v>
      </c>
      <c r="F128" s="116" t="s">
        <v>237</v>
      </c>
      <c r="G128" s="117">
        <v>9498382337</v>
      </c>
      <c r="H128" s="117">
        <v>9369782733</v>
      </c>
      <c r="I128" s="117">
        <v>128599604</v>
      </c>
      <c r="J128" s="117">
        <v>0</v>
      </c>
      <c r="K128" s="117">
        <v>9293253700</v>
      </c>
      <c r="L128" s="117">
        <v>76529033</v>
      </c>
      <c r="M128" s="117">
        <v>0</v>
      </c>
      <c r="N128" s="117">
        <v>9293253700</v>
      </c>
      <c r="O128" s="117">
        <v>0</v>
      </c>
      <c r="P128" s="117">
        <v>0</v>
      </c>
      <c r="Q128" s="117">
        <v>0</v>
      </c>
      <c r="R128" s="117">
        <v>0</v>
      </c>
      <c r="S128" s="117">
        <v>0</v>
      </c>
    </row>
    <row r="129" spans="1:20" s="119" customFormat="1" x14ac:dyDescent="0.15">
      <c r="A129" s="109" t="s">
        <v>526</v>
      </c>
      <c r="B129" s="111" t="s">
        <v>253</v>
      </c>
      <c r="C129" s="110" t="s">
        <v>19</v>
      </c>
      <c r="D129" s="110" t="s">
        <v>20</v>
      </c>
      <c r="E129" s="110">
        <v>21</v>
      </c>
      <c r="F129" s="120" t="s">
        <v>237</v>
      </c>
      <c r="G129" s="112">
        <v>7213159175</v>
      </c>
      <c r="H129" s="112">
        <v>3266018107</v>
      </c>
      <c r="I129" s="112">
        <v>3947141068</v>
      </c>
      <c r="J129" s="112">
        <v>0</v>
      </c>
      <c r="K129" s="112">
        <v>2007782134</v>
      </c>
      <c r="L129" s="112">
        <v>1258235973</v>
      </c>
      <c r="M129" s="112">
        <v>27860634</v>
      </c>
      <c r="N129" s="112">
        <v>1979921500</v>
      </c>
      <c r="O129" s="112">
        <v>22160189</v>
      </c>
      <c r="P129" s="112">
        <v>5700445</v>
      </c>
      <c r="Q129" s="112">
        <v>13039691</v>
      </c>
      <c r="R129" s="112">
        <v>9120498</v>
      </c>
      <c r="S129" s="112">
        <v>0</v>
      </c>
      <c r="T129" s="99"/>
    </row>
    <row r="130" spans="1:20" ht="15" customHeight="1" x14ac:dyDescent="0.15">
      <c r="A130" s="108" t="s">
        <v>540</v>
      </c>
      <c r="B130" s="114" t="s">
        <v>541</v>
      </c>
      <c r="C130" s="115" t="s">
        <v>19</v>
      </c>
      <c r="D130" s="110" t="s">
        <v>20</v>
      </c>
      <c r="E130" s="115">
        <v>21</v>
      </c>
      <c r="F130" s="116" t="s">
        <v>237</v>
      </c>
      <c r="G130" s="117">
        <v>7213159175</v>
      </c>
      <c r="H130" s="117">
        <v>3266018107</v>
      </c>
      <c r="I130" s="117">
        <v>3947141068</v>
      </c>
      <c r="J130" s="117">
        <v>0</v>
      </c>
      <c r="K130" s="117">
        <v>2007782134</v>
      </c>
      <c r="L130" s="117">
        <v>1258235973</v>
      </c>
      <c r="M130" s="117">
        <v>27860634</v>
      </c>
      <c r="N130" s="117">
        <v>1979921500</v>
      </c>
      <c r="O130" s="117">
        <v>22160189</v>
      </c>
      <c r="P130" s="117">
        <v>5700445</v>
      </c>
      <c r="Q130" s="117">
        <v>13039691</v>
      </c>
      <c r="R130" s="117">
        <v>9120498</v>
      </c>
      <c r="S130" s="117">
        <v>0</v>
      </c>
    </row>
    <row r="131" spans="1:20" s="119" customFormat="1" x14ac:dyDescent="0.15">
      <c r="A131" s="109" t="s">
        <v>522</v>
      </c>
      <c r="B131" s="111" t="s">
        <v>254</v>
      </c>
      <c r="C131" s="110" t="s">
        <v>19</v>
      </c>
      <c r="D131" s="110" t="s">
        <v>20</v>
      </c>
      <c r="E131" s="110">
        <v>21</v>
      </c>
      <c r="F131" s="120" t="s">
        <v>237</v>
      </c>
      <c r="G131" s="112">
        <v>17768916764</v>
      </c>
      <c r="H131" s="112">
        <v>10579797651</v>
      </c>
      <c r="I131" s="112">
        <v>7189119113</v>
      </c>
      <c r="J131" s="112">
        <v>0</v>
      </c>
      <c r="K131" s="112">
        <v>3729538155</v>
      </c>
      <c r="L131" s="112">
        <v>6850259496</v>
      </c>
      <c r="M131" s="112">
        <v>333177155</v>
      </c>
      <c r="N131" s="112">
        <v>3396361000</v>
      </c>
      <c r="O131" s="112">
        <v>331686436</v>
      </c>
      <c r="P131" s="112">
        <v>1490719</v>
      </c>
      <c r="Q131" s="112">
        <v>331686436</v>
      </c>
      <c r="R131" s="112">
        <v>0</v>
      </c>
      <c r="S131" s="112">
        <v>0</v>
      </c>
      <c r="T131" s="99"/>
    </row>
    <row r="132" spans="1:20" ht="15" customHeight="1" x14ac:dyDescent="0.15">
      <c r="A132" s="108" t="s">
        <v>532</v>
      </c>
      <c r="B132" s="114" t="s">
        <v>533</v>
      </c>
      <c r="C132" s="115" t="s">
        <v>19</v>
      </c>
      <c r="D132" s="110" t="s">
        <v>20</v>
      </c>
      <c r="E132" s="115">
        <v>21</v>
      </c>
      <c r="F132" s="116" t="s">
        <v>237</v>
      </c>
      <c r="G132" s="117">
        <v>17768916764</v>
      </c>
      <c r="H132" s="117">
        <v>10579797651</v>
      </c>
      <c r="I132" s="117">
        <v>7189119113</v>
      </c>
      <c r="J132" s="117">
        <v>0</v>
      </c>
      <c r="K132" s="117">
        <v>3729538155</v>
      </c>
      <c r="L132" s="117">
        <v>6850259496</v>
      </c>
      <c r="M132" s="117">
        <v>333177155</v>
      </c>
      <c r="N132" s="117">
        <v>3396361000</v>
      </c>
      <c r="O132" s="117">
        <v>331686436</v>
      </c>
      <c r="P132" s="117">
        <v>1490719</v>
      </c>
      <c r="Q132" s="117">
        <v>331686436</v>
      </c>
      <c r="R132" s="117">
        <v>0</v>
      </c>
      <c r="S132" s="117">
        <v>0</v>
      </c>
    </row>
    <row r="133" spans="1:20" ht="15" customHeight="1" x14ac:dyDescent="0.15">
      <c r="A133" s="109" t="s">
        <v>523</v>
      </c>
      <c r="B133" s="111" t="s">
        <v>255</v>
      </c>
      <c r="C133" s="110" t="s">
        <v>19</v>
      </c>
      <c r="D133" s="110" t="s">
        <v>20</v>
      </c>
      <c r="E133" s="110">
        <v>21</v>
      </c>
      <c r="F133" s="120" t="s">
        <v>237</v>
      </c>
      <c r="G133" s="112">
        <v>9900000000</v>
      </c>
      <c r="H133" s="112">
        <v>4083275039.4299998</v>
      </c>
      <c r="I133" s="112">
        <v>5816724960.5699997</v>
      </c>
      <c r="J133" s="112">
        <v>0</v>
      </c>
      <c r="K133" s="112">
        <v>3549688072.1399999</v>
      </c>
      <c r="L133" s="112">
        <v>533586967.29000002</v>
      </c>
      <c r="M133" s="112">
        <v>0</v>
      </c>
      <c r="N133" s="112">
        <v>3549688072.1399999</v>
      </c>
      <c r="O133" s="112">
        <v>0</v>
      </c>
      <c r="P133" s="112">
        <v>0</v>
      </c>
      <c r="Q133" s="112">
        <v>0</v>
      </c>
      <c r="R133" s="112">
        <v>0</v>
      </c>
      <c r="S133" s="112">
        <v>0</v>
      </c>
      <c r="T133" s="122"/>
    </row>
    <row r="134" spans="1:20" ht="15" customHeight="1" x14ac:dyDescent="0.15">
      <c r="A134" s="108" t="s">
        <v>534</v>
      </c>
      <c r="B134" s="114" t="s">
        <v>535</v>
      </c>
      <c r="C134" s="115" t="s">
        <v>19</v>
      </c>
      <c r="D134" s="110" t="s">
        <v>20</v>
      </c>
      <c r="E134" s="115">
        <v>21</v>
      </c>
      <c r="F134" s="116" t="s">
        <v>237</v>
      </c>
      <c r="G134" s="117">
        <v>9900000000</v>
      </c>
      <c r="H134" s="117">
        <v>4083275039.4299998</v>
      </c>
      <c r="I134" s="117">
        <v>5816724960.5699997</v>
      </c>
      <c r="J134" s="117">
        <v>0</v>
      </c>
      <c r="K134" s="117">
        <v>3549688072.1399999</v>
      </c>
      <c r="L134" s="117">
        <v>533586967.29000002</v>
      </c>
      <c r="M134" s="117">
        <v>0</v>
      </c>
      <c r="N134" s="117">
        <v>3549688072.1399999</v>
      </c>
      <c r="O134" s="117">
        <v>0</v>
      </c>
      <c r="P134" s="117">
        <v>0</v>
      </c>
      <c r="Q134" s="117">
        <v>0</v>
      </c>
      <c r="R134" s="117">
        <v>0</v>
      </c>
      <c r="S134" s="117">
        <v>0</v>
      </c>
    </row>
    <row r="135" spans="1:20" ht="18" x14ac:dyDescent="0.15">
      <c r="A135" s="109" t="s">
        <v>531</v>
      </c>
      <c r="B135" s="111" t="s">
        <v>256</v>
      </c>
      <c r="C135" s="110" t="s">
        <v>19</v>
      </c>
      <c r="D135" s="110" t="s">
        <v>20</v>
      </c>
      <c r="E135" s="110">
        <v>21</v>
      </c>
      <c r="F135" s="120" t="s">
        <v>237</v>
      </c>
      <c r="G135" s="112">
        <v>1188158345</v>
      </c>
      <c r="H135" s="112">
        <v>745826345</v>
      </c>
      <c r="I135" s="112">
        <v>442332000</v>
      </c>
      <c r="J135" s="112">
        <v>0</v>
      </c>
      <c r="K135" s="112">
        <v>97295000</v>
      </c>
      <c r="L135" s="112">
        <v>648531345</v>
      </c>
      <c r="M135" s="112">
        <v>0</v>
      </c>
      <c r="N135" s="112">
        <v>97295000</v>
      </c>
      <c r="O135" s="112">
        <v>0</v>
      </c>
      <c r="P135" s="112">
        <v>0</v>
      </c>
      <c r="Q135" s="112">
        <v>0</v>
      </c>
      <c r="R135" s="112">
        <v>0</v>
      </c>
      <c r="S135" s="112">
        <v>0</v>
      </c>
      <c r="T135" s="99"/>
    </row>
    <row r="136" spans="1:20" ht="15" customHeight="1" x14ac:dyDescent="0.15">
      <c r="A136" s="108" t="s">
        <v>548</v>
      </c>
      <c r="B136" s="114" t="s">
        <v>549</v>
      </c>
      <c r="C136" s="115" t="s">
        <v>19</v>
      </c>
      <c r="D136" s="110" t="s">
        <v>20</v>
      </c>
      <c r="E136" s="115">
        <v>21</v>
      </c>
      <c r="F136" s="116" t="s">
        <v>237</v>
      </c>
      <c r="G136" s="117">
        <v>1188158345</v>
      </c>
      <c r="H136" s="117">
        <v>745826345</v>
      </c>
      <c r="I136" s="117">
        <v>442332000</v>
      </c>
      <c r="J136" s="117">
        <v>0</v>
      </c>
      <c r="K136" s="117">
        <v>97295000</v>
      </c>
      <c r="L136" s="117">
        <v>648531345</v>
      </c>
      <c r="M136" s="117">
        <v>0</v>
      </c>
      <c r="N136" s="117">
        <v>97295000</v>
      </c>
      <c r="O136" s="117">
        <v>0</v>
      </c>
      <c r="P136" s="117">
        <v>0</v>
      </c>
      <c r="Q136" s="117">
        <v>0</v>
      </c>
      <c r="R136" s="117">
        <v>0</v>
      </c>
      <c r="S136" s="117">
        <v>0</v>
      </c>
    </row>
    <row r="137" spans="1:20" ht="18" x14ac:dyDescent="0.15">
      <c r="A137" s="109" t="s">
        <v>528</v>
      </c>
      <c r="B137" s="111" t="s">
        <v>506</v>
      </c>
      <c r="C137" s="110" t="s">
        <v>19</v>
      </c>
      <c r="D137" s="110" t="s">
        <v>20</v>
      </c>
      <c r="E137" s="110">
        <v>21</v>
      </c>
      <c r="F137" s="120" t="s">
        <v>237</v>
      </c>
      <c r="G137" s="112">
        <v>4458526506</v>
      </c>
      <c r="H137" s="112">
        <v>1700462165</v>
      </c>
      <c r="I137" s="112">
        <v>2758064341</v>
      </c>
      <c r="J137" s="112">
        <v>0</v>
      </c>
      <c r="K137" s="112">
        <v>1526368767</v>
      </c>
      <c r="L137" s="112">
        <v>174093398</v>
      </c>
      <c r="M137" s="112">
        <v>0</v>
      </c>
      <c r="N137" s="112">
        <v>1526368767</v>
      </c>
      <c r="O137" s="112">
        <v>0</v>
      </c>
      <c r="P137" s="112">
        <v>0</v>
      </c>
      <c r="Q137" s="112">
        <v>0</v>
      </c>
      <c r="R137" s="112">
        <v>0</v>
      </c>
      <c r="S137" s="112">
        <v>0</v>
      </c>
      <c r="T137" s="99"/>
    </row>
    <row r="138" spans="1:20" ht="15" customHeight="1" x14ac:dyDescent="0.15">
      <c r="A138" s="108" t="s">
        <v>542</v>
      </c>
      <c r="B138" s="114" t="s">
        <v>543</v>
      </c>
      <c r="C138" s="115" t="s">
        <v>19</v>
      </c>
      <c r="D138" s="110" t="s">
        <v>20</v>
      </c>
      <c r="E138" s="115">
        <v>21</v>
      </c>
      <c r="F138" s="116" t="s">
        <v>237</v>
      </c>
      <c r="G138" s="117">
        <v>4458526506</v>
      </c>
      <c r="H138" s="117">
        <v>1700462165</v>
      </c>
      <c r="I138" s="117">
        <v>2758064341</v>
      </c>
      <c r="J138" s="117">
        <v>0</v>
      </c>
      <c r="K138" s="117">
        <v>1526368767</v>
      </c>
      <c r="L138" s="117">
        <v>174093398</v>
      </c>
      <c r="M138" s="117">
        <v>0</v>
      </c>
      <c r="N138" s="117">
        <v>1526368767</v>
      </c>
      <c r="O138" s="117">
        <v>0</v>
      </c>
      <c r="P138" s="117">
        <v>0</v>
      </c>
      <c r="Q138" s="117">
        <v>0</v>
      </c>
      <c r="R138" s="117">
        <v>0</v>
      </c>
      <c r="S138" s="117">
        <v>0</v>
      </c>
    </row>
    <row r="139" spans="1:20" ht="25.5" customHeight="1" x14ac:dyDescent="0.15">
      <c r="A139" s="109" t="s">
        <v>529</v>
      </c>
      <c r="B139" s="111" t="s">
        <v>249</v>
      </c>
      <c r="C139" s="110" t="s">
        <v>19</v>
      </c>
      <c r="D139" s="110" t="s">
        <v>20</v>
      </c>
      <c r="E139" s="110">
        <v>21</v>
      </c>
      <c r="F139" s="120" t="s">
        <v>237</v>
      </c>
      <c r="G139" s="112">
        <v>165000000</v>
      </c>
      <c r="H139" s="112">
        <v>101933233</v>
      </c>
      <c r="I139" s="112">
        <v>63066767</v>
      </c>
      <c r="J139" s="112">
        <v>0</v>
      </c>
      <c r="K139" s="112">
        <v>49846833</v>
      </c>
      <c r="L139" s="112">
        <v>52086400</v>
      </c>
      <c r="M139" s="112">
        <v>0</v>
      </c>
      <c r="N139" s="112">
        <v>49846833</v>
      </c>
      <c r="O139" s="112">
        <v>0</v>
      </c>
      <c r="P139" s="112">
        <v>0</v>
      </c>
      <c r="Q139" s="112">
        <v>0</v>
      </c>
      <c r="R139" s="112">
        <v>0</v>
      </c>
      <c r="S139" s="112">
        <v>0</v>
      </c>
      <c r="T139" s="99"/>
    </row>
    <row r="140" spans="1:20" ht="15" customHeight="1" x14ac:dyDescent="0.15">
      <c r="A140" s="108" t="s">
        <v>544</v>
      </c>
      <c r="B140" s="114" t="s">
        <v>545</v>
      </c>
      <c r="C140" s="115" t="s">
        <v>19</v>
      </c>
      <c r="D140" s="110" t="s">
        <v>20</v>
      </c>
      <c r="E140" s="115">
        <v>21</v>
      </c>
      <c r="F140" s="116" t="s">
        <v>237</v>
      </c>
      <c r="G140" s="117">
        <v>165000000</v>
      </c>
      <c r="H140" s="117">
        <v>101933233</v>
      </c>
      <c r="I140" s="117">
        <v>63066767</v>
      </c>
      <c r="J140" s="117">
        <v>0</v>
      </c>
      <c r="K140" s="117">
        <v>49846833</v>
      </c>
      <c r="L140" s="117">
        <v>52086400</v>
      </c>
      <c r="M140" s="117">
        <v>0</v>
      </c>
      <c r="N140" s="117">
        <v>49846833</v>
      </c>
      <c r="O140" s="117">
        <v>0</v>
      </c>
      <c r="P140" s="117">
        <v>0</v>
      </c>
      <c r="Q140" s="117">
        <v>0</v>
      </c>
      <c r="R140" s="117">
        <v>0</v>
      </c>
      <c r="S140" s="117">
        <v>0</v>
      </c>
    </row>
    <row r="141" spans="1:20" ht="27" x14ac:dyDescent="0.15">
      <c r="A141" s="109" t="s">
        <v>530</v>
      </c>
      <c r="B141" s="111" t="s">
        <v>250</v>
      </c>
      <c r="C141" s="110" t="s">
        <v>19</v>
      </c>
      <c r="D141" s="110" t="s">
        <v>20</v>
      </c>
      <c r="E141" s="110">
        <v>21</v>
      </c>
      <c r="F141" s="120" t="s">
        <v>237</v>
      </c>
      <c r="G141" s="112">
        <v>3206479315</v>
      </c>
      <c r="H141" s="112">
        <v>3121160042</v>
      </c>
      <c r="I141" s="112">
        <v>85319273</v>
      </c>
      <c r="J141" s="112">
        <v>0</v>
      </c>
      <c r="K141" s="112">
        <v>2419442158.5</v>
      </c>
      <c r="L141" s="112">
        <v>701717883.5</v>
      </c>
      <c r="M141" s="112">
        <v>0</v>
      </c>
      <c r="N141" s="112">
        <v>2419442158.5</v>
      </c>
      <c r="O141" s="112">
        <v>0</v>
      </c>
      <c r="P141" s="112">
        <v>0</v>
      </c>
      <c r="Q141" s="112">
        <v>0</v>
      </c>
      <c r="R141" s="112">
        <v>0</v>
      </c>
      <c r="S141" s="112">
        <v>0</v>
      </c>
      <c r="T141" s="99"/>
    </row>
    <row r="142" spans="1:20" ht="15" customHeight="1" x14ac:dyDescent="0.15">
      <c r="A142" s="108" t="s">
        <v>546</v>
      </c>
      <c r="B142" s="114" t="s">
        <v>547</v>
      </c>
      <c r="C142" s="115" t="s">
        <v>19</v>
      </c>
      <c r="D142" s="110" t="s">
        <v>20</v>
      </c>
      <c r="E142" s="115">
        <v>21</v>
      </c>
      <c r="F142" s="116" t="s">
        <v>237</v>
      </c>
      <c r="G142" s="117">
        <v>3206479315</v>
      </c>
      <c r="H142" s="117">
        <v>3121160042</v>
      </c>
      <c r="I142" s="117">
        <v>85319273</v>
      </c>
      <c r="J142" s="117">
        <v>0</v>
      </c>
      <c r="K142" s="117">
        <v>2419442158.5</v>
      </c>
      <c r="L142" s="117">
        <v>701717883.5</v>
      </c>
      <c r="M142" s="117">
        <v>0</v>
      </c>
      <c r="N142" s="117">
        <v>2419442158.5</v>
      </c>
      <c r="O142" s="117">
        <v>0</v>
      </c>
      <c r="P142" s="117">
        <v>0</v>
      </c>
      <c r="Q142" s="117">
        <v>0</v>
      </c>
      <c r="R142" s="117">
        <v>0</v>
      </c>
      <c r="S142" s="117">
        <v>0</v>
      </c>
    </row>
    <row r="143" spans="1:20" ht="18" x14ac:dyDescent="0.15">
      <c r="A143" s="109" t="s">
        <v>268</v>
      </c>
      <c r="B143" s="111" t="s">
        <v>572</v>
      </c>
      <c r="C143" s="110" t="s">
        <v>19</v>
      </c>
      <c r="D143" s="110" t="s">
        <v>20</v>
      </c>
      <c r="E143" s="110">
        <v>21</v>
      </c>
      <c r="F143" s="120" t="s">
        <v>237</v>
      </c>
      <c r="G143" s="112">
        <v>27500000000</v>
      </c>
      <c r="H143" s="112">
        <v>5301032123</v>
      </c>
      <c r="I143" s="112">
        <v>22198967877</v>
      </c>
      <c r="J143" s="112">
        <v>0</v>
      </c>
      <c r="K143" s="112">
        <v>5152753894</v>
      </c>
      <c r="L143" s="112">
        <v>148278229</v>
      </c>
      <c r="M143" s="112">
        <v>0</v>
      </c>
      <c r="N143" s="112">
        <v>5152753894</v>
      </c>
      <c r="O143" s="112">
        <v>0</v>
      </c>
      <c r="P143" s="112">
        <v>0</v>
      </c>
      <c r="Q143" s="112">
        <v>0</v>
      </c>
      <c r="R143" s="112">
        <v>0</v>
      </c>
      <c r="S143" s="112">
        <v>0</v>
      </c>
      <c r="T143" s="99"/>
    </row>
    <row r="144" spans="1:20" x14ac:dyDescent="0.15">
      <c r="A144" s="109" t="s">
        <v>270</v>
      </c>
      <c r="B144" s="111" t="s">
        <v>241</v>
      </c>
      <c r="C144" s="110" t="s">
        <v>19</v>
      </c>
      <c r="D144" s="110" t="s">
        <v>20</v>
      </c>
      <c r="E144" s="110">
        <v>21</v>
      </c>
      <c r="F144" s="120" t="s">
        <v>237</v>
      </c>
      <c r="G144" s="112">
        <v>27500000000</v>
      </c>
      <c r="H144" s="112">
        <v>5301032123</v>
      </c>
      <c r="I144" s="112">
        <v>22198967877</v>
      </c>
      <c r="J144" s="112">
        <v>0</v>
      </c>
      <c r="K144" s="112">
        <v>5152753894</v>
      </c>
      <c r="L144" s="112">
        <v>148278229</v>
      </c>
      <c r="M144" s="112">
        <v>0</v>
      </c>
      <c r="N144" s="112">
        <v>5152753894</v>
      </c>
      <c r="O144" s="112">
        <v>0</v>
      </c>
      <c r="P144" s="112">
        <v>0</v>
      </c>
      <c r="Q144" s="112">
        <v>0</v>
      </c>
      <c r="R144" s="112">
        <v>0</v>
      </c>
      <c r="S144" s="112">
        <v>0</v>
      </c>
      <c r="T144" s="99"/>
    </row>
    <row r="145" spans="1:20" ht="36" x14ac:dyDescent="0.15">
      <c r="A145" s="109" t="s">
        <v>507</v>
      </c>
      <c r="B145" s="111" t="s">
        <v>508</v>
      </c>
      <c r="C145" s="110" t="s">
        <v>19</v>
      </c>
      <c r="D145" s="110" t="s">
        <v>20</v>
      </c>
      <c r="E145" s="110">
        <v>21</v>
      </c>
      <c r="F145" s="120" t="s">
        <v>237</v>
      </c>
      <c r="G145" s="112">
        <v>3000000000</v>
      </c>
      <c r="H145" s="112">
        <v>1278974158</v>
      </c>
      <c r="I145" s="112">
        <v>1721025842</v>
      </c>
      <c r="J145" s="112">
        <v>0</v>
      </c>
      <c r="K145" s="112">
        <v>1253486457</v>
      </c>
      <c r="L145" s="112">
        <v>25487701</v>
      </c>
      <c r="M145" s="112">
        <v>0</v>
      </c>
      <c r="N145" s="112">
        <v>1253486457</v>
      </c>
      <c r="O145" s="112">
        <v>0</v>
      </c>
      <c r="P145" s="112">
        <v>0</v>
      </c>
      <c r="Q145" s="112">
        <v>0</v>
      </c>
      <c r="R145" s="112">
        <v>0</v>
      </c>
      <c r="S145" s="112">
        <v>0</v>
      </c>
      <c r="T145" s="100"/>
    </row>
    <row r="146" spans="1:20" s="119" customFormat="1" ht="18" x14ac:dyDescent="0.15">
      <c r="A146" s="109" t="s">
        <v>552</v>
      </c>
      <c r="B146" s="111" t="s">
        <v>553</v>
      </c>
      <c r="C146" s="110" t="s">
        <v>19</v>
      </c>
      <c r="D146" s="110" t="s">
        <v>20</v>
      </c>
      <c r="E146" s="110">
        <v>21</v>
      </c>
      <c r="F146" s="120" t="s">
        <v>237</v>
      </c>
      <c r="G146" s="112">
        <v>3000000000</v>
      </c>
      <c r="H146" s="112">
        <v>1278974158</v>
      </c>
      <c r="I146" s="112">
        <v>1721025842</v>
      </c>
      <c r="J146" s="112">
        <v>0</v>
      </c>
      <c r="K146" s="112">
        <v>1253486457</v>
      </c>
      <c r="L146" s="112">
        <v>25487701</v>
      </c>
      <c r="M146" s="112">
        <v>0</v>
      </c>
      <c r="N146" s="112">
        <v>1253486457</v>
      </c>
      <c r="O146" s="112">
        <v>0</v>
      </c>
      <c r="P146" s="112">
        <v>0</v>
      </c>
      <c r="Q146" s="112">
        <v>0</v>
      </c>
      <c r="R146" s="112">
        <v>0</v>
      </c>
      <c r="S146" s="112">
        <v>0</v>
      </c>
      <c r="T146" s="99"/>
    </row>
    <row r="147" spans="1:20" s="119" customFormat="1" x14ac:dyDescent="0.15">
      <c r="A147" s="109" t="s">
        <v>550</v>
      </c>
      <c r="B147" s="111" t="s">
        <v>274</v>
      </c>
      <c r="C147" s="110" t="s">
        <v>19</v>
      </c>
      <c r="D147" s="110" t="s">
        <v>20</v>
      </c>
      <c r="E147" s="110">
        <v>21</v>
      </c>
      <c r="F147" s="120" t="s">
        <v>237</v>
      </c>
      <c r="G147" s="112">
        <v>2237607133</v>
      </c>
      <c r="H147" s="112">
        <v>1118289091</v>
      </c>
      <c r="I147" s="112">
        <v>1119318042</v>
      </c>
      <c r="J147" s="112">
        <v>0</v>
      </c>
      <c r="K147" s="112">
        <v>1092801390</v>
      </c>
      <c r="L147" s="112">
        <v>25487701</v>
      </c>
      <c r="M147" s="112">
        <v>0</v>
      </c>
      <c r="N147" s="112">
        <v>1092801390</v>
      </c>
      <c r="O147" s="112">
        <v>0</v>
      </c>
      <c r="P147" s="112">
        <v>0</v>
      </c>
      <c r="Q147" s="112">
        <v>0</v>
      </c>
      <c r="R147" s="112">
        <v>0</v>
      </c>
      <c r="S147" s="112">
        <v>0</v>
      </c>
      <c r="T147" s="100"/>
    </row>
    <row r="148" spans="1:20" ht="15" customHeight="1" x14ac:dyDescent="0.15">
      <c r="A148" s="108" t="s">
        <v>554</v>
      </c>
      <c r="B148" s="114" t="s">
        <v>555</v>
      </c>
      <c r="C148" s="115" t="s">
        <v>19</v>
      </c>
      <c r="D148" s="110" t="s">
        <v>20</v>
      </c>
      <c r="E148" s="115">
        <v>21</v>
      </c>
      <c r="F148" s="116" t="s">
        <v>237</v>
      </c>
      <c r="G148" s="117">
        <v>2237607133</v>
      </c>
      <c r="H148" s="117">
        <v>1118289091</v>
      </c>
      <c r="I148" s="117">
        <v>1119318042</v>
      </c>
      <c r="J148" s="117">
        <v>0</v>
      </c>
      <c r="K148" s="117">
        <v>1092801390</v>
      </c>
      <c r="L148" s="117">
        <v>25487701</v>
      </c>
      <c r="M148" s="117">
        <v>0</v>
      </c>
      <c r="N148" s="117">
        <v>1092801390</v>
      </c>
      <c r="O148" s="117">
        <v>0</v>
      </c>
      <c r="P148" s="117">
        <v>0</v>
      </c>
      <c r="Q148" s="117">
        <v>0</v>
      </c>
      <c r="R148" s="117">
        <v>0</v>
      </c>
      <c r="S148" s="117">
        <v>0</v>
      </c>
    </row>
    <row r="149" spans="1:20" ht="18" x14ac:dyDescent="0.15">
      <c r="A149" s="109" t="s">
        <v>551</v>
      </c>
      <c r="B149" s="111" t="s">
        <v>276</v>
      </c>
      <c r="C149" s="110" t="s">
        <v>19</v>
      </c>
      <c r="D149" s="110" t="s">
        <v>20</v>
      </c>
      <c r="E149" s="110">
        <v>21</v>
      </c>
      <c r="F149" s="120" t="s">
        <v>237</v>
      </c>
      <c r="G149" s="112">
        <v>622392867</v>
      </c>
      <c r="H149" s="112">
        <v>60926067</v>
      </c>
      <c r="I149" s="112">
        <v>561466800</v>
      </c>
      <c r="J149" s="112">
        <v>0</v>
      </c>
      <c r="K149" s="112">
        <v>60926067</v>
      </c>
      <c r="L149" s="112">
        <v>0</v>
      </c>
      <c r="M149" s="112">
        <v>0</v>
      </c>
      <c r="N149" s="112">
        <v>60926067</v>
      </c>
      <c r="O149" s="112">
        <v>0</v>
      </c>
      <c r="P149" s="112">
        <v>0</v>
      </c>
      <c r="Q149" s="112">
        <v>0</v>
      </c>
      <c r="R149" s="112">
        <v>0</v>
      </c>
      <c r="S149" s="112">
        <v>0</v>
      </c>
      <c r="T149" s="99"/>
    </row>
    <row r="150" spans="1:20" ht="15" customHeight="1" x14ac:dyDescent="0.15">
      <c r="A150" s="108" t="s">
        <v>556</v>
      </c>
      <c r="B150" s="114" t="s">
        <v>557</v>
      </c>
      <c r="C150" s="115" t="s">
        <v>19</v>
      </c>
      <c r="D150" s="110" t="s">
        <v>20</v>
      </c>
      <c r="E150" s="115">
        <v>21</v>
      </c>
      <c r="F150" s="116" t="s">
        <v>237</v>
      </c>
      <c r="G150" s="117">
        <v>622392867</v>
      </c>
      <c r="H150" s="117">
        <v>60926067</v>
      </c>
      <c r="I150" s="117">
        <v>561466800</v>
      </c>
      <c r="J150" s="117">
        <v>0</v>
      </c>
      <c r="K150" s="117">
        <v>60926067</v>
      </c>
      <c r="L150" s="117">
        <v>0</v>
      </c>
      <c r="M150" s="117">
        <v>0</v>
      </c>
      <c r="N150" s="117">
        <v>60926067</v>
      </c>
      <c r="O150" s="117">
        <v>0</v>
      </c>
      <c r="P150" s="117">
        <v>0</v>
      </c>
      <c r="Q150" s="117">
        <v>0</v>
      </c>
      <c r="R150" s="117">
        <v>0</v>
      </c>
      <c r="S150" s="117">
        <v>0</v>
      </c>
    </row>
    <row r="151" spans="1:20" x14ac:dyDescent="0.15">
      <c r="A151" s="109" t="s">
        <v>583</v>
      </c>
      <c r="B151" s="111" t="s">
        <v>584</v>
      </c>
      <c r="C151" s="110" t="s">
        <v>19</v>
      </c>
      <c r="D151" s="110" t="s">
        <v>20</v>
      </c>
      <c r="E151" s="110">
        <v>21</v>
      </c>
      <c r="F151" s="120" t="s">
        <v>237</v>
      </c>
      <c r="G151" s="112">
        <v>140000000</v>
      </c>
      <c r="H151" s="112">
        <v>99759000</v>
      </c>
      <c r="I151" s="112">
        <v>40241000</v>
      </c>
      <c r="J151" s="112">
        <v>0</v>
      </c>
      <c r="K151" s="112">
        <v>99759000</v>
      </c>
      <c r="L151" s="112">
        <v>0</v>
      </c>
      <c r="M151" s="112">
        <v>0</v>
      </c>
      <c r="N151" s="112">
        <v>99759000</v>
      </c>
      <c r="O151" s="112">
        <v>0</v>
      </c>
      <c r="P151" s="112">
        <v>0</v>
      </c>
      <c r="Q151" s="112">
        <v>0</v>
      </c>
      <c r="R151" s="112">
        <v>0</v>
      </c>
      <c r="S151" s="112">
        <v>0</v>
      </c>
      <c r="T151" s="123"/>
    </row>
    <row r="152" spans="1:20" ht="15" customHeight="1" x14ac:dyDescent="0.15">
      <c r="A152" s="108" t="s">
        <v>585</v>
      </c>
      <c r="B152" s="114" t="s">
        <v>586</v>
      </c>
      <c r="C152" s="115" t="s">
        <v>19</v>
      </c>
      <c r="D152" s="110" t="s">
        <v>20</v>
      </c>
      <c r="E152" s="115">
        <v>21</v>
      </c>
      <c r="F152" s="116" t="s">
        <v>237</v>
      </c>
      <c r="G152" s="117">
        <v>140000000</v>
      </c>
      <c r="H152" s="117">
        <v>99759000</v>
      </c>
      <c r="I152" s="117">
        <v>40241000</v>
      </c>
      <c r="J152" s="117">
        <v>0</v>
      </c>
      <c r="K152" s="117">
        <v>99759000</v>
      </c>
      <c r="L152" s="117">
        <v>0</v>
      </c>
      <c r="M152" s="117">
        <v>0</v>
      </c>
      <c r="N152" s="117">
        <v>99759000</v>
      </c>
      <c r="O152" s="117">
        <v>0</v>
      </c>
      <c r="P152" s="117">
        <v>0</v>
      </c>
      <c r="Q152" s="117">
        <v>0</v>
      </c>
      <c r="R152" s="117">
        <v>0</v>
      </c>
      <c r="S152" s="117">
        <v>0</v>
      </c>
    </row>
    <row r="153" spans="1:20" ht="27" x14ac:dyDescent="0.15">
      <c r="A153" s="109" t="s">
        <v>509</v>
      </c>
      <c r="B153" s="111" t="s">
        <v>510</v>
      </c>
      <c r="C153" s="110" t="s">
        <v>19</v>
      </c>
      <c r="D153" s="110" t="s">
        <v>20</v>
      </c>
      <c r="E153" s="110">
        <v>21</v>
      </c>
      <c r="F153" s="120" t="s">
        <v>237</v>
      </c>
      <c r="G153" s="112">
        <v>22000000000</v>
      </c>
      <c r="H153" s="112">
        <v>3509796838</v>
      </c>
      <c r="I153" s="112">
        <v>18490203162</v>
      </c>
      <c r="J153" s="112">
        <v>0</v>
      </c>
      <c r="K153" s="112">
        <v>3479213737</v>
      </c>
      <c r="L153" s="112">
        <v>30583101</v>
      </c>
      <c r="M153" s="112">
        <v>0</v>
      </c>
      <c r="N153" s="112">
        <v>3479213737</v>
      </c>
      <c r="O153" s="112">
        <v>0</v>
      </c>
      <c r="P153" s="112">
        <v>0</v>
      </c>
      <c r="Q153" s="112">
        <v>0</v>
      </c>
      <c r="R153" s="112">
        <v>0</v>
      </c>
      <c r="S153" s="112">
        <v>0</v>
      </c>
      <c r="T153" s="99"/>
    </row>
    <row r="154" spans="1:20" s="119" customFormat="1" ht="18" x14ac:dyDescent="0.15">
      <c r="A154" s="109" t="s">
        <v>561</v>
      </c>
      <c r="B154" s="111" t="s">
        <v>553</v>
      </c>
      <c r="C154" s="110" t="s">
        <v>19</v>
      </c>
      <c r="D154" s="110" t="s">
        <v>20</v>
      </c>
      <c r="E154" s="110">
        <v>21</v>
      </c>
      <c r="F154" s="120" t="s">
        <v>237</v>
      </c>
      <c r="G154" s="112">
        <v>22000000000</v>
      </c>
      <c r="H154" s="112">
        <v>3509796838</v>
      </c>
      <c r="I154" s="112">
        <v>18490203162</v>
      </c>
      <c r="J154" s="112">
        <v>0</v>
      </c>
      <c r="K154" s="112">
        <v>3479213737</v>
      </c>
      <c r="L154" s="112">
        <v>30583101</v>
      </c>
      <c r="M154" s="112">
        <v>0</v>
      </c>
      <c r="N154" s="112">
        <v>3479213737</v>
      </c>
      <c r="O154" s="112">
        <v>0</v>
      </c>
      <c r="P154" s="112">
        <v>0</v>
      </c>
      <c r="Q154" s="112">
        <v>0</v>
      </c>
      <c r="R154" s="112">
        <v>0</v>
      </c>
      <c r="S154" s="112">
        <v>0</v>
      </c>
      <c r="T154" s="99"/>
    </row>
    <row r="155" spans="1:20" x14ac:dyDescent="0.15">
      <c r="A155" s="109" t="s">
        <v>558</v>
      </c>
      <c r="B155" s="111" t="s">
        <v>559</v>
      </c>
      <c r="C155" s="110" t="s">
        <v>19</v>
      </c>
      <c r="D155" s="110" t="s">
        <v>20</v>
      </c>
      <c r="E155" s="110">
        <v>21</v>
      </c>
      <c r="F155" s="120" t="s">
        <v>237</v>
      </c>
      <c r="G155" s="112">
        <v>1207976000</v>
      </c>
      <c r="H155" s="112">
        <v>379865881</v>
      </c>
      <c r="I155" s="112">
        <v>828110119</v>
      </c>
      <c r="J155" s="112">
        <v>0</v>
      </c>
      <c r="K155" s="112">
        <v>379865881</v>
      </c>
      <c r="L155" s="112">
        <v>0</v>
      </c>
      <c r="M155" s="112">
        <v>0</v>
      </c>
      <c r="N155" s="112">
        <v>379865881</v>
      </c>
      <c r="O155" s="112">
        <v>0</v>
      </c>
      <c r="P155" s="112">
        <v>0</v>
      </c>
      <c r="Q155" s="112">
        <v>0</v>
      </c>
      <c r="R155" s="112">
        <v>0</v>
      </c>
      <c r="S155" s="112">
        <v>0</v>
      </c>
      <c r="T155" s="99"/>
    </row>
    <row r="156" spans="1:20" ht="15" customHeight="1" x14ac:dyDescent="0.15">
      <c r="A156" s="108" t="s">
        <v>562</v>
      </c>
      <c r="B156" s="114" t="s">
        <v>563</v>
      </c>
      <c r="C156" s="115" t="s">
        <v>19</v>
      </c>
      <c r="D156" s="110" t="s">
        <v>20</v>
      </c>
      <c r="E156" s="115">
        <v>21</v>
      </c>
      <c r="F156" s="116" t="s">
        <v>237</v>
      </c>
      <c r="G156" s="117">
        <v>1207976000</v>
      </c>
      <c r="H156" s="117">
        <v>379865881</v>
      </c>
      <c r="I156" s="117">
        <v>828110119</v>
      </c>
      <c r="J156" s="117">
        <v>0</v>
      </c>
      <c r="K156" s="117">
        <v>379865881</v>
      </c>
      <c r="L156" s="117">
        <v>0</v>
      </c>
      <c r="M156" s="117">
        <v>0</v>
      </c>
      <c r="N156" s="117">
        <v>379865881</v>
      </c>
      <c r="O156" s="117">
        <v>0</v>
      </c>
      <c r="P156" s="117">
        <v>0</v>
      </c>
      <c r="Q156" s="117">
        <v>0</v>
      </c>
      <c r="R156" s="117">
        <v>0</v>
      </c>
      <c r="S156" s="117">
        <v>0</v>
      </c>
    </row>
    <row r="157" spans="1:20" x14ac:dyDescent="0.15">
      <c r="A157" s="109" t="s">
        <v>560</v>
      </c>
      <c r="B157" s="111" t="s">
        <v>277</v>
      </c>
      <c r="C157" s="110" t="s">
        <v>19</v>
      </c>
      <c r="D157" s="110" t="s">
        <v>20</v>
      </c>
      <c r="E157" s="110">
        <v>21</v>
      </c>
      <c r="F157" s="120" t="s">
        <v>237</v>
      </c>
      <c r="G157" s="112">
        <v>20792024000</v>
      </c>
      <c r="H157" s="112">
        <v>3129930957</v>
      </c>
      <c r="I157" s="112">
        <v>17662093043</v>
      </c>
      <c r="J157" s="112">
        <v>0</v>
      </c>
      <c r="K157" s="112">
        <v>3099347856</v>
      </c>
      <c r="L157" s="112">
        <v>30583101</v>
      </c>
      <c r="M157" s="112">
        <v>0</v>
      </c>
      <c r="N157" s="112">
        <v>3099347856</v>
      </c>
      <c r="O157" s="112">
        <v>0</v>
      </c>
      <c r="P157" s="112">
        <v>0</v>
      </c>
      <c r="Q157" s="112">
        <v>0</v>
      </c>
      <c r="R157" s="112">
        <v>0</v>
      </c>
      <c r="S157" s="112">
        <v>0</v>
      </c>
      <c r="T157" s="99"/>
    </row>
    <row r="158" spans="1:20" ht="15" customHeight="1" x14ac:dyDescent="0.15">
      <c r="A158" s="108" t="s">
        <v>564</v>
      </c>
      <c r="B158" s="114" t="s">
        <v>565</v>
      </c>
      <c r="C158" s="115" t="s">
        <v>19</v>
      </c>
      <c r="D158" s="110" t="s">
        <v>20</v>
      </c>
      <c r="E158" s="115">
        <v>21</v>
      </c>
      <c r="F158" s="116" t="s">
        <v>237</v>
      </c>
      <c r="G158" s="117">
        <v>20792024000</v>
      </c>
      <c r="H158" s="117">
        <v>3129930957</v>
      </c>
      <c r="I158" s="117">
        <v>17662093043</v>
      </c>
      <c r="J158" s="117">
        <v>0</v>
      </c>
      <c r="K158" s="117">
        <v>3099347856</v>
      </c>
      <c r="L158" s="117">
        <v>30583101</v>
      </c>
      <c r="M158" s="117">
        <v>0</v>
      </c>
      <c r="N158" s="117">
        <v>3099347856</v>
      </c>
      <c r="O158" s="117">
        <v>0</v>
      </c>
      <c r="P158" s="117">
        <v>0</v>
      </c>
      <c r="Q158" s="117">
        <v>0</v>
      </c>
      <c r="R158" s="117">
        <v>0</v>
      </c>
      <c r="S158" s="117">
        <v>0</v>
      </c>
    </row>
    <row r="159" spans="1:20" ht="18" x14ac:dyDescent="0.15">
      <c r="A159" s="109" t="s">
        <v>566</v>
      </c>
      <c r="B159" s="111" t="s">
        <v>567</v>
      </c>
      <c r="C159" s="110" t="s">
        <v>19</v>
      </c>
      <c r="D159" s="110" t="s">
        <v>20</v>
      </c>
      <c r="E159" s="110">
        <v>21</v>
      </c>
      <c r="F159" s="120" t="s">
        <v>237</v>
      </c>
      <c r="G159" s="112">
        <v>2500000000</v>
      </c>
      <c r="H159" s="112">
        <v>512261127</v>
      </c>
      <c r="I159" s="112">
        <v>1987738873</v>
      </c>
      <c r="J159" s="112">
        <v>0</v>
      </c>
      <c r="K159" s="112">
        <v>420053700</v>
      </c>
      <c r="L159" s="112">
        <v>92207427</v>
      </c>
      <c r="M159" s="112">
        <v>0</v>
      </c>
      <c r="N159" s="112">
        <v>420053700</v>
      </c>
      <c r="O159" s="112">
        <v>0</v>
      </c>
      <c r="P159" s="112">
        <v>0</v>
      </c>
      <c r="Q159" s="112">
        <v>0</v>
      </c>
      <c r="R159" s="112">
        <v>0</v>
      </c>
      <c r="S159" s="112">
        <v>0</v>
      </c>
      <c r="T159" s="99"/>
    </row>
    <row r="160" spans="1:20" s="119" customFormat="1" ht="18" x14ac:dyDescent="0.15">
      <c r="A160" s="109" t="s">
        <v>571</v>
      </c>
      <c r="B160" s="111" t="s">
        <v>553</v>
      </c>
      <c r="C160" s="110" t="s">
        <v>19</v>
      </c>
      <c r="D160" s="110" t="s">
        <v>20</v>
      </c>
      <c r="E160" s="110">
        <v>21</v>
      </c>
      <c r="F160" s="120" t="s">
        <v>237</v>
      </c>
      <c r="G160" s="112">
        <v>2500000000</v>
      </c>
      <c r="H160" s="112">
        <v>512261127</v>
      </c>
      <c r="I160" s="112">
        <v>1987738873</v>
      </c>
      <c r="J160" s="112">
        <v>0</v>
      </c>
      <c r="K160" s="112">
        <v>420053700</v>
      </c>
      <c r="L160" s="112">
        <v>92207427</v>
      </c>
      <c r="M160" s="112">
        <v>0</v>
      </c>
      <c r="N160" s="112">
        <v>420053700</v>
      </c>
      <c r="O160" s="112">
        <v>0</v>
      </c>
      <c r="P160" s="112">
        <v>0</v>
      </c>
      <c r="Q160" s="112">
        <v>0</v>
      </c>
      <c r="R160" s="112">
        <v>0</v>
      </c>
      <c r="S160" s="112">
        <v>0</v>
      </c>
      <c r="T160" s="99"/>
    </row>
    <row r="161" spans="1:20" x14ac:dyDescent="0.15">
      <c r="A161" s="109" t="s">
        <v>568</v>
      </c>
      <c r="B161" s="111" t="s">
        <v>273</v>
      </c>
      <c r="C161" s="110" t="s">
        <v>19</v>
      </c>
      <c r="D161" s="110" t="s">
        <v>20</v>
      </c>
      <c r="E161" s="110">
        <v>21</v>
      </c>
      <c r="F161" s="120" t="s">
        <v>237</v>
      </c>
      <c r="G161" s="112">
        <v>1700000000</v>
      </c>
      <c r="H161" s="112">
        <v>512261127</v>
      </c>
      <c r="I161" s="112">
        <v>1187738873</v>
      </c>
      <c r="J161" s="112">
        <v>0</v>
      </c>
      <c r="K161" s="112">
        <v>420053700</v>
      </c>
      <c r="L161" s="112">
        <v>92207427</v>
      </c>
      <c r="M161" s="112">
        <v>0</v>
      </c>
      <c r="N161" s="112">
        <v>420053700</v>
      </c>
      <c r="O161" s="112">
        <v>0</v>
      </c>
      <c r="P161" s="112">
        <v>0</v>
      </c>
      <c r="Q161" s="112">
        <v>0</v>
      </c>
      <c r="R161" s="112">
        <v>0</v>
      </c>
      <c r="S161" s="112">
        <v>0</v>
      </c>
      <c r="T161" s="99"/>
    </row>
    <row r="162" spans="1:20" ht="15" customHeight="1" x14ac:dyDescent="0.15">
      <c r="A162" s="108" t="s">
        <v>569</v>
      </c>
      <c r="B162" s="114" t="s">
        <v>570</v>
      </c>
      <c r="C162" s="115" t="s">
        <v>19</v>
      </c>
      <c r="D162" s="110" t="s">
        <v>20</v>
      </c>
      <c r="E162" s="115">
        <v>21</v>
      </c>
      <c r="F162" s="116" t="s">
        <v>237</v>
      </c>
      <c r="G162" s="117">
        <v>1700000000</v>
      </c>
      <c r="H162" s="117">
        <v>512261127</v>
      </c>
      <c r="I162" s="117">
        <v>1187738873</v>
      </c>
      <c r="J162" s="117">
        <v>0</v>
      </c>
      <c r="K162" s="117">
        <v>420053700</v>
      </c>
      <c r="L162" s="117">
        <v>92207427</v>
      </c>
      <c r="M162" s="117">
        <v>0</v>
      </c>
      <c r="N162" s="117">
        <v>420053700</v>
      </c>
      <c r="O162" s="117">
        <v>0</v>
      </c>
      <c r="P162" s="117">
        <v>0</v>
      </c>
      <c r="Q162" s="117">
        <v>0</v>
      </c>
      <c r="R162" s="117">
        <v>0</v>
      </c>
      <c r="S162" s="117">
        <v>0</v>
      </c>
    </row>
    <row r="163" spans="1:20" x14ac:dyDescent="0.15">
      <c r="A163" s="109" t="s">
        <v>587</v>
      </c>
      <c r="B163" s="111" t="s">
        <v>576</v>
      </c>
      <c r="C163" s="110" t="s">
        <v>19</v>
      </c>
      <c r="D163" s="110" t="s">
        <v>20</v>
      </c>
      <c r="E163" s="110">
        <v>21</v>
      </c>
      <c r="F163" s="120" t="s">
        <v>237</v>
      </c>
      <c r="G163" s="112">
        <v>800000000</v>
      </c>
      <c r="H163" s="112">
        <v>0</v>
      </c>
      <c r="I163" s="112">
        <v>800000000</v>
      </c>
      <c r="J163" s="112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0</v>
      </c>
      <c r="Q163" s="112">
        <v>0</v>
      </c>
      <c r="R163" s="112">
        <v>0</v>
      </c>
      <c r="S163" s="112">
        <v>0</v>
      </c>
      <c r="T163" s="99"/>
    </row>
    <row r="164" spans="1:20" ht="15" customHeight="1" x14ac:dyDescent="0.15">
      <c r="A164" s="108" t="s">
        <v>588</v>
      </c>
      <c r="B164" s="114" t="s">
        <v>577</v>
      </c>
      <c r="C164" s="115" t="s">
        <v>19</v>
      </c>
      <c r="D164" s="110" t="s">
        <v>20</v>
      </c>
      <c r="E164" s="115">
        <v>21</v>
      </c>
      <c r="F164" s="116" t="s">
        <v>237</v>
      </c>
      <c r="G164" s="117">
        <v>800000000</v>
      </c>
      <c r="H164" s="117">
        <v>0</v>
      </c>
      <c r="I164" s="117">
        <v>800000000</v>
      </c>
      <c r="J164" s="117">
        <v>0</v>
      </c>
      <c r="K164" s="117">
        <v>0</v>
      </c>
      <c r="L164" s="117">
        <v>0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0</v>
      </c>
      <c r="S164" s="117">
        <v>0</v>
      </c>
    </row>
    <row r="165" spans="1:20" x14ac:dyDescent="0.15">
      <c r="F165" s="126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206"/>
  <sheetViews>
    <sheetView showGridLines="0" workbookViewId="0">
      <selection activeCell="AQ18" sqref="AQ18"/>
    </sheetView>
  </sheetViews>
  <sheetFormatPr baseColWidth="10" defaultColWidth="11.42578125" defaultRowHeight="15" x14ac:dyDescent="0.25"/>
  <cols>
    <col min="1" max="1" width="2.85546875" style="90" customWidth="1"/>
    <col min="2" max="5" width="2.7109375" style="90" customWidth="1"/>
    <col min="6" max="6" width="2.85546875" style="90" customWidth="1"/>
    <col min="7" max="9" width="2.7109375" style="90" customWidth="1"/>
    <col min="10" max="10" width="2.42578125" style="90" customWidth="1"/>
    <col min="11" max="11" width="0.28515625" style="90" customWidth="1"/>
    <col min="12" max="12" width="1" style="90" customWidth="1"/>
    <col min="13" max="13" width="1.5703125" style="90" customWidth="1"/>
    <col min="14" max="26" width="2.7109375" style="90" customWidth="1"/>
    <col min="27" max="27" width="2.42578125" style="90" customWidth="1"/>
    <col min="28" max="28" width="0.28515625" style="90" customWidth="1"/>
    <col min="29" max="29" width="1.85546875" style="90" customWidth="1"/>
    <col min="30" max="30" width="0.85546875" style="90" customWidth="1"/>
    <col min="31" max="34" width="2.7109375" style="90" customWidth="1"/>
    <col min="35" max="35" width="3.28515625" style="90" customWidth="1"/>
    <col min="36" max="36" width="3.140625" style="90" customWidth="1"/>
    <col min="37" max="38" width="2.7109375" style="90" customWidth="1"/>
    <col min="39" max="40" width="0.85546875" style="90" customWidth="1"/>
    <col min="41" max="41" width="1" style="90" customWidth="1"/>
    <col min="42" max="44" width="10.85546875" style="90" customWidth="1"/>
    <col min="45" max="45" width="3.85546875" style="90" customWidth="1"/>
    <col min="46" max="46" width="7" style="90" customWidth="1"/>
    <col min="47" max="47" width="6.85546875" style="90" customWidth="1"/>
    <col min="48" max="48" width="4" style="90" customWidth="1"/>
    <col min="49" max="51" width="10.85546875" style="90" customWidth="1"/>
    <col min="52" max="52" width="0" style="90" hidden="1" customWidth="1"/>
    <col min="53" max="53" width="54.5703125" style="90" customWidth="1"/>
    <col min="54" max="16384" width="11.42578125" style="90"/>
  </cols>
  <sheetData>
    <row r="1" spans="1:51" ht="4.3499999999999996" customHeight="1" x14ac:dyDescent="0.25"/>
    <row r="2" spans="1:51" ht="4.3499999999999996" customHeight="1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51" ht="14.1" customHeight="1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M3" s="181" t="s">
        <v>284</v>
      </c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D3" s="182" t="s">
        <v>285</v>
      </c>
      <c r="AE3" s="180"/>
      <c r="AF3" s="180"/>
      <c r="AG3" s="180"/>
      <c r="AH3" s="180"/>
      <c r="AI3" s="180"/>
      <c r="AJ3" s="180"/>
      <c r="AK3" s="180"/>
      <c r="AL3" s="180"/>
      <c r="AM3" s="180"/>
      <c r="AO3" s="183" t="s">
        <v>286</v>
      </c>
      <c r="AP3" s="180"/>
      <c r="AQ3" s="180"/>
      <c r="AR3" s="180"/>
      <c r="AS3" s="180"/>
    </row>
    <row r="4" spans="1:51" ht="7.15" customHeight="1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1:51" ht="28.35" customHeight="1" x14ac:dyDescent="0.25">
      <c r="A5" s="180"/>
      <c r="B5" s="180"/>
      <c r="C5" s="180"/>
      <c r="D5" s="180"/>
      <c r="E5" s="180"/>
      <c r="F5" s="180"/>
      <c r="G5" s="180"/>
      <c r="H5" s="180"/>
      <c r="I5" s="180"/>
      <c r="J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D5" s="184" t="s">
        <v>287</v>
      </c>
      <c r="AE5" s="180"/>
      <c r="AF5" s="180"/>
      <c r="AG5" s="180"/>
      <c r="AH5" s="180"/>
      <c r="AI5" s="180"/>
      <c r="AJ5" s="180"/>
      <c r="AK5" s="180"/>
      <c r="AL5" s="180"/>
      <c r="AM5" s="180"/>
      <c r="AO5" s="185" t="s">
        <v>288</v>
      </c>
      <c r="AP5" s="180"/>
      <c r="AQ5" s="180"/>
      <c r="AR5" s="180"/>
      <c r="AS5" s="180"/>
    </row>
    <row r="6" spans="1:51" ht="2.85" customHeight="1" x14ac:dyDescent="0.25">
      <c r="A6" s="180"/>
      <c r="B6" s="180"/>
      <c r="C6" s="180"/>
      <c r="D6" s="180"/>
      <c r="E6" s="180"/>
      <c r="F6" s="180"/>
      <c r="G6" s="180"/>
      <c r="H6" s="180"/>
      <c r="I6" s="180"/>
      <c r="J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O6" s="180"/>
      <c r="AP6" s="180"/>
      <c r="AQ6" s="180"/>
      <c r="AR6" s="180"/>
      <c r="AS6" s="180"/>
    </row>
    <row r="7" spans="1:51" x14ac:dyDescent="0.25"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O7" s="180"/>
      <c r="AP7" s="180"/>
      <c r="AQ7" s="180"/>
      <c r="AR7" s="180"/>
      <c r="AS7" s="180"/>
    </row>
    <row r="8" spans="1:51" ht="7.15" customHeight="1" x14ac:dyDescent="0.25"/>
    <row r="9" spans="1:51" ht="14.1" customHeight="1" x14ac:dyDescent="0.25">
      <c r="AD9" s="184" t="s">
        <v>289</v>
      </c>
      <c r="AE9" s="180"/>
      <c r="AF9" s="180"/>
      <c r="AG9" s="180"/>
      <c r="AH9" s="180"/>
      <c r="AI9" s="180"/>
      <c r="AJ9" s="180"/>
      <c r="AK9" s="180"/>
      <c r="AL9" s="180"/>
      <c r="AM9" s="180"/>
      <c r="AO9" s="185" t="s">
        <v>436</v>
      </c>
      <c r="AP9" s="180"/>
      <c r="AQ9" s="180"/>
      <c r="AR9" s="180"/>
      <c r="AS9" s="180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195" t="s">
        <v>291</v>
      </c>
      <c r="B14" s="187"/>
      <c r="C14" s="187"/>
      <c r="D14" s="187"/>
      <c r="E14" s="188"/>
      <c r="F14" s="196" t="s">
        <v>292</v>
      </c>
      <c r="G14" s="187"/>
      <c r="H14" s="188"/>
      <c r="I14" s="195" t="s">
        <v>293</v>
      </c>
      <c r="J14" s="187"/>
      <c r="K14" s="187"/>
      <c r="L14" s="187"/>
      <c r="M14" s="187"/>
      <c r="N14" s="187"/>
      <c r="O14" s="187"/>
      <c r="P14" s="188"/>
      <c r="Q14" s="197" t="s">
        <v>437</v>
      </c>
      <c r="R14" s="187"/>
      <c r="S14" s="187"/>
      <c r="T14" s="187"/>
      <c r="U14" s="187"/>
      <c r="V14" s="187"/>
      <c r="W14" s="188"/>
      <c r="X14" s="195" t="s">
        <v>295</v>
      </c>
      <c r="Y14" s="187"/>
      <c r="Z14" s="187"/>
      <c r="AA14" s="187"/>
      <c r="AB14" s="187"/>
      <c r="AC14" s="187"/>
      <c r="AD14" s="188"/>
      <c r="AE14" s="197" t="s">
        <v>296</v>
      </c>
      <c r="AF14" s="187"/>
      <c r="AG14" s="187"/>
      <c r="AH14" s="187"/>
      <c r="AI14" s="187"/>
      <c r="AJ14" s="188"/>
      <c r="AK14" s="89" t="s">
        <v>283</v>
      </c>
      <c r="AL14" s="89" t="s">
        <v>283</v>
      </c>
      <c r="AM14" s="190" t="s">
        <v>283</v>
      </c>
      <c r="AN14" s="180"/>
      <c r="AO14" s="180"/>
      <c r="AP14" s="89" t="s">
        <v>283</v>
      </c>
      <c r="AQ14" s="89" t="s">
        <v>283</v>
      </c>
      <c r="AR14" s="89" t="s">
        <v>283</v>
      </c>
      <c r="AS14" s="190" t="s">
        <v>283</v>
      </c>
      <c r="AT14" s="180"/>
      <c r="AU14" s="190" t="s">
        <v>283</v>
      </c>
      <c r="AV14" s="180"/>
      <c r="AW14" s="89" t="s">
        <v>283</v>
      </c>
      <c r="AX14" s="89" t="s">
        <v>283</v>
      </c>
      <c r="AY14" s="89" t="s">
        <v>283</v>
      </c>
    </row>
    <row r="15" spans="1:51" x14ac:dyDescent="0.25">
      <c r="A15" s="186" t="s">
        <v>297</v>
      </c>
      <c r="B15" s="187"/>
      <c r="C15" s="187"/>
      <c r="D15" s="187"/>
      <c r="E15" s="187"/>
      <c r="F15" s="188"/>
      <c r="G15" s="189" t="s">
        <v>288</v>
      </c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8"/>
      <c r="AH15" s="96" t="s">
        <v>283</v>
      </c>
      <c r="AI15" s="96" t="s">
        <v>283</v>
      </c>
      <c r="AJ15" s="96" t="s">
        <v>283</v>
      </c>
      <c r="AK15" s="96" t="s">
        <v>283</v>
      </c>
      <c r="AL15" s="96" t="s">
        <v>283</v>
      </c>
      <c r="AM15" s="193" t="s">
        <v>283</v>
      </c>
      <c r="AN15" s="194"/>
      <c r="AO15" s="194"/>
      <c r="AP15" s="89" t="s">
        <v>283</v>
      </c>
      <c r="AQ15" s="89" t="s">
        <v>283</v>
      </c>
      <c r="AR15" s="89" t="s">
        <v>283</v>
      </c>
      <c r="AS15" s="190" t="s">
        <v>283</v>
      </c>
      <c r="AT15" s="180"/>
      <c r="AU15" s="190" t="s">
        <v>283</v>
      </c>
      <c r="AV15" s="180"/>
      <c r="AW15" s="89" t="s">
        <v>283</v>
      </c>
      <c r="AX15" s="89" t="s">
        <v>283</v>
      </c>
      <c r="AY15" s="89" t="s">
        <v>283</v>
      </c>
    </row>
    <row r="16" spans="1:51" x14ac:dyDescent="0.25">
      <c r="A16" s="186" t="s">
        <v>298</v>
      </c>
      <c r="B16" s="187"/>
      <c r="C16" s="187"/>
      <c r="D16" s="187"/>
      <c r="E16" s="187"/>
      <c r="F16" s="187"/>
      <c r="G16" s="188"/>
      <c r="H16" s="189" t="s">
        <v>288</v>
      </c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8"/>
      <c r="AP16" s="89" t="s">
        <v>283</v>
      </c>
      <c r="AQ16" s="89" t="s">
        <v>283</v>
      </c>
      <c r="AR16" s="89" t="s">
        <v>283</v>
      </c>
      <c r="AS16" s="190" t="s">
        <v>283</v>
      </c>
      <c r="AT16" s="180"/>
      <c r="AU16" s="190" t="s">
        <v>283</v>
      </c>
      <c r="AV16" s="180"/>
      <c r="AW16" s="89" t="s">
        <v>283</v>
      </c>
      <c r="AX16" s="89" t="s">
        <v>283</v>
      </c>
      <c r="AY16" s="89" t="s">
        <v>283</v>
      </c>
    </row>
    <row r="17" spans="1:51" ht="36" x14ac:dyDescent="0.25">
      <c r="A17" s="191" t="s">
        <v>299</v>
      </c>
      <c r="B17" s="188"/>
      <c r="C17" s="192" t="s">
        <v>300</v>
      </c>
      <c r="D17" s="188"/>
      <c r="E17" s="191" t="s">
        <v>301</v>
      </c>
      <c r="F17" s="188"/>
      <c r="G17" s="191" t="s">
        <v>302</v>
      </c>
      <c r="H17" s="188"/>
      <c r="I17" s="191" t="s">
        <v>303</v>
      </c>
      <c r="J17" s="187"/>
      <c r="K17" s="188"/>
      <c r="L17" s="191" t="s">
        <v>304</v>
      </c>
      <c r="M17" s="187"/>
      <c r="N17" s="188"/>
      <c r="O17" s="191" t="s">
        <v>305</v>
      </c>
      <c r="P17" s="188"/>
      <c r="Q17" s="191" t="s">
        <v>306</v>
      </c>
      <c r="R17" s="188"/>
      <c r="S17" s="191" t="s">
        <v>1</v>
      </c>
      <c r="T17" s="187"/>
      <c r="U17" s="187"/>
      <c r="V17" s="187"/>
      <c r="W17" s="187"/>
      <c r="X17" s="187"/>
      <c r="Y17" s="187"/>
      <c r="Z17" s="188"/>
      <c r="AA17" s="191" t="s">
        <v>2</v>
      </c>
      <c r="AB17" s="187"/>
      <c r="AC17" s="187"/>
      <c r="AD17" s="187"/>
      <c r="AE17" s="188"/>
      <c r="AF17" s="191" t="s">
        <v>3</v>
      </c>
      <c r="AG17" s="187"/>
      <c r="AH17" s="188"/>
      <c r="AI17" s="91" t="s">
        <v>4</v>
      </c>
      <c r="AJ17" s="191" t="s">
        <v>5</v>
      </c>
      <c r="AK17" s="187"/>
      <c r="AL17" s="187"/>
      <c r="AM17" s="187"/>
      <c r="AN17" s="187"/>
      <c r="AO17" s="188"/>
      <c r="AP17" s="91" t="s">
        <v>10</v>
      </c>
      <c r="AQ17" s="91" t="s">
        <v>12</v>
      </c>
      <c r="AR17" s="91" t="s">
        <v>13</v>
      </c>
      <c r="AS17" s="191" t="s">
        <v>14</v>
      </c>
      <c r="AT17" s="188"/>
      <c r="AU17" s="191" t="s">
        <v>15</v>
      </c>
      <c r="AV17" s="188"/>
      <c r="AW17" s="91" t="s">
        <v>16</v>
      </c>
      <c r="AX17" s="91" t="s">
        <v>17</v>
      </c>
      <c r="AY17" s="91" t="s">
        <v>18</v>
      </c>
    </row>
    <row r="18" spans="1:51" x14ac:dyDescent="0.25">
      <c r="A18" s="199" t="s">
        <v>22</v>
      </c>
      <c r="B18" s="180"/>
      <c r="C18" s="199"/>
      <c r="D18" s="180"/>
      <c r="E18" s="199"/>
      <c r="F18" s="180"/>
      <c r="G18" s="199"/>
      <c r="H18" s="180"/>
      <c r="I18" s="199"/>
      <c r="J18" s="180"/>
      <c r="K18" s="180"/>
      <c r="L18" s="199"/>
      <c r="M18" s="180"/>
      <c r="N18" s="180"/>
      <c r="O18" s="199"/>
      <c r="P18" s="180"/>
      <c r="Q18" s="199"/>
      <c r="R18" s="180"/>
      <c r="S18" s="198" t="s">
        <v>23</v>
      </c>
      <c r="T18" s="180"/>
      <c r="U18" s="180"/>
      <c r="V18" s="180"/>
      <c r="W18" s="180"/>
      <c r="X18" s="180"/>
      <c r="Y18" s="180"/>
      <c r="Z18" s="180"/>
      <c r="AA18" s="199" t="s">
        <v>19</v>
      </c>
      <c r="AB18" s="180"/>
      <c r="AC18" s="180"/>
      <c r="AD18" s="180"/>
      <c r="AE18" s="180"/>
      <c r="AF18" s="199" t="s">
        <v>20</v>
      </c>
      <c r="AG18" s="180"/>
      <c r="AH18" s="180"/>
      <c r="AI18" s="92" t="s">
        <v>307</v>
      </c>
      <c r="AJ18" s="200" t="s">
        <v>21</v>
      </c>
      <c r="AK18" s="180"/>
      <c r="AL18" s="180"/>
      <c r="AM18" s="180"/>
      <c r="AN18" s="180"/>
      <c r="AO18" s="180"/>
      <c r="AP18" s="93" t="s">
        <v>438</v>
      </c>
      <c r="AQ18" s="93" t="s">
        <v>439</v>
      </c>
      <c r="AR18" s="93" t="s">
        <v>440</v>
      </c>
      <c r="AS18" s="201" t="s">
        <v>441</v>
      </c>
      <c r="AT18" s="180"/>
      <c r="AU18" s="201" t="s">
        <v>442</v>
      </c>
      <c r="AV18" s="180"/>
      <c r="AW18" s="93" t="s">
        <v>441</v>
      </c>
      <c r="AX18" s="93" t="s">
        <v>310</v>
      </c>
      <c r="AY18" s="93" t="s">
        <v>310</v>
      </c>
    </row>
    <row r="19" spans="1:51" x14ac:dyDescent="0.25">
      <c r="A19" s="199" t="s">
        <v>22</v>
      </c>
      <c r="B19" s="180"/>
      <c r="C19" s="199" t="s">
        <v>312</v>
      </c>
      <c r="D19" s="180"/>
      <c r="E19" s="199"/>
      <c r="F19" s="180"/>
      <c r="G19" s="199"/>
      <c r="H19" s="180"/>
      <c r="I19" s="199"/>
      <c r="J19" s="180"/>
      <c r="K19" s="180"/>
      <c r="L19" s="199"/>
      <c r="M19" s="180"/>
      <c r="N19" s="180"/>
      <c r="O19" s="199"/>
      <c r="P19" s="180"/>
      <c r="Q19" s="199"/>
      <c r="R19" s="180"/>
      <c r="S19" s="198" t="s">
        <v>25</v>
      </c>
      <c r="T19" s="180"/>
      <c r="U19" s="180"/>
      <c r="V19" s="180"/>
      <c r="W19" s="180"/>
      <c r="X19" s="180"/>
      <c r="Y19" s="180"/>
      <c r="Z19" s="180"/>
      <c r="AA19" s="199" t="s">
        <v>19</v>
      </c>
      <c r="AB19" s="180"/>
      <c r="AC19" s="180"/>
      <c r="AD19" s="180"/>
      <c r="AE19" s="180"/>
      <c r="AF19" s="199" t="s">
        <v>20</v>
      </c>
      <c r="AG19" s="180"/>
      <c r="AH19" s="180"/>
      <c r="AI19" s="92" t="s">
        <v>307</v>
      </c>
      <c r="AJ19" s="200" t="s">
        <v>21</v>
      </c>
      <c r="AK19" s="180"/>
      <c r="AL19" s="180"/>
      <c r="AM19" s="180"/>
      <c r="AN19" s="180"/>
      <c r="AO19" s="180"/>
      <c r="AP19" s="93" t="s">
        <v>310</v>
      </c>
      <c r="AQ19" s="93" t="s">
        <v>310</v>
      </c>
      <c r="AR19" s="93" t="s">
        <v>310</v>
      </c>
      <c r="AS19" s="201" t="s">
        <v>310</v>
      </c>
      <c r="AT19" s="180"/>
      <c r="AU19" s="201" t="s">
        <v>310</v>
      </c>
      <c r="AV19" s="180"/>
      <c r="AW19" s="93" t="s">
        <v>310</v>
      </c>
      <c r="AX19" s="93" t="s">
        <v>310</v>
      </c>
      <c r="AY19" s="93" t="s">
        <v>310</v>
      </c>
    </row>
    <row r="20" spans="1:51" x14ac:dyDescent="0.25">
      <c r="A20" s="199" t="s">
        <v>22</v>
      </c>
      <c r="B20" s="180"/>
      <c r="C20" s="199" t="s">
        <v>312</v>
      </c>
      <c r="D20" s="180"/>
      <c r="E20" s="199" t="s">
        <v>312</v>
      </c>
      <c r="F20" s="180"/>
      <c r="G20" s="199"/>
      <c r="H20" s="180"/>
      <c r="I20" s="199"/>
      <c r="J20" s="180"/>
      <c r="K20" s="180"/>
      <c r="L20" s="199"/>
      <c r="M20" s="180"/>
      <c r="N20" s="180"/>
      <c r="O20" s="199"/>
      <c r="P20" s="180"/>
      <c r="Q20" s="199"/>
      <c r="R20" s="180"/>
      <c r="S20" s="198" t="s">
        <v>27</v>
      </c>
      <c r="T20" s="180"/>
      <c r="U20" s="180"/>
      <c r="V20" s="180"/>
      <c r="W20" s="180"/>
      <c r="X20" s="180"/>
      <c r="Y20" s="180"/>
      <c r="Z20" s="180"/>
      <c r="AA20" s="199" t="s">
        <v>19</v>
      </c>
      <c r="AB20" s="180"/>
      <c r="AC20" s="180"/>
      <c r="AD20" s="180"/>
      <c r="AE20" s="180"/>
      <c r="AF20" s="199" t="s">
        <v>20</v>
      </c>
      <c r="AG20" s="180"/>
      <c r="AH20" s="180"/>
      <c r="AI20" s="92" t="s">
        <v>307</v>
      </c>
      <c r="AJ20" s="200" t="s">
        <v>21</v>
      </c>
      <c r="AK20" s="180"/>
      <c r="AL20" s="180"/>
      <c r="AM20" s="180"/>
      <c r="AN20" s="180"/>
      <c r="AO20" s="180"/>
      <c r="AP20" s="93" t="s">
        <v>310</v>
      </c>
      <c r="AQ20" s="93" t="s">
        <v>310</v>
      </c>
      <c r="AR20" s="93" t="s">
        <v>310</v>
      </c>
      <c r="AS20" s="201" t="s">
        <v>310</v>
      </c>
      <c r="AT20" s="180"/>
      <c r="AU20" s="201" t="s">
        <v>310</v>
      </c>
      <c r="AV20" s="180"/>
      <c r="AW20" s="93" t="s">
        <v>310</v>
      </c>
      <c r="AX20" s="93" t="s">
        <v>310</v>
      </c>
      <c r="AY20" s="93" t="s">
        <v>310</v>
      </c>
    </row>
    <row r="21" spans="1:51" x14ac:dyDescent="0.25">
      <c r="A21" s="199" t="s">
        <v>22</v>
      </c>
      <c r="B21" s="180"/>
      <c r="C21" s="199" t="s">
        <v>312</v>
      </c>
      <c r="D21" s="180"/>
      <c r="E21" s="199" t="s">
        <v>312</v>
      </c>
      <c r="F21" s="180"/>
      <c r="G21" s="199" t="s">
        <v>312</v>
      </c>
      <c r="H21" s="180"/>
      <c r="I21" s="199"/>
      <c r="J21" s="180"/>
      <c r="K21" s="180"/>
      <c r="L21" s="199"/>
      <c r="M21" s="180"/>
      <c r="N21" s="180"/>
      <c r="O21" s="199"/>
      <c r="P21" s="180"/>
      <c r="Q21" s="199"/>
      <c r="R21" s="180"/>
      <c r="S21" s="198" t="s">
        <v>29</v>
      </c>
      <c r="T21" s="180"/>
      <c r="U21" s="180"/>
      <c r="V21" s="180"/>
      <c r="W21" s="180"/>
      <c r="X21" s="180"/>
      <c r="Y21" s="180"/>
      <c r="Z21" s="180"/>
      <c r="AA21" s="199" t="s">
        <v>19</v>
      </c>
      <c r="AB21" s="180"/>
      <c r="AC21" s="180"/>
      <c r="AD21" s="180"/>
      <c r="AE21" s="180"/>
      <c r="AF21" s="199" t="s">
        <v>20</v>
      </c>
      <c r="AG21" s="180"/>
      <c r="AH21" s="180"/>
      <c r="AI21" s="92" t="s">
        <v>307</v>
      </c>
      <c r="AJ21" s="200" t="s">
        <v>21</v>
      </c>
      <c r="AK21" s="180"/>
      <c r="AL21" s="180"/>
      <c r="AM21" s="180"/>
      <c r="AN21" s="180"/>
      <c r="AO21" s="180"/>
      <c r="AP21" s="93" t="s">
        <v>310</v>
      </c>
      <c r="AQ21" s="93" t="s">
        <v>310</v>
      </c>
      <c r="AR21" s="93" t="s">
        <v>310</v>
      </c>
      <c r="AS21" s="201" t="s">
        <v>310</v>
      </c>
      <c r="AT21" s="180"/>
      <c r="AU21" s="201" t="s">
        <v>310</v>
      </c>
      <c r="AV21" s="180"/>
      <c r="AW21" s="93" t="s">
        <v>310</v>
      </c>
      <c r="AX21" s="93" t="s">
        <v>310</v>
      </c>
      <c r="AY21" s="93" t="s">
        <v>310</v>
      </c>
    </row>
    <row r="22" spans="1:51" x14ac:dyDescent="0.25">
      <c r="A22" s="199" t="s">
        <v>22</v>
      </c>
      <c r="B22" s="180"/>
      <c r="C22" s="199" t="s">
        <v>312</v>
      </c>
      <c r="D22" s="180"/>
      <c r="E22" s="199" t="s">
        <v>312</v>
      </c>
      <c r="F22" s="180"/>
      <c r="G22" s="199" t="s">
        <v>312</v>
      </c>
      <c r="H22" s="180"/>
      <c r="I22" s="199" t="s">
        <v>316</v>
      </c>
      <c r="J22" s="180"/>
      <c r="K22" s="180"/>
      <c r="L22" s="199"/>
      <c r="M22" s="180"/>
      <c r="N22" s="180"/>
      <c r="O22" s="199"/>
      <c r="P22" s="180"/>
      <c r="Q22" s="199"/>
      <c r="R22" s="180"/>
      <c r="S22" s="198" t="s">
        <v>31</v>
      </c>
      <c r="T22" s="180"/>
      <c r="U22" s="180"/>
      <c r="V22" s="180"/>
      <c r="W22" s="180"/>
      <c r="X22" s="180"/>
      <c r="Y22" s="180"/>
      <c r="Z22" s="180"/>
      <c r="AA22" s="199" t="s">
        <v>19</v>
      </c>
      <c r="AB22" s="180"/>
      <c r="AC22" s="180"/>
      <c r="AD22" s="180"/>
      <c r="AE22" s="180"/>
      <c r="AF22" s="199" t="s">
        <v>20</v>
      </c>
      <c r="AG22" s="180"/>
      <c r="AH22" s="180"/>
      <c r="AI22" s="92" t="s">
        <v>307</v>
      </c>
      <c r="AJ22" s="200" t="s">
        <v>21</v>
      </c>
      <c r="AK22" s="180"/>
      <c r="AL22" s="180"/>
      <c r="AM22" s="180"/>
      <c r="AN22" s="180"/>
      <c r="AO22" s="180"/>
      <c r="AP22" s="93" t="s">
        <v>310</v>
      </c>
      <c r="AQ22" s="93" t="s">
        <v>310</v>
      </c>
      <c r="AR22" s="93" t="s">
        <v>310</v>
      </c>
      <c r="AS22" s="201" t="s">
        <v>310</v>
      </c>
      <c r="AT22" s="180"/>
      <c r="AU22" s="201" t="s">
        <v>310</v>
      </c>
      <c r="AV22" s="180"/>
      <c r="AW22" s="93" t="s">
        <v>310</v>
      </c>
      <c r="AX22" s="93" t="s">
        <v>310</v>
      </c>
      <c r="AY22" s="93" t="s">
        <v>310</v>
      </c>
    </row>
    <row r="23" spans="1:51" x14ac:dyDescent="0.25">
      <c r="A23" s="203" t="s">
        <v>22</v>
      </c>
      <c r="B23" s="180"/>
      <c r="C23" s="203" t="s">
        <v>312</v>
      </c>
      <c r="D23" s="180"/>
      <c r="E23" s="203" t="s">
        <v>312</v>
      </c>
      <c r="F23" s="180"/>
      <c r="G23" s="203" t="s">
        <v>312</v>
      </c>
      <c r="H23" s="180"/>
      <c r="I23" s="203" t="s">
        <v>316</v>
      </c>
      <c r="J23" s="180"/>
      <c r="K23" s="180"/>
      <c r="L23" s="203" t="s">
        <v>316</v>
      </c>
      <c r="M23" s="180"/>
      <c r="N23" s="180"/>
      <c r="O23" s="203"/>
      <c r="P23" s="180"/>
      <c r="Q23" s="203"/>
      <c r="R23" s="180"/>
      <c r="S23" s="202" t="s">
        <v>33</v>
      </c>
      <c r="T23" s="180"/>
      <c r="U23" s="180"/>
      <c r="V23" s="180"/>
      <c r="W23" s="180"/>
      <c r="X23" s="180"/>
      <c r="Y23" s="180"/>
      <c r="Z23" s="180"/>
      <c r="AA23" s="203" t="s">
        <v>19</v>
      </c>
      <c r="AB23" s="180"/>
      <c r="AC23" s="180"/>
      <c r="AD23" s="180"/>
      <c r="AE23" s="180"/>
      <c r="AF23" s="203" t="s">
        <v>20</v>
      </c>
      <c r="AG23" s="180"/>
      <c r="AH23" s="180"/>
      <c r="AI23" s="94" t="s">
        <v>307</v>
      </c>
      <c r="AJ23" s="204" t="s">
        <v>21</v>
      </c>
      <c r="AK23" s="180"/>
      <c r="AL23" s="180"/>
      <c r="AM23" s="180"/>
      <c r="AN23" s="180"/>
      <c r="AO23" s="180"/>
      <c r="AP23" s="95" t="s">
        <v>310</v>
      </c>
      <c r="AQ23" s="95" t="s">
        <v>310</v>
      </c>
      <c r="AR23" s="95" t="s">
        <v>310</v>
      </c>
      <c r="AS23" s="205" t="s">
        <v>310</v>
      </c>
      <c r="AT23" s="180"/>
      <c r="AU23" s="205" t="s">
        <v>310</v>
      </c>
      <c r="AV23" s="180"/>
      <c r="AW23" s="95" t="s">
        <v>310</v>
      </c>
      <c r="AX23" s="95" t="s">
        <v>310</v>
      </c>
      <c r="AY23" s="95" t="s">
        <v>310</v>
      </c>
    </row>
    <row r="24" spans="1:51" x14ac:dyDescent="0.25">
      <c r="A24" s="203" t="s">
        <v>22</v>
      </c>
      <c r="B24" s="180"/>
      <c r="C24" s="203" t="s">
        <v>312</v>
      </c>
      <c r="D24" s="180"/>
      <c r="E24" s="203" t="s">
        <v>312</v>
      </c>
      <c r="F24" s="180"/>
      <c r="G24" s="203" t="s">
        <v>312</v>
      </c>
      <c r="H24" s="180"/>
      <c r="I24" s="203" t="s">
        <v>316</v>
      </c>
      <c r="J24" s="180"/>
      <c r="K24" s="180"/>
      <c r="L24" s="203" t="s">
        <v>317</v>
      </c>
      <c r="M24" s="180"/>
      <c r="N24" s="180"/>
      <c r="O24" s="203"/>
      <c r="P24" s="180"/>
      <c r="Q24" s="203"/>
      <c r="R24" s="180"/>
      <c r="S24" s="202" t="s">
        <v>35</v>
      </c>
      <c r="T24" s="180"/>
      <c r="U24" s="180"/>
      <c r="V24" s="180"/>
      <c r="W24" s="180"/>
      <c r="X24" s="180"/>
      <c r="Y24" s="180"/>
      <c r="Z24" s="180"/>
      <c r="AA24" s="203" t="s">
        <v>19</v>
      </c>
      <c r="AB24" s="180"/>
      <c r="AC24" s="180"/>
      <c r="AD24" s="180"/>
      <c r="AE24" s="180"/>
      <c r="AF24" s="203" t="s">
        <v>20</v>
      </c>
      <c r="AG24" s="180"/>
      <c r="AH24" s="180"/>
      <c r="AI24" s="94" t="s">
        <v>307</v>
      </c>
      <c r="AJ24" s="204" t="s">
        <v>21</v>
      </c>
      <c r="AK24" s="180"/>
      <c r="AL24" s="180"/>
      <c r="AM24" s="180"/>
      <c r="AN24" s="180"/>
      <c r="AO24" s="180"/>
      <c r="AP24" s="95" t="s">
        <v>310</v>
      </c>
      <c r="AQ24" s="95" t="s">
        <v>310</v>
      </c>
      <c r="AR24" s="95" t="s">
        <v>310</v>
      </c>
      <c r="AS24" s="205" t="s">
        <v>310</v>
      </c>
      <c r="AT24" s="180"/>
      <c r="AU24" s="205" t="s">
        <v>310</v>
      </c>
      <c r="AV24" s="180"/>
      <c r="AW24" s="95" t="s">
        <v>310</v>
      </c>
      <c r="AX24" s="95" t="s">
        <v>310</v>
      </c>
      <c r="AY24" s="95" t="s">
        <v>310</v>
      </c>
    </row>
    <row r="25" spans="1:51" x14ac:dyDescent="0.25">
      <c r="A25" s="203" t="s">
        <v>22</v>
      </c>
      <c r="B25" s="180"/>
      <c r="C25" s="203" t="s">
        <v>312</v>
      </c>
      <c r="D25" s="180"/>
      <c r="E25" s="203" t="s">
        <v>312</v>
      </c>
      <c r="F25" s="180"/>
      <c r="G25" s="203" t="s">
        <v>312</v>
      </c>
      <c r="H25" s="180"/>
      <c r="I25" s="203" t="s">
        <v>316</v>
      </c>
      <c r="J25" s="180"/>
      <c r="K25" s="180"/>
      <c r="L25" s="203" t="s">
        <v>318</v>
      </c>
      <c r="M25" s="180"/>
      <c r="N25" s="180"/>
      <c r="O25" s="203"/>
      <c r="P25" s="180"/>
      <c r="Q25" s="203"/>
      <c r="R25" s="180"/>
      <c r="S25" s="202" t="s">
        <v>37</v>
      </c>
      <c r="T25" s="180"/>
      <c r="U25" s="180"/>
      <c r="V25" s="180"/>
      <c r="W25" s="180"/>
      <c r="X25" s="180"/>
      <c r="Y25" s="180"/>
      <c r="Z25" s="180"/>
      <c r="AA25" s="203" t="s">
        <v>19</v>
      </c>
      <c r="AB25" s="180"/>
      <c r="AC25" s="180"/>
      <c r="AD25" s="180"/>
      <c r="AE25" s="180"/>
      <c r="AF25" s="203" t="s">
        <v>20</v>
      </c>
      <c r="AG25" s="180"/>
      <c r="AH25" s="180"/>
      <c r="AI25" s="94" t="s">
        <v>307</v>
      </c>
      <c r="AJ25" s="204" t="s">
        <v>21</v>
      </c>
      <c r="AK25" s="180"/>
      <c r="AL25" s="180"/>
      <c r="AM25" s="180"/>
      <c r="AN25" s="180"/>
      <c r="AO25" s="180"/>
      <c r="AP25" s="95" t="s">
        <v>310</v>
      </c>
      <c r="AQ25" s="95" t="s">
        <v>310</v>
      </c>
      <c r="AR25" s="95" t="s">
        <v>310</v>
      </c>
      <c r="AS25" s="205" t="s">
        <v>310</v>
      </c>
      <c r="AT25" s="180"/>
      <c r="AU25" s="205" t="s">
        <v>310</v>
      </c>
      <c r="AV25" s="180"/>
      <c r="AW25" s="95" t="s">
        <v>310</v>
      </c>
      <c r="AX25" s="95" t="s">
        <v>310</v>
      </c>
      <c r="AY25" s="95" t="s">
        <v>310</v>
      </c>
    </row>
    <row r="26" spans="1:51" x14ac:dyDescent="0.25">
      <c r="A26" s="203" t="s">
        <v>22</v>
      </c>
      <c r="B26" s="180"/>
      <c r="C26" s="203" t="s">
        <v>312</v>
      </c>
      <c r="D26" s="180"/>
      <c r="E26" s="203" t="s">
        <v>312</v>
      </c>
      <c r="F26" s="180"/>
      <c r="G26" s="203" t="s">
        <v>312</v>
      </c>
      <c r="H26" s="180"/>
      <c r="I26" s="203" t="s">
        <v>316</v>
      </c>
      <c r="J26" s="180"/>
      <c r="K26" s="180"/>
      <c r="L26" s="203" t="s">
        <v>319</v>
      </c>
      <c r="M26" s="180"/>
      <c r="N26" s="180"/>
      <c r="O26" s="203"/>
      <c r="P26" s="180"/>
      <c r="Q26" s="203"/>
      <c r="R26" s="180"/>
      <c r="S26" s="202" t="s">
        <v>39</v>
      </c>
      <c r="T26" s="180"/>
      <c r="U26" s="180"/>
      <c r="V26" s="180"/>
      <c r="W26" s="180"/>
      <c r="X26" s="180"/>
      <c r="Y26" s="180"/>
      <c r="Z26" s="180"/>
      <c r="AA26" s="203" t="s">
        <v>19</v>
      </c>
      <c r="AB26" s="180"/>
      <c r="AC26" s="180"/>
      <c r="AD26" s="180"/>
      <c r="AE26" s="180"/>
      <c r="AF26" s="203" t="s">
        <v>20</v>
      </c>
      <c r="AG26" s="180"/>
      <c r="AH26" s="180"/>
      <c r="AI26" s="94" t="s">
        <v>307</v>
      </c>
      <c r="AJ26" s="204" t="s">
        <v>21</v>
      </c>
      <c r="AK26" s="180"/>
      <c r="AL26" s="180"/>
      <c r="AM26" s="180"/>
      <c r="AN26" s="180"/>
      <c r="AO26" s="180"/>
      <c r="AP26" s="95" t="s">
        <v>310</v>
      </c>
      <c r="AQ26" s="95" t="s">
        <v>310</v>
      </c>
      <c r="AR26" s="95" t="s">
        <v>310</v>
      </c>
      <c r="AS26" s="205" t="s">
        <v>310</v>
      </c>
      <c r="AT26" s="180"/>
      <c r="AU26" s="205" t="s">
        <v>310</v>
      </c>
      <c r="AV26" s="180"/>
      <c r="AW26" s="95" t="s">
        <v>310</v>
      </c>
      <c r="AX26" s="95" t="s">
        <v>310</v>
      </c>
      <c r="AY26" s="95" t="s">
        <v>310</v>
      </c>
    </row>
    <row r="27" spans="1:51" x14ac:dyDescent="0.25">
      <c r="A27" s="203" t="s">
        <v>22</v>
      </c>
      <c r="B27" s="180"/>
      <c r="C27" s="203" t="s">
        <v>312</v>
      </c>
      <c r="D27" s="180"/>
      <c r="E27" s="203" t="s">
        <v>312</v>
      </c>
      <c r="F27" s="180"/>
      <c r="G27" s="203" t="s">
        <v>312</v>
      </c>
      <c r="H27" s="180"/>
      <c r="I27" s="203" t="s">
        <v>316</v>
      </c>
      <c r="J27" s="180"/>
      <c r="K27" s="180"/>
      <c r="L27" s="203" t="s">
        <v>320</v>
      </c>
      <c r="M27" s="180"/>
      <c r="N27" s="180"/>
      <c r="O27" s="203"/>
      <c r="P27" s="180"/>
      <c r="Q27" s="203"/>
      <c r="R27" s="180"/>
      <c r="S27" s="202" t="s">
        <v>41</v>
      </c>
      <c r="T27" s="180"/>
      <c r="U27" s="180"/>
      <c r="V27" s="180"/>
      <c r="W27" s="180"/>
      <c r="X27" s="180"/>
      <c r="Y27" s="180"/>
      <c r="Z27" s="180"/>
      <c r="AA27" s="203" t="s">
        <v>19</v>
      </c>
      <c r="AB27" s="180"/>
      <c r="AC27" s="180"/>
      <c r="AD27" s="180"/>
      <c r="AE27" s="180"/>
      <c r="AF27" s="203" t="s">
        <v>20</v>
      </c>
      <c r="AG27" s="180"/>
      <c r="AH27" s="180"/>
      <c r="AI27" s="94" t="s">
        <v>307</v>
      </c>
      <c r="AJ27" s="204" t="s">
        <v>21</v>
      </c>
      <c r="AK27" s="180"/>
      <c r="AL27" s="180"/>
      <c r="AM27" s="180"/>
      <c r="AN27" s="180"/>
      <c r="AO27" s="180"/>
      <c r="AP27" s="95" t="s">
        <v>310</v>
      </c>
      <c r="AQ27" s="95" t="s">
        <v>310</v>
      </c>
      <c r="AR27" s="95" t="s">
        <v>310</v>
      </c>
      <c r="AS27" s="205" t="s">
        <v>310</v>
      </c>
      <c r="AT27" s="180"/>
      <c r="AU27" s="205" t="s">
        <v>310</v>
      </c>
      <c r="AV27" s="180"/>
      <c r="AW27" s="95" t="s">
        <v>310</v>
      </c>
      <c r="AX27" s="95" t="s">
        <v>310</v>
      </c>
      <c r="AY27" s="95" t="s">
        <v>310</v>
      </c>
    </row>
    <row r="28" spans="1:51" x14ac:dyDescent="0.25">
      <c r="A28" s="203" t="s">
        <v>22</v>
      </c>
      <c r="B28" s="180"/>
      <c r="C28" s="203" t="s">
        <v>312</v>
      </c>
      <c r="D28" s="180"/>
      <c r="E28" s="203" t="s">
        <v>312</v>
      </c>
      <c r="F28" s="180"/>
      <c r="G28" s="203" t="s">
        <v>312</v>
      </c>
      <c r="H28" s="180"/>
      <c r="I28" s="203" t="s">
        <v>316</v>
      </c>
      <c r="J28" s="180"/>
      <c r="K28" s="180"/>
      <c r="L28" s="203" t="s">
        <v>322</v>
      </c>
      <c r="M28" s="180"/>
      <c r="N28" s="180"/>
      <c r="O28" s="203"/>
      <c r="P28" s="180"/>
      <c r="Q28" s="203"/>
      <c r="R28" s="180"/>
      <c r="S28" s="202" t="s">
        <v>43</v>
      </c>
      <c r="T28" s="180"/>
      <c r="U28" s="180"/>
      <c r="V28" s="180"/>
      <c r="W28" s="180"/>
      <c r="X28" s="180"/>
      <c r="Y28" s="180"/>
      <c r="Z28" s="180"/>
      <c r="AA28" s="203" t="s">
        <v>19</v>
      </c>
      <c r="AB28" s="180"/>
      <c r="AC28" s="180"/>
      <c r="AD28" s="180"/>
      <c r="AE28" s="180"/>
      <c r="AF28" s="203" t="s">
        <v>20</v>
      </c>
      <c r="AG28" s="180"/>
      <c r="AH28" s="180"/>
      <c r="AI28" s="94" t="s">
        <v>307</v>
      </c>
      <c r="AJ28" s="204" t="s">
        <v>21</v>
      </c>
      <c r="AK28" s="180"/>
      <c r="AL28" s="180"/>
      <c r="AM28" s="180"/>
      <c r="AN28" s="180"/>
      <c r="AO28" s="180"/>
      <c r="AP28" s="95" t="s">
        <v>310</v>
      </c>
      <c r="AQ28" s="95" t="s">
        <v>310</v>
      </c>
      <c r="AR28" s="95" t="s">
        <v>310</v>
      </c>
      <c r="AS28" s="205" t="s">
        <v>310</v>
      </c>
      <c r="AT28" s="180"/>
      <c r="AU28" s="205" t="s">
        <v>310</v>
      </c>
      <c r="AV28" s="180"/>
      <c r="AW28" s="95" t="s">
        <v>310</v>
      </c>
      <c r="AX28" s="95" t="s">
        <v>310</v>
      </c>
      <c r="AY28" s="95" t="s">
        <v>310</v>
      </c>
    </row>
    <row r="29" spans="1:51" x14ac:dyDescent="0.25">
      <c r="A29" s="203" t="s">
        <v>22</v>
      </c>
      <c r="B29" s="180"/>
      <c r="C29" s="203" t="s">
        <v>312</v>
      </c>
      <c r="D29" s="180"/>
      <c r="E29" s="203" t="s">
        <v>312</v>
      </c>
      <c r="F29" s="180"/>
      <c r="G29" s="203" t="s">
        <v>312</v>
      </c>
      <c r="H29" s="180"/>
      <c r="I29" s="203" t="s">
        <v>316</v>
      </c>
      <c r="J29" s="180"/>
      <c r="K29" s="180"/>
      <c r="L29" s="203" t="s">
        <v>324</v>
      </c>
      <c r="M29" s="180"/>
      <c r="N29" s="180"/>
      <c r="O29" s="203"/>
      <c r="P29" s="180"/>
      <c r="Q29" s="203"/>
      <c r="R29" s="180"/>
      <c r="S29" s="202" t="s">
        <v>45</v>
      </c>
      <c r="T29" s="180"/>
      <c r="U29" s="180"/>
      <c r="V29" s="180"/>
      <c r="W29" s="180"/>
      <c r="X29" s="180"/>
      <c r="Y29" s="180"/>
      <c r="Z29" s="180"/>
      <c r="AA29" s="203" t="s">
        <v>19</v>
      </c>
      <c r="AB29" s="180"/>
      <c r="AC29" s="180"/>
      <c r="AD29" s="180"/>
      <c r="AE29" s="180"/>
      <c r="AF29" s="203" t="s">
        <v>20</v>
      </c>
      <c r="AG29" s="180"/>
      <c r="AH29" s="180"/>
      <c r="AI29" s="94" t="s">
        <v>307</v>
      </c>
      <c r="AJ29" s="204" t="s">
        <v>21</v>
      </c>
      <c r="AK29" s="180"/>
      <c r="AL29" s="180"/>
      <c r="AM29" s="180"/>
      <c r="AN29" s="180"/>
      <c r="AO29" s="180"/>
      <c r="AP29" s="95" t="s">
        <v>310</v>
      </c>
      <c r="AQ29" s="95" t="s">
        <v>310</v>
      </c>
      <c r="AR29" s="95" t="s">
        <v>310</v>
      </c>
      <c r="AS29" s="205" t="s">
        <v>310</v>
      </c>
      <c r="AT29" s="180"/>
      <c r="AU29" s="205" t="s">
        <v>310</v>
      </c>
      <c r="AV29" s="180"/>
      <c r="AW29" s="95" t="s">
        <v>310</v>
      </c>
      <c r="AX29" s="95" t="s">
        <v>310</v>
      </c>
      <c r="AY29" s="95" t="s">
        <v>310</v>
      </c>
    </row>
    <row r="30" spans="1:51" x14ac:dyDescent="0.25">
      <c r="A30" s="203" t="s">
        <v>22</v>
      </c>
      <c r="B30" s="180"/>
      <c r="C30" s="203" t="s">
        <v>312</v>
      </c>
      <c r="D30" s="180"/>
      <c r="E30" s="203" t="s">
        <v>312</v>
      </c>
      <c r="F30" s="180"/>
      <c r="G30" s="203" t="s">
        <v>312</v>
      </c>
      <c r="H30" s="180"/>
      <c r="I30" s="203" t="s">
        <v>316</v>
      </c>
      <c r="J30" s="180"/>
      <c r="K30" s="180"/>
      <c r="L30" s="203" t="s">
        <v>325</v>
      </c>
      <c r="M30" s="180"/>
      <c r="N30" s="180"/>
      <c r="O30" s="203"/>
      <c r="P30" s="180"/>
      <c r="Q30" s="203"/>
      <c r="R30" s="180"/>
      <c r="S30" s="202" t="s">
        <v>47</v>
      </c>
      <c r="T30" s="180"/>
      <c r="U30" s="180"/>
      <c r="V30" s="180"/>
      <c r="W30" s="180"/>
      <c r="X30" s="180"/>
      <c r="Y30" s="180"/>
      <c r="Z30" s="180"/>
      <c r="AA30" s="203" t="s">
        <v>19</v>
      </c>
      <c r="AB30" s="180"/>
      <c r="AC30" s="180"/>
      <c r="AD30" s="180"/>
      <c r="AE30" s="180"/>
      <c r="AF30" s="203" t="s">
        <v>20</v>
      </c>
      <c r="AG30" s="180"/>
      <c r="AH30" s="180"/>
      <c r="AI30" s="94" t="s">
        <v>307</v>
      </c>
      <c r="AJ30" s="204" t="s">
        <v>21</v>
      </c>
      <c r="AK30" s="180"/>
      <c r="AL30" s="180"/>
      <c r="AM30" s="180"/>
      <c r="AN30" s="180"/>
      <c r="AO30" s="180"/>
      <c r="AP30" s="95" t="s">
        <v>310</v>
      </c>
      <c r="AQ30" s="95" t="s">
        <v>310</v>
      </c>
      <c r="AR30" s="95" t="s">
        <v>310</v>
      </c>
      <c r="AS30" s="205" t="s">
        <v>310</v>
      </c>
      <c r="AT30" s="180"/>
      <c r="AU30" s="205" t="s">
        <v>310</v>
      </c>
      <c r="AV30" s="180"/>
      <c r="AW30" s="95" t="s">
        <v>310</v>
      </c>
      <c r="AX30" s="95" t="s">
        <v>310</v>
      </c>
      <c r="AY30" s="95" t="s">
        <v>310</v>
      </c>
    </row>
    <row r="31" spans="1:51" x14ac:dyDescent="0.25">
      <c r="A31" s="203" t="s">
        <v>22</v>
      </c>
      <c r="B31" s="180"/>
      <c r="C31" s="203" t="s">
        <v>312</v>
      </c>
      <c r="D31" s="180"/>
      <c r="E31" s="203" t="s">
        <v>312</v>
      </c>
      <c r="F31" s="180"/>
      <c r="G31" s="203" t="s">
        <v>312</v>
      </c>
      <c r="H31" s="180"/>
      <c r="I31" s="203" t="s">
        <v>316</v>
      </c>
      <c r="J31" s="180"/>
      <c r="K31" s="180"/>
      <c r="L31" s="203" t="s">
        <v>327</v>
      </c>
      <c r="M31" s="180"/>
      <c r="N31" s="180"/>
      <c r="O31" s="203"/>
      <c r="P31" s="180"/>
      <c r="Q31" s="203"/>
      <c r="R31" s="180"/>
      <c r="S31" s="202" t="s">
        <v>49</v>
      </c>
      <c r="T31" s="180"/>
      <c r="U31" s="180"/>
      <c r="V31" s="180"/>
      <c r="W31" s="180"/>
      <c r="X31" s="180"/>
      <c r="Y31" s="180"/>
      <c r="Z31" s="180"/>
      <c r="AA31" s="203" t="s">
        <v>19</v>
      </c>
      <c r="AB31" s="180"/>
      <c r="AC31" s="180"/>
      <c r="AD31" s="180"/>
      <c r="AE31" s="180"/>
      <c r="AF31" s="203" t="s">
        <v>20</v>
      </c>
      <c r="AG31" s="180"/>
      <c r="AH31" s="180"/>
      <c r="AI31" s="94" t="s">
        <v>307</v>
      </c>
      <c r="AJ31" s="204" t="s">
        <v>21</v>
      </c>
      <c r="AK31" s="180"/>
      <c r="AL31" s="180"/>
      <c r="AM31" s="180"/>
      <c r="AN31" s="180"/>
      <c r="AO31" s="180"/>
      <c r="AP31" s="95" t="s">
        <v>310</v>
      </c>
      <c r="AQ31" s="95" t="s">
        <v>310</v>
      </c>
      <c r="AR31" s="95" t="s">
        <v>310</v>
      </c>
      <c r="AS31" s="205" t="s">
        <v>310</v>
      </c>
      <c r="AT31" s="180"/>
      <c r="AU31" s="205" t="s">
        <v>310</v>
      </c>
      <c r="AV31" s="180"/>
      <c r="AW31" s="95" t="s">
        <v>310</v>
      </c>
      <c r="AX31" s="95" t="s">
        <v>310</v>
      </c>
      <c r="AY31" s="95" t="s">
        <v>310</v>
      </c>
    </row>
    <row r="32" spans="1:51" x14ac:dyDescent="0.25">
      <c r="A32" s="203" t="s">
        <v>22</v>
      </c>
      <c r="B32" s="180"/>
      <c r="C32" s="203" t="s">
        <v>312</v>
      </c>
      <c r="D32" s="180"/>
      <c r="E32" s="203" t="s">
        <v>312</v>
      </c>
      <c r="F32" s="180"/>
      <c r="G32" s="203" t="s">
        <v>312</v>
      </c>
      <c r="H32" s="180"/>
      <c r="I32" s="203" t="s">
        <v>316</v>
      </c>
      <c r="J32" s="180"/>
      <c r="K32" s="180"/>
      <c r="L32" s="203" t="s">
        <v>329</v>
      </c>
      <c r="M32" s="180"/>
      <c r="N32" s="180"/>
      <c r="O32" s="203"/>
      <c r="P32" s="180"/>
      <c r="Q32" s="203"/>
      <c r="R32" s="180"/>
      <c r="S32" s="202" t="s">
        <v>50</v>
      </c>
      <c r="T32" s="180"/>
      <c r="U32" s="180"/>
      <c r="V32" s="180"/>
      <c r="W32" s="180"/>
      <c r="X32" s="180"/>
      <c r="Y32" s="180"/>
      <c r="Z32" s="180"/>
      <c r="AA32" s="203" t="s">
        <v>19</v>
      </c>
      <c r="AB32" s="180"/>
      <c r="AC32" s="180"/>
      <c r="AD32" s="180"/>
      <c r="AE32" s="180"/>
      <c r="AF32" s="203" t="s">
        <v>20</v>
      </c>
      <c r="AG32" s="180"/>
      <c r="AH32" s="180"/>
      <c r="AI32" s="94" t="s">
        <v>307</v>
      </c>
      <c r="AJ32" s="204" t="s">
        <v>21</v>
      </c>
      <c r="AK32" s="180"/>
      <c r="AL32" s="180"/>
      <c r="AM32" s="180"/>
      <c r="AN32" s="180"/>
      <c r="AO32" s="180"/>
      <c r="AP32" s="95" t="s">
        <v>310</v>
      </c>
      <c r="AQ32" s="95" t="s">
        <v>310</v>
      </c>
      <c r="AR32" s="95" t="s">
        <v>310</v>
      </c>
      <c r="AS32" s="205" t="s">
        <v>310</v>
      </c>
      <c r="AT32" s="180"/>
      <c r="AU32" s="205" t="s">
        <v>310</v>
      </c>
      <c r="AV32" s="180"/>
      <c r="AW32" s="95" t="s">
        <v>310</v>
      </c>
      <c r="AX32" s="95" t="s">
        <v>310</v>
      </c>
      <c r="AY32" s="95" t="s">
        <v>310</v>
      </c>
    </row>
    <row r="33" spans="1:51" x14ac:dyDescent="0.25">
      <c r="A33" s="199" t="s">
        <v>22</v>
      </c>
      <c r="B33" s="180"/>
      <c r="C33" s="199" t="s">
        <v>312</v>
      </c>
      <c r="D33" s="180"/>
      <c r="E33" s="199" t="s">
        <v>312</v>
      </c>
      <c r="F33" s="180"/>
      <c r="G33" s="199" t="s">
        <v>330</v>
      </c>
      <c r="H33" s="180"/>
      <c r="I33" s="199"/>
      <c r="J33" s="180"/>
      <c r="K33" s="180"/>
      <c r="L33" s="199"/>
      <c r="M33" s="180"/>
      <c r="N33" s="180"/>
      <c r="O33" s="199"/>
      <c r="P33" s="180"/>
      <c r="Q33" s="199"/>
      <c r="R33" s="180"/>
      <c r="S33" s="198" t="s">
        <v>52</v>
      </c>
      <c r="T33" s="180"/>
      <c r="U33" s="180"/>
      <c r="V33" s="180"/>
      <c r="W33" s="180"/>
      <c r="X33" s="180"/>
      <c r="Y33" s="180"/>
      <c r="Z33" s="180"/>
      <c r="AA33" s="199" t="s">
        <v>19</v>
      </c>
      <c r="AB33" s="180"/>
      <c r="AC33" s="180"/>
      <c r="AD33" s="180"/>
      <c r="AE33" s="180"/>
      <c r="AF33" s="199" t="s">
        <v>20</v>
      </c>
      <c r="AG33" s="180"/>
      <c r="AH33" s="180"/>
      <c r="AI33" s="92" t="s">
        <v>307</v>
      </c>
      <c r="AJ33" s="200" t="s">
        <v>21</v>
      </c>
      <c r="AK33" s="180"/>
      <c r="AL33" s="180"/>
      <c r="AM33" s="180"/>
      <c r="AN33" s="180"/>
      <c r="AO33" s="180"/>
      <c r="AP33" s="93" t="s">
        <v>310</v>
      </c>
      <c r="AQ33" s="93" t="s">
        <v>310</v>
      </c>
      <c r="AR33" s="93" t="s">
        <v>310</v>
      </c>
      <c r="AS33" s="201" t="s">
        <v>310</v>
      </c>
      <c r="AT33" s="180"/>
      <c r="AU33" s="201" t="s">
        <v>310</v>
      </c>
      <c r="AV33" s="180"/>
      <c r="AW33" s="93" t="s">
        <v>310</v>
      </c>
      <c r="AX33" s="93" t="s">
        <v>310</v>
      </c>
      <c r="AY33" s="93" t="s">
        <v>310</v>
      </c>
    </row>
    <row r="34" spans="1:51" x14ac:dyDescent="0.25">
      <c r="A34" s="203" t="s">
        <v>22</v>
      </c>
      <c r="B34" s="180"/>
      <c r="C34" s="203" t="s">
        <v>312</v>
      </c>
      <c r="D34" s="180"/>
      <c r="E34" s="203" t="s">
        <v>312</v>
      </c>
      <c r="F34" s="180"/>
      <c r="G34" s="203" t="s">
        <v>330</v>
      </c>
      <c r="H34" s="180"/>
      <c r="I34" s="203" t="s">
        <v>316</v>
      </c>
      <c r="J34" s="180"/>
      <c r="K34" s="180"/>
      <c r="L34" s="203"/>
      <c r="M34" s="180"/>
      <c r="N34" s="180"/>
      <c r="O34" s="203"/>
      <c r="P34" s="180"/>
      <c r="Q34" s="203"/>
      <c r="R34" s="180"/>
      <c r="S34" s="202" t="s">
        <v>54</v>
      </c>
      <c r="T34" s="180"/>
      <c r="U34" s="180"/>
      <c r="V34" s="180"/>
      <c r="W34" s="180"/>
      <c r="X34" s="180"/>
      <c r="Y34" s="180"/>
      <c r="Z34" s="180"/>
      <c r="AA34" s="203" t="s">
        <v>19</v>
      </c>
      <c r="AB34" s="180"/>
      <c r="AC34" s="180"/>
      <c r="AD34" s="180"/>
      <c r="AE34" s="180"/>
      <c r="AF34" s="203" t="s">
        <v>20</v>
      </c>
      <c r="AG34" s="180"/>
      <c r="AH34" s="180"/>
      <c r="AI34" s="94" t="s">
        <v>307</v>
      </c>
      <c r="AJ34" s="204" t="s">
        <v>21</v>
      </c>
      <c r="AK34" s="180"/>
      <c r="AL34" s="180"/>
      <c r="AM34" s="180"/>
      <c r="AN34" s="180"/>
      <c r="AO34" s="180"/>
      <c r="AP34" s="95" t="s">
        <v>310</v>
      </c>
      <c r="AQ34" s="95" t="s">
        <v>310</v>
      </c>
      <c r="AR34" s="95" t="s">
        <v>310</v>
      </c>
      <c r="AS34" s="205" t="s">
        <v>310</v>
      </c>
      <c r="AT34" s="180"/>
      <c r="AU34" s="205" t="s">
        <v>310</v>
      </c>
      <c r="AV34" s="180"/>
      <c r="AW34" s="95" t="s">
        <v>310</v>
      </c>
      <c r="AX34" s="95" t="s">
        <v>310</v>
      </c>
      <c r="AY34" s="95" t="s">
        <v>310</v>
      </c>
    </row>
    <row r="35" spans="1:51" x14ac:dyDescent="0.25">
      <c r="A35" s="203" t="s">
        <v>22</v>
      </c>
      <c r="B35" s="180"/>
      <c r="C35" s="203" t="s">
        <v>312</v>
      </c>
      <c r="D35" s="180"/>
      <c r="E35" s="203" t="s">
        <v>312</v>
      </c>
      <c r="F35" s="180"/>
      <c r="G35" s="203" t="s">
        <v>330</v>
      </c>
      <c r="H35" s="180"/>
      <c r="I35" s="203" t="s">
        <v>331</v>
      </c>
      <c r="J35" s="180"/>
      <c r="K35" s="180"/>
      <c r="L35" s="203"/>
      <c r="M35" s="180"/>
      <c r="N35" s="180"/>
      <c r="O35" s="203"/>
      <c r="P35" s="180"/>
      <c r="Q35" s="203"/>
      <c r="R35" s="180"/>
      <c r="S35" s="202" t="s">
        <v>56</v>
      </c>
      <c r="T35" s="180"/>
      <c r="U35" s="180"/>
      <c r="V35" s="180"/>
      <c r="W35" s="180"/>
      <c r="X35" s="180"/>
      <c r="Y35" s="180"/>
      <c r="Z35" s="180"/>
      <c r="AA35" s="203" t="s">
        <v>19</v>
      </c>
      <c r="AB35" s="180"/>
      <c r="AC35" s="180"/>
      <c r="AD35" s="180"/>
      <c r="AE35" s="180"/>
      <c r="AF35" s="203" t="s">
        <v>20</v>
      </c>
      <c r="AG35" s="180"/>
      <c r="AH35" s="180"/>
      <c r="AI35" s="94" t="s">
        <v>307</v>
      </c>
      <c r="AJ35" s="204" t="s">
        <v>21</v>
      </c>
      <c r="AK35" s="180"/>
      <c r="AL35" s="180"/>
      <c r="AM35" s="180"/>
      <c r="AN35" s="180"/>
      <c r="AO35" s="180"/>
      <c r="AP35" s="95" t="s">
        <v>310</v>
      </c>
      <c r="AQ35" s="95" t="s">
        <v>310</v>
      </c>
      <c r="AR35" s="95" t="s">
        <v>310</v>
      </c>
      <c r="AS35" s="205" t="s">
        <v>310</v>
      </c>
      <c r="AT35" s="180"/>
      <c r="AU35" s="205" t="s">
        <v>310</v>
      </c>
      <c r="AV35" s="180"/>
      <c r="AW35" s="95" t="s">
        <v>310</v>
      </c>
      <c r="AX35" s="95" t="s">
        <v>310</v>
      </c>
      <c r="AY35" s="95" t="s">
        <v>310</v>
      </c>
    </row>
    <row r="36" spans="1:51" x14ac:dyDescent="0.25">
      <c r="A36" s="203" t="s">
        <v>22</v>
      </c>
      <c r="B36" s="180"/>
      <c r="C36" s="203" t="s">
        <v>312</v>
      </c>
      <c r="D36" s="180"/>
      <c r="E36" s="203" t="s">
        <v>312</v>
      </c>
      <c r="F36" s="180"/>
      <c r="G36" s="203" t="s">
        <v>330</v>
      </c>
      <c r="H36" s="180"/>
      <c r="I36" s="203" t="s">
        <v>317</v>
      </c>
      <c r="J36" s="180"/>
      <c r="K36" s="180"/>
      <c r="L36" s="203"/>
      <c r="M36" s="180"/>
      <c r="N36" s="180"/>
      <c r="O36" s="203"/>
      <c r="P36" s="180"/>
      <c r="Q36" s="203"/>
      <c r="R36" s="180"/>
      <c r="S36" s="202" t="s">
        <v>58</v>
      </c>
      <c r="T36" s="180"/>
      <c r="U36" s="180"/>
      <c r="V36" s="180"/>
      <c r="W36" s="180"/>
      <c r="X36" s="180"/>
      <c r="Y36" s="180"/>
      <c r="Z36" s="180"/>
      <c r="AA36" s="203" t="s">
        <v>19</v>
      </c>
      <c r="AB36" s="180"/>
      <c r="AC36" s="180"/>
      <c r="AD36" s="180"/>
      <c r="AE36" s="180"/>
      <c r="AF36" s="203" t="s">
        <v>20</v>
      </c>
      <c r="AG36" s="180"/>
      <c r="AH36" s="180"/>
      <c r="AI36" s="94" t="s">
        <v>307</v>
      </c>
      <c r="AJ36" s="204" t="s">
        <v>21</v>
      </c>
      <c r="AK36" s="180"/>
      <c r="AL36" s="180"/>
      <c r="AM36" s="180"/>
      <c r="AN36" s="180"/>
      <c r="AO36" s="180"/>
      <c r="AP36" s="95" t="s">
        <v>310</v>
      </c>
      <c r="AQ36" s="95" t="s">
        <v>310</v>
      </c>
      <c r="AR36" s="95" t="s">
        <v>310</v>
      </c>
      <c r="AS36" s="205" t="s">
        <v>310</v>
      </c>
      <c r="AT36" s="180"/>
      <c r="AU36" s="205" t="s">
        <v>310</v>
      </c>
      <c r="AV36" s="180"/>
      <c r="AW36" s="95" t="s">
        <v>310</v>
      </c>
      <c r="AX36" s="95" t="s">
        <v>310</v>
      </c>
      <c r="AY36" s="95" t="s">
        <v>310</v>
      </c>
    </row>
    <row r="37" spans="1:51" x14ac:dyDescent="0.25">
      <c r="A37" s="203" t="s">
        <v>22</v>
      </c>
      <c r="B37" s="180"/>
      <c r="C37" s="203" t="s">
        <v>312</v>
      </c>
      <c r="D37" s="180"/>
      <c r="E37" s="203" t="s">
        <v>312</v>
      </c>
      <c r="F37" s="180"/>
      <c r="G37" s="203" t="s">
        <v>330</v>
      </c>
      <c r="H37" s="180"/>
      <c r="I37" s="203" t="s">
        <v>318</v>
      </c>
      <c r="J37" s="180"/>
      <c r="K37" s="180"/>
      <c r="L37" s="203"/>
      <c r="M37" s="180"/>
      <c r="N37" s="180"/>
      <c r="O37" s="203"/>
      <c r="P37" s="180"/>
      <c r="Q37" s="203"/>
      <c r="R37" s="180"/>
      <c r="S37" s="202" t="s">
        <v>60</v>
      </c>
      <c r="T37" s="180"/>
      <c r="U37" s="180"/>
      <c r="V37" s="180"/>
      <c r="W37" s="180"/>
      <c r="X37" s="180"/>
      <c r="Y37" s="180"/>
      <c r="Z37" s="180"/>
      <c r="AA37" s="203" t="s">
        <v>19</v>
      </c>
      <c r="AB37" s="180"/>
      <c r="AC37" s="180"/>
      <c r="AD37" s="180"/>
      <c r="AE37" s="180"/>
      <c r="AF37" s="203" t="s">
        <v>20</v>
      </c>
      <c r="AG37" s="180"/>
      <c r="AH37" s="180"/>
      <c r="AI37" s="94" t="s">
        <v>307</v>
      </c>
      <c r="AJ37" s="204" t="s">
        <v>21</v>
      </c>
      <c r="AK37" s="180"/>
      <c r="AL37" s="180"/>
      <c r="AM37" s="180"/>
      <c r="AN37" s="180"/>
      <c r="AO37" s="180"/>
      <c r="AP37" s="95" t="s">
        <v>310</v>
      </c>
      <c r="AQ37" s="95" t="s">
        <v>310</v>
      </c>
      <c r="AR37" s="95" t="s">
        <v>310</v>
      </c>
      <c r="AS37" s="205" t="s">
        <v>310</v>
      </c>
      <c r="AT37" s="180"/>
      <c r="AU37" s="205" t="s">
        <v>310</v>
      </c>
      <c r="AV37" s="180"/>
      <c r="AW37" s="95" t="s">
        <v>310</v>
      </c>
      <c r="AX37" s="95" t="s">
        <v>310</v>
      </c>
      <c r="AY37" s="95" t="s">
        <v>310</v>
      </c>
    </row>
    <row r="38" spans="1:51" x14ac:dyDescent="0.25">
      <c r="A38" s="203" t="s">
        <v>22</v>
      </c>
      <c r="B38" s="180"/>
      <c r="C38" s="203" t="s">
        <v>312</v>
      </c>
      <c r="D38" s="180"/>
      <c r="E38" s="203" t="s">
        <v>312</v>
      </c>
      <c r="F38" s="180"/>
      <c r="G38" s="203" t="s">
        <v>330</v>
      </c>
      <c r="H38" s="180"/>
      <c r="I38" s="203" t="s">
        <v>319</v>
      </c>
      <c r="J38" s="180"/>
      <c r="K38" s="180"/>
      <c r="L38" s="203"/>
      <c r="M38" s="180"/>
      <c r="N38" s="180"/>
      <c r="O38" s="203"/>
      <c r="P38" s="180"/>
      <c r="Q38" s="203"/>
      <c r="R38" s="180"/>
      <c r="S38" s="202" t="s">
        <v>62</v>
      </c>
      <c r="T38" s="180"/>
      <c r="U38" s="180"/>
      <c r="V38" s="180"/>
      <c r="W38" s="180"/>
      <c r="X38" s="180"/>
      <c r="Y38" s="180"/>
      <c r="Z38" s="180"/>
      <c r="AA38" s="203" t="s">
        <v>19</v>
      </c>
      <c r="AB38" s="180"/>
      <c r="AC38" s="180"/>
      <c r="AD38" s="180"/>
      <c r="AE38" s="180"/>
      <c r="AF38" s="203" t="s">
        <v>20</v>
      </c>
      <c r="AG38" s="180"/>
      <c r="AH38" s="180"/>
      <c r="AI38" s="94" t="s">
        <v>307</v>
      </c>
      <c r="AJ38" s="204" t="s">
        <v>21</v>
      </c>
      <c r="AK38" s="180"/>
      <c r="AL38" s="180"/>
      <c r="AM38" s="180"/>
      <c r="AN38" s="180"/>
      <c r="AO38" s="180"/>
      <c r="AP38" s="95" t="s">
        <v>310</v>
      </c>
      <c r="AQ38" s="95" t="s">
        <v>310</v>
      </c>
      <c r="AR38" s="95" t="s">
        <v>310</v>
      </c>
      <c r="AS38" s="205" t="s">
        <v>310</v>
      </c>
      <c r="AT38" s="180"/>
      <c r="AU38" s="205" t="s">
        <v>310</v>
      </c>
      <c r="AV38" s="180"/>
      <c r="AW38" s="95" t="s">
        <v>310</v>
      </c>
      <c r="AX38" s="95" t="s">
        <v>310</v>
      </c>
      <c r="AY38" s="95" t="s">
        <v>310</v>
      </c>
    </row>
    <row r="39" spans="1:51" x14ac:dyDescent="0.25">
      <c r="A39" s="203" t="s">
        <v>22</v>
      </c>
      <c r="B39" s="180"/>
      <c r="C39" s="203" t="s">
        <v>312</v>
      </c>
      <c r="D39" s="180"/>
      <c r="E39" s="203" t="s">
        <v>312</v>
      </c>
      <c r="F39" s="180"/>
      <c r="G39" s="203" t="s">
        <v>330</v>
      </c>
      <c r="H39" s="180"/>
      <c r="I39" s="203" t="s">
        <v>320</v>
      </c>
      <c r="J39" s="180"/>
      <c r="K39" s="180"/>
      <c r="L39" s="203"/>
      <c r="M39" s="180"/>
      <c r="N39" s="180"/>
      <c r="O39" s="203"/>
      <c r="P39" s="180"/>
      <c r="Q39" s="203"/>
      <c r="R39" s="180"/>
      <c r="S39" s="202" t="s">
        <v>64</v>
      </c>
      <c r="T39" s="180"/>
      <c r="U39" s="180"/>
      <c r="V39" s="180"/>
      <c r="W39" s="180"/>
      <c r="X39" s="180"/>
      <c r="Y39" s="180"/>
      <c r="Z39" s="180"/>
      <c r="AA39" s="203" t="s">
        <v>19</v>
      </c>
      <c r="AB39" s="180"/>
      <c r="AC39" s="180"/>
      <c r="AD39" s="180"/>
      <c r="AE39" s="180"/>
      <c r="AF39" s="203" t="s">
        <v>20</v>
      </c>
      <c r="AG39" s="180"/>
      <c r="AH39" s="180"/>
      <c r="AI39" s="94" t="s">
        <v>307</v>
      </c>
      <c r="AJ39" s="204" t="s">
        <v>21</v>
      </c>
      <c r="AK39" s="180"/>
      <c r="AL39" s="180"/>
      <c r="AM39" s="180"/>
      <c r="AN39" s="180"/>
      <c r="AO39" s="180"/>
      <c r="AP39" s="95" t="s">
        <v>310</v>
      </c>
      <c r="AQ39" s="95" t="s">
        <v>310</v>
      </c>
      <c r="AR39" s="95" t="s">
        <v>310</v>
      </c>
      <c r="AS39" s="205" t="s">
        <v>310</v>
      </c>
      <c r="AT39" s="180"/>
      <c r="AU39" s="205" t="s">
        <v>310</v>
      </c>
      <c r="AV39" s="180"/>
      <c r="AW39" s="95" t="s">
        <v>310</v>
      </c>
      <c r="AX39" s="95" t="s">
        <v>310</v>
      </c>
      <c r="AY39" s="95" t="s">
        <v>310</v>
      </c>
    </row>
    <row r="40" spans="1:51" x14ac:dyDescent="0.25">
      <c r="A40" s="203" t="s">
        <v>22</v>
      </c>
      <c r="B40" s="180"/>
      <c r="C40" s="203" t="s">
        <v>312</v>
      </c>
      <c r="D40" s="180"/>
      <c r="E40" s="203" t="s">
        <v>312</v>
      </c>
      <c r="F40" s="180"/>
      <c r="G40" s="203" t="s">
        <v>330</v>
      </c>
      <c r="H40" s="180"/>
      <c r="I40" s="203" t="s">
        <v>322</v>
      </c>
      <c r="J40" s="180"/>
      <c r="K40" s="180"/>
      <c r="L40" s="203"/>
      <c r="M40" s="180"/>
      <c r="N40" s="180"/>
      <c r="O40" s="203"/>
      <c r="P40" s="180"/>
      <c r="Q40" s="203"/>
      <c r="R40" s="180"/>
      <c r="S40" s="202" t="s">
        <v>65</v>
      </c>
      <c r="T40" s="180"/>
      <c r="U40" s="180"/>
      <c r="V40" s="180"/>
      <c r="W40" s="180"/>
      <c r="X40" s="180"/>
      <c r="Y40" s="180"/>
      <c r="Z40" s="180"/>
      <c r="AA40" s="203" t="s">
        <v>19</v>
      </c>
      <c r="AB40" s="180"/>
      <c r="AC40" s="180"/>
      <c r="AD40" s="180"/>
      <c r="AE40" s="180"/>
      <c r="AF40" s="203" t="s">
        <v>20</v>
      </c>
      <c r="AG40" s="180"/>
      <c r="AH40" s="180"/>
      <c r="AI40" s="94" t="s">
        <v>307</v>
      </c>
      <c r="AJ40" s="204" t="s">
        <v>21</v>
      </c>
      <c r="AK40" s="180"/>
      <c r="AL40" s="180"/>
      <c r="AM40" s="180"/>
      <c r="AN40" s="180"/>
      <c r="AO40" s="180"/>
      <c r="AP40" s="95" t="s">
        <v>310</v>
      </c>
      <c r="AQ40" s="95" t="s">
        <v>310</v>
      </c>
      <c r="AR40" s="95" t="s">
        <v>310</v>
      </c>
      <c r="AS40" s="205" t="s">
        <v>310</v>
      </c>
      <c r="AT40" s="180"/>
      <c r="AU40" s="205" t="s">
        <v>310</v>
      </c>
      <c r="AV40" s="180"/>
      <c r="AW40" s="95" t="s">
        <v>310</v>
      </c>
      <c r="AX40" s="95" t="s">
        <v>310</v>
      </c>
      <c r="AY40" s="95" t="s">
        <v>310</v>
      </c>
    </row>
    <row r="41" spans="1:51" x14ac:dyDescent="0.25">
      <c r="A41" s="199" t="s">
        <v>22</v>
      </c>
      <c r="B41" s="180"/>
      <c r="C41" s="199" t="s">
        <v>312</v>
      </c>
      <c r="D41" s="180"/>
      <c r="E41" s="199" t="s">
        <v>312</v>
      </c>
      <c r="F41" s="180"/>
      <c r="G41" s="199" t="s">
        <v>332</v>
      </c>
      <c r="H41" s="180"/>
      <c r="I41" s="199"/>
      <c r="J41" s="180"/>
      <c r="K41" s="180"/>
      <c r="L41" s="199"/>
      <c r="M41" s="180"/>
      <c r="N41" s="180"/>
      <c r="O41" s="199"/>
      <c r="P41" s="180"/>
      <c r="Q41" s="199"/>
      <c r="R41" s="180"/>
      <c r="S41" s="198" t="s">
        <v>67</v>
      </c>
      <c r="T41" s="180"/>
      <c r="U41" s="180"/>
      <c r="V41" s="180"/>
      <c r="W41" s="180"/>
      <c r="X41" s="180"/>
      <c r="Y41" s="180"/>
      <c r="Z41" s="180"/>
      <c r="AA41" s="199" t="s">
        <v>19</v>
      </c>
      <c r="AB41" s="180"/>
      <c r="AC41" s="180"/>
      <c r="AD41" s="180"/>
      <c r="AE41" s="180"/>
      <c r="AF41" s="199" t="s">
        <v>20</v>
      </c>
      <c r="AG41" s="180"/>
      <c r="AH41" s="180"/>
      <c r="AI41" s="92" t="s">
        <v>307</v>
      </c>
      <c r="AJ41" s="200" t="s">
        <v>21</v>
      </c>
      <c r="AK41" s="180"/>
      <c r="AL41" s="180"/>
      <c r="AM41" s="180"/>
      <c r="AN41" s="180"/>
      <c r="AO41" s="180"/>
      <c r="AP41" s="93" t="s">
        <v>310</v>
      </c>
      <c r="AQ41" s="93" t="s">
        <v>310</v>
      </c>
      <c r="AR41" s="93" t="s">
        <v>310</v>
      </c>
      <c r="AS41" s="201" t="s">
        <v>310</v>
      </c>
      <c r="AT41" s="180"/>
      <c r="AU41" s="201" t="s">
        <v>310</v>
      </c>
      <c r="AV41" s="180"/>
      <c r="AW41" s="93" t="s">
        <v>310</v>
      </c>
      <c r="AX41" s="93" t="s">
        <v>310</v>
      </c>
      <c r="AY41" s="93" t="s">
        <v>310</v>
      </c>
    </row>
    <row r="42" spans="1:51" x14ac:dyDescent="0.25">
      <c r="A42" s="199" t="s">
        <v>22</v>
      </c>
      <c r="B42" s="180"/>
      <c r="C42" s="199" t="s">
        <v>312</v>
      </c>
      <c r="D42" s="180"/>
      <c r="E42" s="199" t="s">
        <v>312</v>
      </c>
      <c r="F42" s="180"/>
      <c r="G42" s="199" t="s">
        <v>332</v>
      </c>
      <c r="H42" s="180"/>
      <c r="I42" s="199" t="s">
        <v>316</v>
      </c>
      <c r="J42" s="180"/>
      <c r="K42" s="180"/>
      <c r="L42" s="199"/>
      <c r="M42" s="180"/>
      <c r="N42" s="180"/>
      <c r="O42" s="199"/>
      <c r="P42" s="180"/>
      <c r="Q42" s="199"/>
      <c r="R42" s="180"/>
      <c r="S42" s="198" t="s">
        <v>69</v>
      </c>
      <c r="T42" s="180"/>
      <c r="U42" s="180"/>
      <c r="V42" s="180"/>
      <c r="W42" s="180"/>
      <c r="X42" s="180"/>
      <c r="Y42" s="180"/>
      <c r="Z42" s="180"/>
      <c r="AA42" s="199" t="s">
        <v>19</v>
      </c>
      <c r="AB42" s="180"/>
      <c r="AC42" s="180"/>
      <c r="AD42" s="180"/>
      <c r="AE42" s="180"/>
      <c r="AF42" s="199" t="s">
        <v>20</v>
      </c>
      <c r="AG42" s="180"/>
      <c r="AH42" s="180"/>
      <c r="AI42" s="92" t="s">
        <v>307</v>
      </c>
      <c r="AJ42" s="200" t="s">
        <v>21</v>
      </c>
      <c r="AK42" s="180"/>
      <c r="AL42" s="180"/>
      <c r="AM42" s="180"/>
      <c r="AN42" s="180"/>
      <c r="AO42" s="180"/>
      <c r="AP42" s="93" t="s">
        <v>310</v>
      </c>
      <c r="AQ42" s="93" t="s">
        <v>310</v>
      </c>
      <c r="AR42" s="93" t="s">
        <v>310</v>
      </c>
      <c r="AS42" s="201" t="s">
        <v>310</v>
      </c>
      <c r="AT42" s="180"/>
      <c r="AU42" s="201" t="s">
        <v>310</v>
      </c>
      <c r="AV42" s="180"/>
      <c r="AW42" s="93" t="s">
        <v>310</v>
      </c>
      <c r="AX42" s="93" t="s">
        <v>310</v>
      </c>
      <c r="AY42" s="93" t="s">
        <v>310</v>
      </c>
    </row>
    <row r="43" spans="1:51" x14ac:dyDescent="0.25">
      <c r="A43" s="203" t="s">
        <v>22</v>
      </c>
      <c r="B43" s="180"/>
      <c r="C43" s="203" t="s">
        <v>312</v>
      </c>
      <c r="D43" s="180"/>
      <c r="E43" s="203" t="s">
        <v>312</v>
      </c>
      <c r="F43" s="180"/>
      <c r="G43" s="203" t="s">
        <v>332</v>
      </c>
      <c r="H43" s="180"/>
      <c r="I43" s="203" t="s">
        <v>316</v>
      </c>
      <c r="J43" s="180"/>
      <c r="K43" s="180"/>
      <c r="L43" s="203" t="s">
        <v>316</v>
      </c>
      <c r="M43" s="180"/>
      <c r="N43" s="180"/>
      <c r="O43" s="203"/>
      <c r="P43" s="180"/>
      <c r="Q43" s="203"/>
      <c r="R43" s="180"/>
      <c r="S43" s="202" t="s">
        <v>71</v>
      </c>
      <c r="T43" s="180"/>
      <c r="U43" s="180"/>
      <c r="V43" s="180"/>
      <c r="W43" s="180"/>
      <c r="X43" s="180"/>
      <c r="Y43" s="180"/>
      <c r="Z43" s="180"/>
      <c r="AA43" s="203" t="s">
        <v>19</v>
      </c>
      <c r="AB43" s="180"/>
      <c r="AC43" s="180"/>
      <c r="AD43" s="180"/>
      <c r="AE43" s="180"/>
      <c r="AF43" s="203" t="s">
        <v>20</v>
      </c>
      <c r="AG43" s="180"/>
      <c r="AH43" s="180"/>
      <c r="AI43" s="94" t="s">
        <v>307</v>
      </c>
      <c r="AJ43" s="204" t="s">
        <v>21</v>
      </c>
      <c r="AK43" s="180"/>
      <c r="AL43" s="180"/>
      <c r="AM43" s="180"/>
      <c r="AN43" s="180"/>
      <c r="AO43" s="180"/>
      <c r="AP43" s="95" t="s">
        <v>310</v>
      </c>
      <c r="AQ43" s="95" t="s">
        <v>310</v>
      </c>
      <c r="AR43" s="95" t="s">
        <v>310</v>
      </c>
      <c r="AS43" s="205" t="s">
        <v>310</v>
      </c>
      <c r="AT43" s="180"/>
      <c r="AU43" s="205" t="s">
        <v>310</v>
      </c>
      <c r="AV43" s="180"/>
      <c r="AW43" s="95" t="s">
        <v>310</v>
      </c>
      <c r="AX43" s="95" t="s">
        <v>310</v>
      </c>
      <c r="AY43" s="95" t="s">
        <v>310</v>
      </c>
    </row>
    <row r="44" spans="1:51" x14ac:dyDescent="0.25">
      <c r="A44" s="203" t="s">
        <v>22</v>
      </c>
      <c r="B44" s="180"/>
      <c r="C44" s="203" t="s">
        <v>312</v>
      </c>
      <c r="D44" s="180"/>
      <c r="E44" s="203" t="s">
        <v>312</v>
      </c>
      <c r="F44" s="180"/>
      <c r="G44" s="203" t="s">
        <v>332</v>
      </c>
      <c r="H44" s="180"/>
      <c r="I44" s="203" t="s">
        <v>316</v>
      </c>
      <c r="J44" s="180"/>
      <c r="K44" s="180"/>
      <c r="L44" s="203" t="s">
        <v>331</v>
      </c>
      <c r="M44" s="180"/>
      <c r="N44" s="180"/>
      <c r="O44" s="203"/>
      <c r="P44" s="180"/>
      <c r="Q44" s="203"/>
      <c r="R44" s="180"/>
      <c r="S44" s="202" t="s">
        <v>73</v>
      </c>
      <c r="T44" s="180"/>
      <c r="U44" s="180"/>
      <c r="V44" s="180"/>
      <c r="W44" s="180"/>
      <c r="X44" s="180"/>
      <c r="Y44" s="180"/>
      <c r="Z44" s="180"/>
      <c r="AA44" s="203" t="s">
        <v>19</v>
      </c>
      <c r="AB44" s="180"/>
      <c r="AC44" s="180"/>
      <c r="AD44" s="180"/>
      <c r="AE44" s="180"/>
      <c r="AF44" s="203" t="s">
        <v>20</v>
      </c>
      <c r="AG44" s="180"/>
      <c r="AH44" s="180"/>
      <c r="AI44" s="94" t="s">
        <v>307</v>
      </c>
      <c r="AJ44" s="204" t="s">
        <v>21</v>
      </c>
      <c r="AK44" s="180"/>
      <c r="AL44" s="180"/>
      <c r="AM44" s="180"/>
      <c r="AN44" s="180"/>
      <c r="AO44" s="180"/>
      <c r="AP44" s="95" t="s">
        <v>310</v>
      </c>
      <c r="AQ44" s="95" t="s">
        <v>310</v>
      </c>
      <c r="AR44" s="95" t="s">
        <v>310</v>
      </c>
      <c r="AS44" s="205" t="s">
        <v>310</v>
      </c>
      <c r="AT44" s="180"/>
      <c r="AU44" s="205" t="s">
        <v>310</v>
      </c>
      <c r="AV44" s="180"/>
      <c r="AW44" s="95" t="s">
        <v>310</v>
      </c>
      <c r="AX44" s="95" t="s">
        <v>310</v>
      </c>
      <c r="AY44" s="95" t="s">
        <v>310</v>
      </c>
    </row>
    <row r="45" spans="1:51" x14ac:dyDescent="0.25">
      <c r="A45" s="203" t="s">
        <v>22</v>
      </c>
      <c r="B45" s="180"/>
      <c r="C45" s="203" t="s">
        <v>312</v>
      </c>
      <c r="D45" s="180"/>
      <c r="E45" s="203" t="s">
        <v>312</v>
      </c>
      <c r="F45" s="180"/>
      <c r="G45" s="203" t="s">
        <v>332</v>
      </c>
      <c r="H45" s="180"/>
      <c r="I45" s="203" t="s">
        <v>316</v>
      </c>
      <c r="J45" s="180"/>
      <c r="K45" s="180"/>
      <c r="L45" s="203" t="s">
        <v>317</v>
      </c>
      <c r="M45" s="180"/>
      <c r="N45" s="180"/>
      <c r="O45" s="203"/>
      <c r="P45" s="180"/>
      <c r="Q45" s="203"/>
      <c r="R45" s="180"/>
      <c r="S45" s="202" t="s">
        <v>75</v>
      </c>
      <c r="T45" s="180"/>
      <c r="U45" s="180"/>
      <c r="V45" s="180"/>
      <c r="W45" s="180"/>
      <c r="X45" s="180"/>
      <c r="Y45" s="180"/>
      <c r="Z45" s="180"/>
      <c r="AA45" s="203" t="s">
        <v>19</v>
      </c>
      <c r="AB45" s="180"/>
      <c r="AC45" s="180"/>
      <c r="AD45" s="180"/>
      <c r="AE45" s="180"/>
      <c r="AF45" s="203" t="s">
        <v>20</v>
      </c>
      <c r="AG45" s="180"/>
      <c r="AH45" s="180"/>
      <c r="AI45" s="94" t="s">
        <v>307</v>
      </c>
      <c r="AJ45" s="204" t="s">
        <v>21</v>
      </c>
      <c r="AK45" s="180"/>
      <c r="AL45" s="180"/>
      <c r="AM45" s="180"/>
      <c r="AN45" s="180"/>
      <c r="AO45" s="180"/>
      <c r="AP45" s="95" t="s">
        <v>310</v>
      </c>
      <c r="AQ45" s="95" t="s">
        <v>310</v>
      </c>
      <c r="AR45" s="95" t="s">
        <v>310</v>
      </c>
      <c r="AS45" s="205" t="s">
        <v>310</v>
      </c>
      <c r="AT45" s="180"/>
      <c r="AU45" s="205" t="s">
        <v>310</v>
      </c>
      <c r="AV45" s="180"/>
      <c r="AW45" s="95" t="s">
        <v>310</v>
      </c>
      <c r="AX45" s="95" t="s">
        <v>310</v>
      </c>
      <c r="AY45" s="95" t="s">
        <v>310</v>
      </c>
    </row>
    <row r="46" spans="1:51" x14ac:dyDescent="0.25">
      <c r="A46" s="203" t="s">
        <v>22</v>
      </c>
      <c r="B46" s="180"/>
      <c r="C46" s="203" t="s">
        <v>312</v>
      </c>
      <c r="D46" s="180"/>
      <c r="E46" s="203" t="s">
        <v>312</v>
      </c>
      <c r="F46" s="180"/>
      <c r="G46" s="203" t="s">
        <v>332</v>
      </c>
      <c r="H46" s="180"/>
      <c r="I46" s="203" t="s">
        <v>331</v>
      </c>
      <c r="J46" s="180"/>
      <c r="K46" s="180"/>
      <c r="L46" s="203"/>
      <c r="M46" s="180"/>
      <c r="N46" s="180"/>
      <c r="O46" s="203"/>
      <c r="P46" s="180"/>
      <c r="Q46" s="203"/>
      <c r="R46" s="180"/>
      <c r="S46" s="202" t="s">
        <v>77</v>
      </c>
      <c r="T46" s="180"/>
      <c r="U46" s="180"/>
      <c r="V46" s="180"/>
      <c r="W46" s="180"/>
      <c r="X46" s="180"/>
      <c r="Y46" s="180"/>
      <c r="Z46" s="180"/>
      <c r="AA46" s="203" t="s">
        <v>19</v>
      </c>
      <c r="AB46" s="180"/>
      <c r="AC46" s="180"/>
      <c r="AD46" s="180"/>
      <c r="AE46" s="180"/>
      <c r="AF46" s="203" t="s">
        <v>20</v>
      </c>
      <c r="AG46" s="180"/>
      <c r="AH46" s="180"/>
      <c r="AI46" s="94" t="s">
        <v>307</v>
      </c>
      <c r="AJ46" s="204" t="s">
        <v>21</v>
      </c>
      <c r="AK46" s="180"/>
      <c r="AL46" s="180"/>
      <c r="AM46" s="180"/>
      <c r="AN46" s="180"/>
      <c r="AO46" s="180"/>
      <c r="AP46" s="95" t="s">
        <v>310</v>
      </c>
      <c r="AQ46" s="95" t="s">
        <v>310</v>
      </c>
      <c r="AR46" s="95" t="s">
        <v>310</v>
      </c>
      <c r="AS46" s="205" t="s">
        <v>310</v>
      </c>
      <c r="AT46" s="180"/>
      <c r="AU46" s="205" t="s">
        <v>310</v>
      </c>
      <c r="AV46" s="180"/>
      <c r="AW46" s="95" t="s">
        <v>310</v>
      </c>
      <c r="AX46" s="95" t="s">
        <v>310</v>
      </c>
      <c r="AY46" s="95" t="s">
        <v>310</v>
      </c>
    </row>
    <row r="47" spans="1:51" x14ac:dyDescent="0.25">
      <c r="A47" s="203" t="s">
        <v>22</v>
      </c>
      <c r="B47" s="180"/>
      <c r="C47" s="203" t="s">
        <v>312</v>
      </c>
      <c r="D47" s="180"/>
      <c r="E47" s="203" t="s">
        <v>312</v>
      </c>
      <c r="F47" s="180"/>
      <c r="G47" s="203" t="s">
        <v>332</v>
      </c>
      <c r="H47" s="180"/>
      <c r="I47" s="203" t="s">
        <v>336</v>
      </c>
      <c r="J47" s="180"/>
      <c r="K47" s="180"/>
      <c r="L47" s="203"/>
      <c r="M47" s="180"/>
      <c r="N47" s="180"/>
      <c r="O47" s="203"/>
      <c r="P47" s="180"/>
      <c r="Q47" s="203"/>
      <c r="R47" s="180"/>
      <c r="S47" s="202" t="s">
        <v>79</v>
      </c>
      <c r="T47" s="180"/>
      <c r="U47" s="180"/>
      <c r="V47" s="180"/>
      <c r="W47" s="180"/>
      <c r="X47" s="180"/>
      <c r="Y47" s="180"/>
      <c r="Z47" s="180"/>
      <c r="AA47" s="203" t="s">
        <v>19</v>
      </c>
      <c r="AB47" s="180"/>
      <c r="AC47" s="180"/>
      <c r="AD47" s="180"/>
      <c r="AE47" s="180"/>
      <c r="AF47" s="203" t="s">
        <v>20</v>
      </c>
      <c r="AG47" s="180"/>
      <c r="AH47" s="180"/>
      <c r="AI47" s="94" t="s">
        <v>307</v>
      </c>
      <c r="AJ47" s="204" t="s">
        <v>21</v>
      </c>
      <c r="AK47" s="180"/>
      <c r="AL47" s="180"/>
      <c r="AM47" s="180"/>
      <c r="AN47" s="180"/>
      <c r="AO47" s="180"/>
      <c r="AP47" s="95" t="s">
        <v>310</v>
      </c>
      <c r="AQ47" s="95" t="s">
        <v>310</v>
      </c>
      <c r="AR47" s="95" t="s">
        <v>310</v>
      </c>
      <c r="AS47" s="205" t="s">
        <v>310</v>
      </c>
      <c r="AT47" s="180"/>
      <c r="AU47" s="205" t="s">
        <v>310</v>
      </c>
      <c r="AV47" s="180"/>
      <c r="AW47" s="95" t="s">
        <v>310</v>
      </c>
      <c r="AX47" s="95" t="s">
        <v>310</v>
      </c>
      <c r="AY47" s="95" t="s">
        <v>310</v>
      </c>
    </row>
    <row r="48" spans="1:51" x14ac:dyDescent="0.25">
      <c r="A48" s="203" t="s">
        <v>22</v>
      </c>
      <c r="B48" s="180"/>
      <c r="C48" s="203" t="s">
        <v>312</v>
      </c>
      <c r="D48" s="180"/>
      <c r="E48" s="203" t="s">
        <v>312</v>
      </c>
      <c r="F48" s="180"/>
      <c r="G48" s="203" t="s">
        <v>332</v>
      </c>
      <c r="H48" s="180"/>
      <c r="I48" s="203" t="s">
        <v>337</v>
      </c>
      <c r="J48" s="180"/>
      <c r="K48" s="180"/>
      <c r="L48" s="203"/>
      <c r="M48" s="180"/>
      <c r="N48" s="180"/>
      <c r="O48" s="203"/>
      <c r="P48" s="180"/>
      <c r="Q48" s="203"/>
      <c r="R48" s="180"/>
      <c r="S48" s="202" t="s">
        <v>81</v>
      </c>
      <c r="T48" s="180"/>
      <c r="U48" s="180"/>
      <c r="V48" s="180"/>
      <c r="W48" s="180"/>
      <c r="X48" s="180"/>
      <c r="Y48" s="180"/>
      <c r="Z48" s="180"/>
      <c r="AA48" s="203" t="s">
        <v>19</v>
      </c>
      <c r="AB48" s="180"/>
      <c r="AC48" s="180"/>
      <c r="AD48" s="180"/>
      <c r="AE48" s="180"/>
      <c r="AF48" s="203" t="s">
        <v>20</v>
      </c>
      <c r="AG48" s="180"/>
      <c r="AH48" s="180"/>
      <c r="AI48" s="94" t="s">
        <v>307</v>
      </c>
      <c r="AJ48" s="204" t="s">
        <v>21</v>
      </c>
      <c r="AK48" s="180"/>
      <c r="AL48" s="180"/>
      <c r="AM48" s="180"/>
      <c r="AN48" s="180"/>
      <c r="AO48" s="180"/>
      <c r="AP48" s="95" t="s">
        <v>310</v>
      </c>
      <c r="AQ48" s="95" t="s">
        <v>310</v>
      </c>
      <c r="AR48" s="95" t="s">
        <v>310</v>
      </c>
      <c r="AS48" s="205" t="s">
        <v>310</v>
      </c>
      <c r="AT48" s="180"/>
      <c r="AU48" s="205" t="s">
        <v>310</v>
      </c>
      <c r="AV48" s="180"/>
      <c r="AW48" s="95" t="s">
        <v>310</v>
      </c>
      <c r="AX48" s="95" t="s">
        <v>310</v>
      </c>
      <c r="AY48" s="95" t="s">
        <v>310</v>
      </c>
    </row>
    <row r="49" spans="1:51" x14ac:dyDescent="0.25">
      <c r="A49" s="203" t="s">
        <v>22</v>
      </c>
      <c r="B49" s="180"/>
      <c r="C49" s="203" t="s">
        <v>312</v>
      </c>
      <c r="D49" s="180"/>
      <c r="E49" s="203" t="s">
        <v>312</v>
      </c>
      <c r="F49" s="180"/>
      <c r="G49" s="203" t="s">
        <v>332</v>
      </c>
      <c r="H49" s="180"/>
      <c r="I49" s="203" t="s">
        <v>338</v>
      </c>
      <c r="J49" s="180"/>
      <c r="K49" s="180"/>
      <c r="L49" s="203"/>
      <c r="M49" s="180"/>
      <c r="N49" s="180"/>
      <c r="O49" s="203"/>
      <c r="P49" s="180"/>
      <c r="Q49" s="203"/>
      <c r="R49" s="180"/>
      <c r="S49" s="202" t="s">
        <v>83</v>
      </c>
      <c r="T49" s="180"/>
      <c r="U49" s="180"/>
      <c r="V49" s="180"/>
      <c r="W49" s="180"/>
      <c r="X49" s="180"/>
      <c r="Y49" s="180"/>
      <c r="Z49" s="180"/>
      <c r="AA49" s="203" t="s">
        <v>19</v>
      </c>
      <c r="AB49" s="180"/>
      <c r="AC49" s="180"/>
      <c r="AD49" s="180"/>
      <c r="AE49" s="180"/>
      <c r="AF49" s="203" t="s">
        <v>20</v>
      </c>
      <c r="AG49" s="180"/>
      <c r="AH49" s="180"/>
      <c r="AI49" s="94" t="s">
        <v>307</v>
      </c>
      <c r="AJ49" s="204" t="s">
        <v>21</v>
      </c>
      <c r="AK49" s="180"/>
      <c r="AL49" s="180"/>
      <c r="AM49" s="180"/>
      <c r="AN49" s="180"/>
      <c r="AO49" s="180"/>
      <c r="AP49" s="95" t="s">
        <v>310</v>
      </c>
      <c r="AQ49" s="95" t="s">
        <v>310</v>
      </c>
      <c r="AR49" s="95" t="s">
        <v>310</v>
      </c>
      <c r="AS49" s="205" t="s">
        <v>310</v>
      </c>
      <c r="AT49" s="180"/>
      <c r="AU49" s="205" t="s">
        <v>310</v>
      </c>
      <c r="AV49" s="180"/>
      <c r="AW49" s="95" t="s">
        <v>310</v>
      </c>
      <c r="AX49" s="95" t="s">
        <v>310</v>
      </c>
      <c r="AY49" s="95" t="s">
        <v>310</v>
      </c>
    </row>
    <row r="50" spans="1:51" x14ac:dyDescent="0.25">
      <c r="A50" s="199" t="s">
        <v>22</v>
      </c>
      <c r="B50" s="180"/>
      <c r="C50" s="199" t="s">
        <v>330</v>
      </c>
      <c r="D50" s="180"/>
      <c r="E50" s="199"/>
      <c r="F50" s="180"/>
      <c r="G50" s="199"/>
      <c r="H50" s="180"/>
      <c r="I50" s="199"/>
      <c r="J50" s="180"/>
      <c r="K50" s="180"/>
      <c r="L50" s="199"/>
      <c r="M50" s="180"/>
      <c r="N50" s="180"/>
      <c r="O50" s="199"/>
      <c r="P50" s="180"/>
      <c r="Q50" s="199"/>
      <c r="R50" s="180"/>
      <c r="S50" s="198" t="s">
        <v>85</v>
      </c>
      <c r="T50" s="180"/>
      <c r="U50" s="180"/>
      <c r="V50" s="180"/>
      <c r="W50" s="180"/>
      <c r="X50" s="180"/>
      <c r="Y50" s="180"/>
      <c r="Z50" s="180"/>
      <c r="AA50" s="199" t="s">
        <v>19</v>
      </c>
      <c r="AB50" s="180"/>
      <c r="AC50" s="180"/>
      <c r="AD50" s="180"/>
      <c r="AE50" s="180"/>
      <c r="AF50" s="199" t="s">
        <v>20</v>
      </c>
      <c r="AG50" s="180"/>
      <c r="AH50" s="180"/>
      <c r="AI50" s="92" t="s">
        <v>307</v>
      </c>
      <c r="AJ50" s="200" t="s">
        <v>21</v>
      </c>
      <c r="AK50" s="180"/>
      <c r="AL50" s="180"/>
      <c r="AM50" s="180"/>
      <c r="AN50" s="180"/>
      <c r="AO50" s="180"/>
      <c r="AP50" s="93" t="s">
        <v>438</v>
      </c>
      <c r="AQ50" s="93" t="s">
        <v>439</v>
      </c>
      <c r="AR50" s="93" t="s">
        <v>440</v>
      </c>
      <c r="AS50" s="201" t="s">
        <v>441</v>
      </c>
      <c r="AT50" s="180"/>
      <c r="AU50" s="201" t="s">
        <v>442</v>
      </c>
      <c r="AV50" s="180"/>
      <c r="AW50" s="93" t="s">
        <v>441</v>
      </c>
      <c r="AX50" s="93" t="s">
        <v>310</v>
      </c>
      <c r="AY50" s="93" t="s">
        <v>310</v>
      </c>
    </row>
    <row r="51" spans="1:51" x14ac:dyDescent="0.25">
      <c r="A51" s="199" t="s">
        <v>22</v>
      </c>
      <c r="B51" s="180"/>
      <c r="C51" s="199" t="s">
        <v>330</v>
      </c>
      <c r="D51" s="180"/>
      <c r="E51" s="199" t="s">
        <v>312</v>
      </c>
      <c r="F51" s="180"/>
      <c r="G51" s="199"/>
      <c r="H51" s="180"/>
      <c r="I51" s="199"/>
      <c r="J51" s="180"/>
      <c r="K51" s="180"/>
      <c r="L51" s="199"/>
      <c r="M51" s="180"/>
      <c r="N51" s="180"/>
      <c r="O51" s="199"/>
      <c r="P51" s="180"/>
      <c r="Q51" s="199"/>
      <c r="R51" s="180"/>
      <c r="S51" s="198" t="s">
        <v>87</v>
      </c>
      <c r="T51" s="180"/>
      <c r="U51" s="180"/>
      <c r="V51" s="180"/>
      <c r="W51" s="180"/>
      <c r="X51" s="180"/>
      <c r="Y51" s="180"/>
      <c r="Z51" s="180"/>
      <c r="AA51" s="199" t="s">
        <v>19</v>
      </c>
      <c r="AB51" s="180"/>
      <c r="AC51" s="180"/>
      <c r="AD51" s="180"/>
      <c r="AE51" s="180"/>
      <c r="AF51" s="199" t="s">
        <v>20</v>
      </c>
      <c r="AG51" s="180"/>
      <c r="AH51" s="180"/>
      <c r="AI51" s="92" t="s">
        <v>307</v>
      </c>
      <c r="AJ51" s="200" t="s">
        <v>21</v>
      </c>
      <c r="AK51" s="180"/>
      <c r="AL51" s="180"/>
      <c r="AM51" s="180"/>
      <c r="AN51" s="180"/>
      <c r="AO51" s="180"/>
      <c r="AP51" s="93" t="s">
        <v>310</v>
      </c>
      <c r="AQ51" s="93" t="s">
        <v>310</v>
      </c>
      <c r="AR51" s="93" t="s">
        <v>310</v>
      </c>
      <c r="AS51" s="201" t="s">
        <v>310</v>
      </c>
      <c r="AT51" s="180"/>
      <c r="AU51" s="201" t="s">
        <v>310</v>
      </c>
      <c r="AV51" s="180"/>
      <c r="AW51" s="93" t="s">
        <v>310</v>
      </c>
      <c r="AX51" s="93" t="s">
        <v>310</v>
      </c>
      <c r="AY51" s="93" t="s">
        <v>310</v>
      </c>
    </row>
    <row r="52" spans="1:51" x14ac:dyDescent="0.25">
      <c r="A52" s="199" t="s">
        <v>22</v>
      </c>
      <c r="B52" s="180"/>
      <c r="C52" s="199" t="s">
        <v>330</v>
      </c>
      <c r="D52" s="180"/>
      <c r="E52" s="199" t="s">
        <v>312</v>
      </c>
      <c r="F52" s="180"/>
      <c r="G52" s="199" t="s">
        <v>312</v>
      </c>
      <c r="H52" s="180"/>
      <c r="I52" s="199"/>
      <c r="J52" s="180"/>
      <c r="K52" s="180"/>
      <c r="L52" s="199"/>
      <c r="M52" s="180"/>
      <c r="N52" s="180"/>
      <c r="O52" s="199"/>
      <c r="P52" s="180"/>
      <c r="Q52" s="199"/>
      <c r="R52" s="180"/>
      <c r="S52" s="198" t="s">
        <v>89</v>
      </c>
      <c r="T52" s="180"/>
      <c r="U52" s="180"/>
      <c r="V52" s="180"/>
      <c r="W52" s="180"/>
      <c r="X52" s="180"/>
      <c r="Y52" s="180"/>
      <c r="Z52" s="180"/>
      <c r="AA52" s="199" t="s">
        <v>19</v>
      </c>
      <c r="AB52" s="180"/>
      <c r="AC52" s="180"/>
      <c r="AD52" s="180"/>
      <c r="AE52" s="180"/>
      <c r="AF52" s="199" t="s">
        <v>20</v>
      </c>
      <c r="AG52" s="180"/>
      <c r="AH52" s="180"/>
      <c r="AI52" s="92" t="s">
        <v>307</v>
      </c>
      <c r="AJ52" s="200" t="s">
        <v>21</v>
      </c>
      <c r="AK52" s="180"/>
      <c r="AL52" s="180"/>
      <c r="AM52" s="180"/>
      <c r="AN52" s="180"/>
      <c r="AO52" s="180"/>
      <c r="AP52" s="93" t="s">
        <v>310</v>
      </c>
      <c r="AQ52" s="93" t="s">
        <v>310</v>
      </c>
      <c r="AR52" s="93" t="s">
        <v>310</v>
      </c>
      <c r="AS52" s="201" t="s">
        <v>310</v>
      </c>
      <c r="AT52" s="180"/>
      <c r="AU52" s="201" t="s">
        <v>310</v>
      </c>
      <c r="AV52" s="180"/>
      <c r="AW52" s="93" t="s">
        <v>310</v>
      </c>
      <c r="AX52" s="93" t="s">
        <v>310</v>
      </c>
      <c r="AY52" s="93" t="s">
        <v>310</v>
      </c>
    </row>
    <row r="53" spans="1:51" x14ac:dyDescent="0.25">
      <c r="A53" s="199" t="s">
        <v>22</v>
      </c>
      <c r="B53" s="180"/>
      <c r="C53" s="199" t="s">
        <v>330</v>
      </c>
      <c r="D53" s="180"/>
      <c r="E53" s="199" t="s">
        <v>312</v>
      </c>
      <c r="F53" s="180"/>
      <c r="G53" s="199" t="s">
        <v>312</v>
      </c>
      <c r="H53" s="180"/>
      <c r="I53" s="199" t="s">
        <v>317</v>
      </c>
      <c r="J53" s="180"/>
      <c r="K53" s="180"/>
      <c r="L53" s="199"/>
      <c r="M53" s="180"/>
      <c r="N53" s="180"/>
      <c r="O53" s="199"/>
      <c r="P53" s="180"/>
      <c r="Q53" s="199"/>
      <c r="R53" s="180"/>
      <c r="S53" s="198" t="s">
        <v>90</v>
      </c>
      <c r="T53" s="180"/>
      <c r="U53" s="180"/>
      <c r="V53" s="180"/>
      <c r="W53" s="180"/>
      <c r="X53" s="180"/>
      <c r="Y53" s="180"/>
      <c r="Z53" s="180"/>
      <c r="AA53" s="199" t="s">
        <v>19</v>
      </c>
      <c r="AB53" s="180"/>
      <c r="AC53" s="180"/>
      <c r="AD53" s="180"/>
      <c r="AE53" s="180"/>
      <c r="AF53" s="199" t="s">
        <v>20</v>
      </c>
      <c r="AG53" s="180"/>
      <c r="AH53" s="180"/>
      <c r="AI53" s="92" t="s">
        <v>307</v>
      </c>
      <c r="AJ53" s="200" t="s">
        <v>21</v>
      </c>
      <c r="AK53" s="180"/>
      <c r="AL53" s="180"/>
      <c r="AM53" s="180"/>
      <c r="AN53" s="180"/>
      <c r="AO53" s="180"/>
      <c r="AP53" s="93" t="s">
        <v>310</v>
      </c>
      <c r="AQ53" s="93" t="s">
        <v>310</v>
      </c>
      <c r="AR53" s="93" t="s">
        <v>310</v>
      </c>
      <c r="AS53" s="201" t="s">
        <v>310</v>
      </c>
      <c r="AT53" s="180"/>
      <c r="AU53" s="201" t="s">
        <v>310</v>
      </c>
      <c r="AV53" s="180"/>
      <c r="AW53" s="93" t="s">
        <v>310</v>
      </c>
      <c r="AX53" s="93" t="s">
        <v>310</v>
      </c>
      <c r="AY53" s="93" t="s">
        <v>310</v>
      </c>
    </row>
    <row r="54" spans="1:51" x14ac:dyDescent="0.25">
      <c r="A54" s="203" t="s">
        <v>22</v>
      </c>
      <c r="B54" s="180"/>
      <c r="C54" s="203" t="s">
        <v>330</v>
      </c>
      <c r="D54" s="180"/>
      <c r="E54" s="203" t="s">
        <v>312</v>
      </c>
      <c r="F54" s="180"/>
      <c r="G54" s="203" t="s">
        <v>312</v>
      </c>
      <c r="H54" s="180"/>
      <c r="I54" s="203" t="s">
        <v>317</v>
      </c>
      <c r="J54" s="180"/>
      <c r="K54" s="180"/>
      <c r="L54" s="203" t="s">
        <v>324</v>
      </c>
      <c r="M54" s="180"/>
      <c r="N54" s="180"/>
      <c r="O54" s="203"/>
      <c r="P54" s="180"/>
      <c r="Q54" s="203"/>
      <c r="R54" s="180"/>
      <c r="S54" s="202" t="s">
        <v>91</v>
      </c>
      <c r="T54" s="180"/>
      <c r="U54" s="180"/>
      <c r="V54" s="180"/>
      <c r="W54" s="180"/>
      <c r="X54" s="180"/>
      <c r="Y54" s="180"/>
      <c r="Z54" s="180"/>
      <c r="AA54" s="203" t="s">
        <v>19</v>
      </c>
      <c r="AB54" s="180"/>
      <c r="AC54" s="180"/>
      <c r="AD54" s="180"/>
      <c r="AE54" s="180"/>
      <c r="AF54" s="203" t="s">
        <v>20</v>
      </c>
      <c r="AG54" s="180"/>
      <c r="AH54" s="180"/>
      <c r="AI54" s="94" t="s">
        <v>307</v>
      </c>
      <c r="AJ54" s="204" t="s">
        <v>21</v>
      </c>
      <c r="AK54" s="180"/>
      <c r="AL54" s="180"/>
      <c r="AM54" s="180"/>
      <c r="AN54" s="180"/>
      <c r="AO54" s="180"/>
      <c r="AP54" s="95" t="s">
        <v>310</v>
      </c>
      <c r="AQ54" s="95" t="s">
        <v>310</v>
      </c>
      <c r="AR54" s="95" t="s">
        <v>310</v>
      </c>
      <c r="AS54" s="205" t="s">
        <v>310</v>
      </c>
      <c r="AT54" s="180"/>
      <c r="AU54" s="205" t="s">
        <v>310</v>
      </c>
      <c r="AV54" s="180"/>
      <c r="AW54" s="95" t="s">
        <v>310</v>
      </c>
      <c r="AX54" s="95" t="s">
        <v>310</v>
      </c>
      <c r="AY54" s="95" t="s">
        <v>310</v>
      </c>
    </row>
    <row r="55" spans="1:51" x14ac:dyDescent="0.25">
      <c r="A55" s="199" t="s">
        <v>22</v>
      </c>
      <c r="B55" s="180"/>
      <c r="C55" s="199" t="s">
        <v>330</v>
      </c>
      <c r="D55" s="180"/>
      <c r="E55" s="199" t="s">
        <v>312</v>
      </c>
      <c r="F55" s="180"/>
      <c r="G55" s="199" t="s">
        <v>312</v>
      </c>
      <c r="H55" s="180"/>
      <c r="I55" s="199" t="s">
        <v>318</v>
      </c>
      <c r="J55" s="180"/>
      <c r="K55" s="180"/>
      <c r="L55" s="199"/>
      <c r="M55" s="180"/>
      <c r="N55" s="180"/>
      <c r="O55" s="199"/>
      <c r="P55" s="180"/>
      <c r="Q55" s="199"/>
      <c r="R55" s="180"/>
      <c r="S55" s="198" t="s">
        <v>92</v>
      </c>
      <c r="T55" s="180"/>
      <c r="U55" s="180"/>
      <c r="V55" s="180"/>
      <c r="W55" s="180"/>
      <c r="X55" s="180"/>
      <c r="Y55" s="180"/>
      <c r="Z55" s="180"/>
      <c r="AA55" s="199" t="s">
        <v>19</v>
      </c>
      <c r="AB55" s="180"/>
      <c r="AC55" s="180"/>
      <c r="AD55" s="180"/>
      <c r="AE55" s="180"/>
      <c r="AF55" s="199" t="s">
        <v>20</v>
      </c>
      <c r="AG55" s="180"/>
      <c r="AH55" s="180"/>
      <c r="AI55" s="92" t="s">
        <v>307</v>
      </c>
      <c r="AJ55" s="200" t="s">
        <v>21</v>
      </c>
      <c r="AK55" s="180"/>
      <c r="AL55" s="180"/>
      <c r="AM55" s="180"/>
      <c r="AN55" s="180"/>
      <c r="AO55" s="180"/>
      <c r="AP55" s="93" t="s">
        <v>310</v>
      </c>
      <c r="AQ55" s="93" t="s">
        <v>310</v>
      </c>
      <c r="AR55" s="93" t="s">
        <v>310</v>
      </c>
      <c r="AS55" s="201" t="s">
        <v>310</v>
      </c>
      <c r="AT55" s="180"/>
      <c r="AU55" s="201" t="s">
        <v>310</v>
      </c>
      <c r="AV55" s="180"/>
      <c r="AW55" s="93" t="s">
        <v>310</v>
      </c>
      <c r="AX55" s="93" t="s">
        <v>310</v>
      </c>
      <c r="AY55" s="93" t="s">
        <v>310</v>
      </c>
    </row>
    <row r="56" spans="1:51" x14ac:dyDescent="0.25">
      <c r="A56" s="203" t="s">
        <v>22</v>
      </c>
      <c r="B56" s="180"/>
      <c r="C56" s="203" t="s">
        <v>330</v>
      </c>
      <c r="D56" s="180"/>
      <c r="E56" s="203" t="s">
        <v>312</v>
      </c>
      <c r="F56" s="180"/>
      <c r="G56" s="203" t="s">
        <v>312</v>
      </c>
      <c r="H56" s="180"/>
      <c r="I56" s="203" t="s">
        <v>318</v>
      </c>
      <c r="J56" s="180"/>
      <c r="K56" s="180"/>
      <c r="L56" s="203" t="s">
        <v>317</v>
      </c>
      <c r="M56" s="180"/>
      <c r="N56" s="180"/>
      <c r="O56" s="203"/>
      <c r="P56" s="180"/>
      <c r="Q56" s="203"/>
      <c r="R56" s="180"/>
      <c r="S56" s="202" t="s">
        <v>93</v>
      </c>
      <c r="T56" s="180"/>
      <c r="U56" s="180"/>
      <c r="V56" s="180"/>
      <c r="W56" s="180"/>
      <c r="X56" s="180"/>
      <c r="Y56" s="180"/>
      <c r="Z56" s="180"/>
      <c r="AA56" s="203" t="s">
        <v>19</v>
      </c>
      <c r="AB56" s="180"/>
      <c r="AC56" s="180"/>
      <c r="AD56" s="180"/>
      <c r="AE56" s="180"/>
      <c r="AF56" s="203" t="s">
        <v>20</v>
      </c>
      <c r="AG56" s="180"/>
      <c r="AH56" s="180"/>
      <c r="AI56" s="94" t="s">
        <v>307</v>
      </c>
      <c r="AJ56" s="204" t="s">
        <v>21</v>
      </c>
      <c r="AK56" s="180"/>
      <c r="AL56" s="180"/>
      <c r="AM56" s="180"/>
      <c r="AN56" s="180"/>
      <c r="AO56" s="180"/>
      <c r="AP56" s="95" t="s">
        <v>310</v>
      </c>
      <c r="AQ56" s="95" t="s">
        <v>310</v>
      </c>
      <c r="AR56" s="95" t="s">
        <v>310</v>
      </c>
      <c r="AS56" s="205" t="s">
        <v>310</v>
      </c>
      <c r="AT56" s="180"/>
      <c r="AU56" s="205" t="s">
        <v>310</v>
      </c>
      <c r="AV56" s="180"/>
      <c r="AW56" s="95" t="s">
        <v>310</v>
      </c>
      <c r="AX56" s="95" t="s">
        <v>310</v>
      </c>
      <c r="AY56" s="95" t="s">
        <v>310</v>
      </c>
    </row>
    <row r="57" spans="1:51" x14ac:dyDescent="0.25">
      <c r="A57" s="203" t="s">
        <v>22</v>
      </c>
      <c r="B57" s="180"/>
      <c r="C57" s="203" t="s">
        <v>330</v>
      </c>
      <c r="D57" s="180"/>
      <c r="E57" s="203" t="s">
        <v>312</v>
      </c>
      <c r="F57" s="180"/>
      <c r="G57" s="203" t="s">
        <v>312</v>
      </c>
      <c r="H57" s="180"/>
      <c r="I57" s="203" t="s">
        <v>318</v>
      </c>
      <c r="J57" s="180"/>
      <c r="K57" s="180"/>
      <c r="L57" s="203" t="s">
        <v>318</v>
      </c>
      <c r="M57" s="180"/>
      <c r="N57" s="180"/>
      <c r="O57" s="203"/>
      <c r="P57" s="180"/>
      <c r="Q57" s="203"/>
      <c r="R57" s="180"/>
      <c r="S57" s="202" t="s">
        <v>94</v>
      </c>
      <c r="T57" s="180"/>
      <c r="U57" s="180"/>
      <c r="V57" s="180"/>
      <c r="W57" s="180"/>
      <c r="X57" s="180"/>
      <c r="Y57" s="180"/>
      <c r="Z57" s="180"/>
      <c r="AA57" s="203" t="s">
        <v>19</v>
      </c>
      <c r="AB57" s="180"/>
      <c r="AC57" s="180"/>
      <c r="AD57" s="180"/>
      <c r="AE57" s="180"/>
      <c r="AF57" s="203" t="s">
        <v>20</v>
      </c>
      <c r="AG57" s="180"/>
      <c r="AH57" s="180"/>
      <c r="AI57" s="94" t="s">
        <v>307</v>
      </c>
      <c r="AJ57" s="204" t="s">
        <v>21</v>
      </c>
      <c r="AK57" s="180"/>
      <c r="AL57" s="180"/>
      <c r="AM57" s="180"/>
      <c r="AN57" s="180"/>
      <c r="AO57" s="180"/>
      <c r="AP57" s="95" t="s">
        <v>310</v>
      </c>
      <c r="AQ57" s="95" t="s">
        <v>310</v>
      </c>
      <c r="AR57" s="95" t="s">
        <v>310</v>
      </c>
      <c r="AS57" s="205" t="s">
        <v>310</v>
      </c>
      <c r="AT57" s="180"/>
      <c r="AU57" s="205" t="s">
        <v>310</v>
      </c>
      <c r="AV57" s="180"/>
      <c r="AW57" s="95" t="s">
        <v>310</v>
      </c>
      <c r="AX57" s="95" t="s">
        <v>310</v>
      </c>
      <c r="AY57" s="95" t="s">
        <v>310</v>
      </c>
    </row>
    <row r="58" spans="1:51" x14ac:dyDescent="0.25">
      <c r="A58" s="203" t="s">
        <v>22</v>
      </c>
      <c r="B58" s="180"/>
      <c r="C58" s="203" t="s">
        <v>330</v>
      </c>
      <c r="D58" s="180"/>
      <c r="E58" s="203" t="s">
        <v>312</v>
      </c>
      <c r="F58" s="180"/>
      <c r="G58" s="203" t="s">
        <v>312</v>
      </c>
      <c r="H58" s="180"/>
      <c r="I58" s="203" t="s">
        <v>318</v>
      </c>
      <c r="J58" s="180"/>
      <c r="K58" s="180"/>
      <c r="L58" s="203" t="s">
        <v>319</v>
      </c>
      <c r="M58" s="180"/>
      <c r="N58" s="180"/>
      <c r="O58" s="203"/>
      <c r="P58" s="180"/>
      <c r="Q58" s="203"/>
      <c r="R58" s="180"/>
      <c r="S58" s="202" t="s">
        <v>95</v>
      </c>
      <c r="T58" s="180"/>
      <c r="U58" s="180"/>
      <c r="V58" s="180"/>
      <c r="W58" s="180"/>
      <c r="X58" s="180"/>
      <c r="Y58" s="180"/>
      <c r="Z58" s="180"/>
      <c r="AA58" s="203" t="s">
        <v>19</v>
      </c>
      <c r="AB58" s="180"/>
      <c r="AC58" s="180"/>
      <c r="AD58" s="180"/>
      <c r="AE58" s="180"/>
      <c r="AF58" s="203" t="s">
        <v>20</v>
      </c>
      <c r="AG58" s="180"/>
      <c r="AH58" s="180"/>
      <c r="AI58" s="94" t="s">
        <v>307</v>
      </c>
      <c r="AJ58" s="204" t="s">
        <v>21</v>
      </c>
      <c r="AK58" s="180"/>
      <c r="AL58" s="180"/>
      <c r="AM58" s="180"/>
      <c r="AN58" s="180"/>
      <c r="AO58" s="180"/>
      <c r="AP58" s="95" t="s">
        <v>310</v>
      </c>
      <c r="AQ58" s="95" t="s">
        <v>310</v>
      </c>
      <c r="AR58" s="95" t="s">
        <v>310</v>
      </c>
      <c r="AS58" s="205" t="s">
        <v>310</v>
      </c>
      <c r="AT58" s="180"/>
      <c r="AU58" s="205" t="s">
        <v>310</v>
      </c>
      <c r="AV58" s="180"/>
      <c r="AW58" s="95" t="s">
        <v>310</v>
      </c>
      <c r="AX58" s="95" t="s">
        <v>310</v>
      </c>
      <c r="AY58" s="95" t="s">
        <v>310</v>
      </c>
    </row>
    <row r="59" spans="1:51" x14ac:dyDescent="0.25">
      <c r="A59" s="203" t="s">
        <v>22</v>
      </c>
      <c r="B59" s="180"/>
      <c r="C59" s="203" t="s">
        <v>330</v>
      </c>
      <c r="D59" s="180"/>
      <c r="E59" s="203" t="s">
        <v>312</v>
      </c>
      <c r="F59" s="180"/>
      <c r="G59" s="203" t="s">
        <v>312</v>
      </c>
      <c r="H59" s="180"/>
      <c r="I59" s="203" t="s">
        <v>318</v>
      </c>
      <c r="J59" s="180"/>
      <c r="K59" s="180"/>
      <c r="L59" s="203" t="s">
        <v>320</v>
      </c>
      <c r="M59" s="180"/>
      <c r="N59" s="180"/>
      <c r="O59" s="203"/>
      <c r="P59" s="180"/>
      <c r="Q59" s="203"/>
      <c r="R59" s="180"/>
      <c r="S59" s="202" t="s">
        <v>96</v>
      </c>
      <c r="T59" s="180"/>
      <c r="U59" s="180"/>
      <c r="V59" s="180"/>
      <c r="W59" s="180"/>
      <c r="X59" s="180"/>
      <c r="Y59" s="180"/>
      <c r="Z59" s="180"/>
      <c r="AA59" s="203" t="s">
        <v>19</v>
      </c>
      <c r="AB59" s="180"/>
      <c r="AC59" s="180"/>
      <c r="AD59" s="180"/>
      <c r="AE59" s="180"/>
      <c r="AF59" s="203" t="s">
        <v>20</v>
      </c>
      <c r="AG59" s="180"/>
      <c r="AH59" s="180"/>
      <c r="AI59" s="94" t="s">
        <v>307</v>
      </c>
      <c r="AJ59" s="204" t="s">
        <v>21</v>
      </c>
      <c r="AK59" s="180"/>
      <c r="AL59" s="180"/>
      <c r="AM59" s="180"/>
      <c r="AN59" s="180"/>
      <c r="AO59" s="180"/>
      <c r="AP59" s="95" t="s">
        <v>310</v>
      </c>
      <c r="AQ59" s="95" t="s">
        <v>310</v>
      </c>
      <c r="AR59" s="95" t="s">
        <v>310</v>
      </c>
      <c r="AS59" s="205" t="s">
        <v>310</v>
      </c>
      <c r="AT59" s="180"/>
      <c r="AU59" s="205" t="s">
        <v>310</v>
      </c>
      <c r="AV59" s="180"/>
      <c r="AW59" s="95" t="s">
        <v>310</v>
      </c>
      <c r="AX59" s="95" t="s">
        <v>310</v>
      </c>
      <c r="AY59" s="95" t="s">
        <v>310</v>
      </c>
    </row>
    <row r="60" spans="1:51" x14ac:dyDescent="0.25">
      <c r="A60" s="203" t="s">
        <v>22</v>
      </c>
      <c r="B60" s="180"/>
      <c r="C60" s="203" t="s">
        <v>330</v>
      </c>
      <c r="D60" s="180"/>
      <c r="E60" s="203" t="s">
        <v>312</v>
      </c>
      <c r="F60" s="180"/>
      <c r="G60" s="203" t="s">
        <v>312</v>
      </c>
      <c r="H60" s="180"/>
      <c r="I60" s="203" t="s">
        <v>318</v>
      </c>
      <c r="J60" s="180"/>
      <c r="K60" s="180"/>
      <c r="L60" s="203" t="s">
        <v>322</v>
      </c>
      <c r="M60" s="180"/>
      <c r="N60" s="180"/>
      <c r="O60" s="203"/>
      <c r="P60" s="180"/>
      <c r="Q60" s="203"/>
      <c r="R60" s="180"/>
      <c r="S60" s="202" t="s">
        <v>97</v>
      </c>
      <c r="T60" s="180"/>
      <c r="U60" s="180"/>
      <c r="V60" s="180"/>
      <c r="W60" s="180"/>
      <c r="X60" s="180"/>
      <c r="Y60" s="180"/>
      <c r="Z60" s="180"/>
      <c r="AA60" s="203" t="s">
        <v>19</v>
      </c>
      <c r="AB60" s="180"/>
      <c r="AC60" s="180"/>
      <c r="AD60" s="180"/>
      <c r="AE60" s="180"/>
      <c r="AF60" s="203" t="s">
        <v>20</v>
      </c>
      <c r="AG60" s="180"/>
      <c r="AH60" s="180"/>
      <c r="AI60" s="94" t="s">
        <v>307</v>
      </c>
      <c r="AJ60" s="204" t="s">
        <v>21</v>
      </c>
      <c r="AK60" s="180"/>
      <c r="AL60" s="180"/>
      <c r="AM60" s="180"/>
      <c r="AN60" s="180"/>
      <c r="AO60" s="180"/>
      <c r="AP60" s="95" t="s">
        <v>310</v>
      </c>
      <c r="AQ60" s="95" t="s">
        <v>310</v>
      </c>
      <c r="AR60" s="95" t="s">
        <v>310</v>
      </c>
      <c r="AS60" s="205" t="s">
        <v>310</v>
      </c>
      <c r="AT60" s="180"/>
      <c r="AU60" s="205" t="s">
        <v>310</v>
      </c>
      <c r="AV60" s="180"/>
      <c r="AW60" s="95" t="s">
        <v>310</v>
      </c>
      <c r="AX60" s="95" t="s">
        <v>310</v>
      </c>
      <c r="AY60" s="95" t="s">
        <v>310</v>
      </c>
    </row>
    <row r="61" spans="1:51" x14ac:dyDescent="0.25">
      <c r="A61" s="203" t="s">
        <v>22</v>
      </c>
      <c r="B61" s="180"/>
      <c r="C61" s="203" t="s">
        <v>330</v>
      </c>
      <c r="D61" s="180"/>
      <c r="E61" s="203" t="s">
        <v>312</v>
      </c>
      <c r="F61" s="180"/>
      <c r="G61" s="203" t="s">
        <v>312</v>
      </c>
      <c r="H61" s="180"/>
      <c r="I61" s="203" t="s">
        <v>318</v>
      </c>
      <c r="J61" s="180"/>
      <c r="K61" s="180"/>
      <c r="L61" s="203" t="s">
        <v>324</v>
      </c>
      <c r="M61" s="180"/>
      <c r="N61" s="180"/>
      <c r="O61" s="203"/>
      <c r="P61" s="180"/>
      <c r="Q61" s="203"/>
      <c r="R61" s="180"/>
      <c r="S61" s="202" t="s">
        <v>98</v>
      </c>
      <c r="T61" s="180"/>
      <c r="U61" s="180"/>
      <c r="V61" s="180"/>
      <c r="W61" s="180"/>
      <c r="X61" s="180"/>
      <c r="Y61" s="180"/>
      <c r="Z61" s="180"/>
      <c r="AA61" s="203" t="s">
        <v>19</v>
      </c>
      <c r="AB61" s="180"/>
      <c r="AC61" s="180"/>
      <c r="AD61" s="180"/>
      <c r="AE61" s="180"/>
      <c r="AF61" s="203" t="s">
        <v>20</v>
      </c>
      <c r="AG61" s="180"/>
      <c r="AH61" s="180"/>
      <c r="AI61" s="94" t="s">
        <v>307</v>
      </c>
      <c r="AJ61" s="204" t="s">
        <v>21</v>
      </c>
      <c r="AK61" s="180"/>
      <c r="AL61" s="180"/>
      <c r="AM61" s="180"/>
      <c r="AN61" s="180"/>
      <c r="AO61" s="180"/>
      <c r="AP61" s="95" t="s">
        <v>310</v>
      </c>
      <c r="AQ61" s="95" t="s">
        <v>310</v>
      </c>
      <c r="AR61" s="95" t="s">
        <v>310</v>
      </c>
      <c r="AS61" s="205" t="s">
        <v>310</v>
      </c>
      <c r="AT61" s="180"/>
      <c r="AU61" s="205" t="s">
        <v>310</v>
      </c>
      <c r="AV61" s="180"/>
      <c r="AW61" s="95" t="s">
        <v>310</v>
      </c>
      <c r="AX61" s="95" t="s">
        <v>310</v>
      </c>
      <c r="AY61" s="95" t="s">
        <v>310</v>
      </c>
    </row>
    <row r="62" spans="1:51" x14ac:dyDescent="0.25">
      <c r="A62" s="199" t="s">
        <v>22</v>
      </c>
      <c r="B62" s="180"/>
      <c r="C62" s="199" t="s">
        <v>330</v>
      </c>
      <c r="D62" s="180"/>
      <c r="E62" s="199" t="s">
        <v>312</v>
      </c>
      <c r="F62" s="180"/>
      <c r="G62" s="199" t="s">
        <v>312</v>
      </c>
      <c r="H62" s="180"/>
      <c r="I62" s="199" t="s">
        <v>320</v>
      </c>
      <c r="J62" s="180"/>
      <c r="K62" s="180"/>
      <c r="L62" s="199"/>
      <c r="M62" s="180"/>
      <c r="N62" s="180"/>
      <c r="O62" s="199"/>
      <c r="P62" s="180"/>
      <c r="Q62" s="199"/>
      <c r="R62" s="180"/>
      <c r="S62" s="198" t="s">
        <v>100</v>
      </c>
      <c r="T62" s="180"/>
      <c r="U62" s="180"/>
      <c r="V62" s="180"/>
      <c r="W62" s="180"/>
      <c r="X62" s="180"/>
      <c r="Y62" s="180"/>
      <c r="Z62" s="180"/>
      <c r="AA62" s="199" t="s">
        <v>19</v>
      </c>
      <c r="AB62" s="180"/>
      <c r="AC62" s="180"/>
      <c r="AD62" s="180"/>
      <c r="AE62" s="180"/>
      <c r="AF62" s="199" t="s">
        <v>20</v>
      </c>
      <c r="AG62" s="180"/>
      <c r="AH62" s="180"/>
      <c r="AI62" s="92" t="s">
        <v>307</v>
      </c>
      <c r="AJ62" s="200" t="s">
        <v>21</v>
      </c>
      <c r="AK62" s="180"/>
      <c r="AL62" s="180"/>
      <c r="AM62" s="180"/>
      <c r="AN62" s="180"/>
      <c r="AO62" s="180"/>
      <c r="AP62" s="93" t="s">
        <v>310</v>
      </c>
      <c r="AQ62" s="93" t="s">
        <v>310</v>
      </c>
      <c r="AR62" s="93" t="s">
        <v>310</v>
      </c>
      <c r="AS62" s="201" t="s">
        <v>310</v>
      </c>
      <c r="AT62" s="180"/>
      <c r="AU62" s="201" t="s">
        <v>310</v>
      </c>
      <c r="AV62" s="180"/>
      <c r="AW62" s="93" t="s">
        <v>310</v>
      </c>
      <c r="AX62" s="93" t="s">
        <v>310</v>
      </c>
      <c r="AY62" s="93" t="s">
        <v>310</v>
      </c>
    </row>
    <row r="63" spans="1:51" x14ac:dyDescent="0.25">
      <c r="A63" s="203" t="s">
        <v>22</v>
      </c>
      <c r="B63" s="180"/>
      <c r="C63" s="203" t="s">
        <v>330</v>
      </c>
      <c r="D63" s="180"/>
      <c r="E63" s="203" t="s">
        <v>312</v>
      </c>
      <c r="F63" s="180"/>
      <c r="G63" s="203" t="s">
        <v>312</v>
      </c>
      <c r="H63" s="180"/>
      <c r="I63" s="203" t="s">
        <v>320</v>
      </c>
      <c r="J63" s="180"/>
      <c r="K63" s="180"/>
      <c r="L63" s="203" t="s">
        <v>331</v>
      </c>
      <c r="M63" s="180"/>
      <c r="N63" s="180"/>
      <c r="O63" s="203"/>
      <c r="P63" s="180"/>
      <c r="Q63" s="203"/>
      <c r="R63" s="180"/>
      <c r="S63" s="202" t="s">
        <v>102</v>
      </c>
      <c r="T63" s="180"/>
      <c r="U63" s="180"/>
      <c r="V63" s="180"/>
      <c r="W63" s="180"/>
      <c r="X63" s="180"/>
      <c r="Y63" s="180"/>
      <c r="Z63" s="180"/>
      <c r="AA63" s="203" t="s">
        <v>19</v>
      </c>
      <c r="AB63" s="180"/>
      <c r="AC63" s="180"/>
      <c r="AD63" s="180"/>
      <c r="AE63" s="180"/>
      <c r="AF63" s="203" t="s">
        <v>20</v>
      </c>
      <c r="AG63" s="180"/>
      <c r="AH63" s="180"/>
      <c r="AI63" s="94" t="s">
        <v>307</v>
      </c>
      <c r="AJ63" s="204" t="s">
        <v>21</v>
      </c>
      <c r="AK63" s="180"/>
      <c r="AL63" s="180"/>
      <c r="AM63" s="180"/>
      <c r="AN63" s="180"/>
      <c r="AO63" s="180"/>
      <c r="AP63" s="95" t="s">
        <v>310</v>
      </c>
      <c r="AQ63" s="95" t="s">
        <v>310</v>
      </c>
      <c r="AR63" s="95" t="s">
        <v>310</v>
      </c>
      <c r="AS63" s="205" t="s">
        <v>310</v>
      </c>
      <c r="AT63" s="180"/>
      <c r="AU63" s="205" t="s">
        <v>310</v>
      </c>
      <c r="AV63" s="180"/>
      <c r="AW63" s="95" t="s">
        <v>310</v>
      </c>
      <c r="AX63" s="95" t="s">
        <v>310</v>
      </c>
      <c r="AY63" s="95" t="s">
        <v>310</v>
      </c>
    </row>
    <row r="64" spans="1:51" x14ac:dyDescent="0.25">
      <c r="A64" s="203" t="s">
        <v>22</v>
      </c>
      <c r="B64" s="180"/>
      <c r="C64" s="203" t="s">
        <v>330</v>
      </c>
      <c r="D64" s="180"/>
      <c r="E64" s="203" t="s">
        <v>330</v>
      </c>
      <c r="F64" s="180"/>
      <c r="G64" s="203"/>
      <c r="H64" s="180"/>
      <c r="I64" s="203"/>
      <c r="J64" s="180"/>
      <c r="K64" s="180"/>
      <c r="L64" s="203"/>
      <c r="M64" s="180"/>
      <c r="N64" s="180"/>
      <c r="O64" s="203"/>
      <c r="P64" s="180"/>
      <c r="Q64" s="203"/>
      <c r="R64" s="180"/>
      <c r="S64" s="202" t="s">
        <v>104</v>
      </c>
      <c r="T64" s="180"/>
      <c r="U64" s="180"/>
      <c r="V64" s="180"/>
      <c r="W64" s="180"/>
      <c r="X64" s="180"/>
      <c r="Y64" s="180"/>
      <c r="Z64" s="180"/>
      <c r="AA64" s="203" t="s">
        <v>19</v>
      </c>
      <c r="AB64" s="180"/>
      <c r="AC64" s="180"/>
      <c r="AD64" s="180"/>
      <c r="AE64" s="180"/>
      <c r="AF64" s="203" t="s">
        <v>20</v>
      </c>
      <c r="AG64" s="180"/>
      <c r="AH64" s="180"/>
      <c r="AI64" s="94" t="s">
        <v>307</v>
      </c>
      <c r="AJ64" s="204" t="s">
        <v>21</v>
      </c>
      <c r="AK64" s="180"/>
      <c r="AL64" s="180"/>
      <c r="AM64" s="180"/>
      <c r="AN64" s="180"/>
      <c r="AO64" s="180"/>
      <c r="AP64" s="95" t="s">
        <v>438</v>
      </c>
      <c r="AQ64" s="95" t="s">
        <v>439</v>
      </c>
      <c r="AR64" s="95" t="s">
        <v>440</v>
      </c>
      <c r="AS64" s="205" t="s">
        <v>441</v>
      </c>
      <c r="AT64" s="180"/>
      <c r="AU64" s="205" t="s">
        <v>442</v>
      </c>
      <c r="AV64" s="180"/>
      <c r="AW64" s="95" t="s">
        <v>441</v>
      </c>
      <c r="AX64" s="95" t="s">
        <v>310</v>
      </c>
      <c r="AY64" s="95" t="s">
        <v>310</v>
      </c>
    </row>
    <row r="65" spans="1:51" x14ac:dyDescent="0.25">
      <c r="A65" s="199" t="s">
        <v>22</v>
      </c>
      <c r="B65" s="180"/>
      <c r="C65" s="199" t="s">
        <v>330</v>
      </c>
      <c r="D65" s="180"/>
      <c r="E65" s="199" t="s">
        <v>330</v>
      </c>
      <c r="F65" s="180"/>
      <c r="G65" s="199" t="s">
        <v>312</v>
      </c>
      <c r="H65" s="180"/>
      <c r="I65" s="199"/>
      <c r="J65" s="180"/>
      <c r="K65" s="180"/>
      <c r="L65" s="199"/>
      <c r="M65" s="180"/>
      <c r="N65" s="180"/>
      <c r="O65" s="199"/>
      <c r="P65" s="180"/>
      <c r="Q65" s="199"/>
      <c r="R65" s="180"/>
      <c r="S65" s="198" t="s">
        <v>106</v>
      </c>
      <c r="T65" s="180"/>
      <c r="U65" s="180"/>
      <c r="V65" s="180"/>
      <c r="W65" s="180"/>
      <c r="X65" s="180"/>
      <c r="Y65" s="180"/>
      <c r="Z65" s="180"/>
      <c r="AA65" s="199" t="s">
        <v>19</v>
      </c>
      <c r="AB65" s="180"/>
      <c r="AC65" s="180"/>
      <c r="AD65" s="180"/>
      <c r="AE65" s="180"/>
      <c r="AF65" s="199" t="s">
        <v>20</v>
      </c>
      <c r="AG65" s="180"/>
      <c r="AH65" s="180"/>
      <c r="AI65" s="92" t="s">
        <v>307</v>
      </c>
      <c r="AJ65" s="200" t="s">
        <v>21</v>
      </c>
      <c r="AK65" s="180"/>
      <c r="AL65" s="180"/>
      <c r="AM65" s="180"/>
      <c r="AN65" s="180"/>
      <c r="AO65" s="180"/>
      <c r="AP65" s="93" t="s">
        <v>443</v>
      </c>
      <c r="AQ65" s="93" t="s">
        <v>444</v>
      </c>
      <c r="AR65" s="93" t="s">
        <v>445</v>
      </c>
      <c r="AS65" s="201" t="s">
        <v>310</v>
      </c>
      <c r="AT65" s="180"/>
      <c r="AU65" s="201" t="s">
        <v>444</v>
      </c>
      <c r="AV65" s="180"/>
      <c r="AW65" s="93" t="s">
        <v>310</v>
      </c>
      <c r="AX65" s="93" t="s">
        <v>310</v>
      </c>
      <c r="AY65" s="93" t="s">
        <v>310</v>
      </c>
    </row>
    <row r="66" spans="1:51" x14ac:dyDescent="0.25">
      <c r="A66" s="199" t="s">
        <v>22</v>
      </c>
      <c r="B66" s="180"/>
      <c r="C66" s="199" t="s">
        <v>330</v>
      </c>
      <c r="D66" s="180"/>
      <c r="E66" s="199" t="s">
        <v>330</v>
      </c>
      <c r="F66" s="180"/>
      <c r="G66" s="199" t="s">
        <v>312</v>
      </c>
      <c r="H66" s="180"/>
      <c r="I66" s="199" t="s">
        <v>331</v>
      </c>
      <c r="J66" s="180"/>
      <c r="K66" s="180"/>
      <c r="L66" s="199"/>
      <c r="M66" s="180"/>
      <c r="N66" s="180"/>
      <c r="O66" s="199"/>
      <c r="P66" s="180"/>
      <c r="Q66" s="199"/>
      <c r="R66" s="180"/>
      <c r="S66" s="198" t="s">
        <v>108</v>
      </c>
      <c r="T66" s="180"/>
      <c r="U66" s="180"/>
      <c r="V66" s="180"/>
      <c r="W66" s="180"/>
      <c r="X66" s="180"/>
      <c r="Y66" s="180"/>
      <c r="Z66" s="180"/>
      <c r="AA66" s="199" t="s">
        <v>19</v>
      </c>
      <c r="AB66" s="180"/>
      <c r="AC66" s="180"/>
      <c r="AD66" s="180"/>
      <c r="AE66" s="180"/>
      <c r="AF66" s="199" t="s">
        <v>20</v>
      </c>
      <c r="AG66" s="180"/>
      <c r="AH66" s="180"/>
      <c r="AI66" s="92" t="s">
        <v>307</v>
      </c>
      <c r="AJ66" s="200" t="s">
        <v>21</v>
      </c>
      <c r="AK66" s="180"/>
      <c r="AL66" s="180"/>
      <c r="AM66" s="180"/>
      <c r="AN66" s="180"/>
      <c r="AO66" s="180"/>
      <c r="AP66" s="93" t="s">
        <v>443</v>
      </c>
      <c r="AQ66" s="93" t="s">
        <v>444</v>
      </c>
      <c r="AR66" s="93" t="s">
        <v>445</v>
      </c>
      <c r="AS66" s="201" t="s">
        <v>310</v>
      </c>
      <c r="AT66" s="180"/>
      <c r="AU66" s="201" t="s">
        <v>444</v>
      </c>
      <c r="AV66" s="180"/>
      <c r="AW66" s="93" t="s">
        <v>310</v>
      </c>
      <c r="AX66" s="93" t="s">
        <v>310</v>
      </c>
      <c r="AY66" s="93" t="s">
        <v>310</v>
      </c>
    </row>
    <row r="67" spans="1:51" x14ac:dyDescent="0.25">
      <c r="A67" s="203" t="s">
        <v>22</v>
      </c>
      <c r="B67" s="180"/>
      <c r="C67" s="203" t="s">
        <v>330</v>
      </c>
      <c r="D67" s="180"/>
      <c r="E67" s="203" t="s">
        <v>330</v>
      </c>
      <c r="F67" s="180"/>
      <c r="G67" s="203" t="s">
        <v>312</v>
      </c>
      <c r="H67" s="180"/>
      <c r="I67" s="203" t="s">
        <v>331</v>
      </c>
      <c r="J67" s="180"/>
      <c r="K67" s="180"/>
      <c r="L67" s="203" t="s">
        <v>317</v>
      </c>
      <c r="M67" s="180"/>
      <c r="N67" s="180"/>
      <c r="O67" s="203"/>
      <c r="P67" s="180"/>
      <c r="Q67" s="203"/>
      <c r="R67" s="180"/>
      <c r="S67" s="202" t="s">
        <v>110</v>
      </c>
      <c r="T67" s="180"/>
      <c r="U67" s="180"/>
      <c r="V67" s="180"/>
      <c r="W67" s="180"/>
      <c r="X67" s="180"/>
      <c r="Y67" s="180"/>
      <c r="Z67" s="180"/>
      <c r="AA67" s="203" t="s">
        <v>19</v>
      </c>
      <c r="AB67" s="180"/>
      <c r="AC67" s="180"/>
      <c r="AD67" s="180"/>
      <c r="AE67" s="180"/>
      <c r="AF67" s="203" t="s">
        <v>20</v>
      </c>
      <c r="AG67" s="180"/>
      <c r="AH67" s="180"/>
      <c r="AI67" s="94" t="s">
        <v>307</v>
      </c>
      <c r="AJ67" s="204" t="s">
        <v>21</v>
      </c>
      <c r="AK67" s="180"/>
      <c r="AL67" s="180"/>
      <c r="AM67" s="180"/>
      <c r="AN67" s="180"/>
      <c r="AO67" s="180"/>
      <c r="AP67" s="95" t="s">
        <v>310</v>
      </c>
      <c r="AQ67" s="95" t="s">
        <v>310</v>
      </c>
      <c r="AR67" s="95" t="s">
        <v>310</v>
      </c>
      <c r="AS67" s="205" t="s">
        <v>310</v>
      </c>
      <c r="AT67" s="180"/>
      <c r="AU67" s="205" t="s">
        <v>310</v>
      </c>
      <c r="AV67" s="180"/>
      <c r="AW67" s="95" t="s">
        <v>310</v>
      </c>
      <c r="AX67" s="95" t="s">
        <v>310</v>
      </c>
      <c r="AY67" s="95" t="s">
        <v>310</v>
      </c>
    </row>
    <row r="68" spans="1:51" x14ac:dyDescent="0.25">
      <c r="A68" s="203" t="s">
        <v>22</v>
      </c>
      <c r="B68" s="180"/>
      <c r="C68" s="203" t="s">
        <v>330</v>
      </c>
      <c r="D68" s="180"/>
      <c r="E68" s="203" t="s">
        <v>330</v>
      </c>
      <c r="F68" s="180"/>
      <c r="G68" s="203" t="s">
        <v>312</v>
      </c>
      <c r="H68" s="180"/>
      <c r="I68" s="203" t="s">
        <v>331</v>
      </c>
      <c r="J68" s="180"/>
      <c r="K68" s="180"/>
      <c r="L68" s="203" t="s">
        <v>319</v>
      </c>
      <c r="M68" s="180"/>
      <c r="N68" s="180"/>
      <c r="O68" s="203"/>
      <c r="P68" s="180"/>
      <c r="Q68" s="203"/>
      <c r="R68" s="180"/>
      <c r="S68" s="202" t="s">
        <v>112</v>
      </c>
      <c r="T68" s="180"/>
      <c r="U68" s="180"/>
      <c r="V68" s="180"/>
      <c r="W68" s="180"/>
      <c r="X68" s="180"/>
      <c r="Y68" s="180"/>
      <c r="Z68" s="180"/>
      <c r="AA68" s="203" t="s">
        <v>19</v>
      </c>
      <c r="AB68" s="180"/>
      <c r="AC68" s="180"/>
      <c r="AD68" s="180"/>
      <c r="AE68" s="180"/>
      <c r="AF68" s="203" t="s">
        <v>20</v>
      </c>
      <c r="AG68" s="180"/>
      <c r="AH68" s="180"/>
      <c r="AI68" s="94" t="s">
        <v>307</v>
      </c>
      <c r="AJ68" s="204" t="s">
        <v>21</v>
      </c>
      <c r="AK68" s="180"/>
      <c r="AL68" s="180"/>
      <c r="AM68" s="180"/>
      <c r="AN68" s="180"/>
      <c r="AO68" s="180"/>
      <c r="AP68" s="95" t="s">
        <v>310</v>
      </c>
      <c r="AQ68" s="95" t="s">
        <v>310</v>
      </c>
      <c r="AR68" s="95" t="s">
        <v>310</v>
      </c>
      <c r="AS68" s="205" t="s">
        <v>310</v>
      </c>
      <c r="AT68" s="180"/>
      <c r="AU68" s="205" t="s">
        <v>310</v>
      </c>
      <c r="AV68" s="180"/>
      <c r="AW68" s="95" t="s">
        <v>310</v>
      </c>
      <c r="AX68" s="95" t="s">
        <v>310</v>
      </c>
      <c r="AY68" s="95" t="s">
        <v>310</v>
      </c>
    </row>
    <row r="69" spans="1:51" x14ac:dyDescent="0.25">
      <c r="A69" s="203" t="s">
        <v>22</v>
      </c>
      <c r="B69" s="180"/>
      <c r="C69" s="203" t="s">
        <v>330</v>
      </c>
      <c r="D69" s="180"/>
      <c r="E69" s="203" t="s">
        <v>330</v>
      </c>
      <c r="F69" s="180"/>
      <c r="G69" s="203" t="s">
        <v>312</v>
      </c>
      <c r="H69" s="180"/>
      <c r="I69" s="203" t="s">
        <v>331</v>
      </c>
      <c r="J69" s="180"/>
      <c r="K69" s="180"/>
      <c r="L69" s="203" t="s">
        <v>320</v>
      </c>
      <c r="M69" s="180"/>
      <c r="N69" s="180"/>
      <c r="O69" s="203"/>
      <c r="P69" s="180"/>
      <c r="Q69" s="203"/>
      <c r="R69" s="180"/>
      <c r="S69" s="202" t="s">
        <v>114</v>
      </c>
      <c r="T69" s="180"/>
      <c r="U69" s="180"/>
      <c r="V69" s="180"/>
      <c r="W69" s="180"/>
      <c r="X69" s="180"/>
      <c r="Y69" s="180"/>
      <c r="Z69" s="180"/>
      <c r="AA69" s="203" t="s">
        <v>19</v>
      </c>
      <c r="AB69" s="180"/>
      <c r="AC69" s="180"/>
      <c r="AD69" s="180"/>
      <c r="AE69" s="180"/>
      <c r="AF69" s="203" t="s">
        <v>20</v>
      </c>
      <c r="AG69" s="180"/>
      <c r="AH69" s="180"/>
      <c r="AI69" s="94" t="s">
        <v>307</v>
      </c>
      <c r="AJ69" s="204" t="s">
        <v>21</v>
      </c>
      <c r="AK69" s="180"/>
      <c r="AL69" s="180"/>
      <c r="AM69" s="180"/>
      <c r="AN69" s="180"/>
      <c r="AO69" s="180"/>
      <c r="AP69" s="95" t="s">
        <v>310</v>
      </c>
      <c r="AQ69" s="95" t="s">
        <v>310</v>
      </c>
      <c r="AR69" s="95" t="s">
        <v>310</v>
      </c>
      <c r="AS69" s="205" t="s">
        <v>310</v>
      </c>
      <c r="AT69" s="180"/>
      <c r="AU69" s="205" t="s">
        <v>310</v>
      </c>
      <c r="AV69" s="180"/>
      <c r="AW69" s="95" t="s">
        <v>310</v>
      </c>
      <c r="AX69" s="95" t="s">
        <v>310</v>
      </c>
      <c r="AY69" s="95" t="s">
        <v>310</v>
      </c>
    </row>
    <row r="70" spans="1:51" x14ac:dyDescent="0.25">
      <c r="A70" s="203" t="s">
        <v>22</v>
      </c>
      <c r="B70" s="180"/>
      <c r="C70" s="203" t="s">
        <v>330</v>
      </c>
      <c r="D70" s="180"/>
      <c r="E70" s="203" t="s">
        <v>330</v>
      </c>
      <c r="F70" s="180"/>
      <c r="G70" s="203" t="s">
        <v>312</v>
      </c>
      <c r="H70" s="180"/>
      <c r="I70" s="203" t="s">
        <v>331</v>
      </c>
      <c r="J70" s="180"/>
      <c r="K70" s="180"/>
      <c r="L70" s="203" t="s">
        <v>322</v>
      </c>
      <c r="M70" s="180"/>
      <c r="N70" s="180"/>
      <c r="O70" s="203"/>
      <c r="P70" s="180"/>
      <c r="Q70" s="203"/>
      <c r="R70" s="180"/>
      <c r="S70" s="202" t="s">
        <v>116</v>
      </c>
      <c r="T70" s="180"/>
      <c r="U70" s="180"/>
      <c r="V70" s="180"/>
      <c r="W70" s="180"/>
      <c r="X70" s="180"/>
      <c r="Y70" s="180"/>
      <c r="Z70" s="180"/>
      <c r="AA70" s="203" t="s">
        <v>19</v>
      </c>
      <c r="AB70" s="180"/>
      <c r="AC70" s="180"/>
      <c r="AD70" s="180"/>
      <c r="AE70" s="180"/>
      <c r="AF70" s="203" t="s">
        <v>20</v>
      </c>
      <c r="AG70" s="180"/>
      <c r="AH70" s="180"/>
      <c r="AI70" s="94" t="s">
        <v>307</v>
      </c>
      <c r="AJ70" s="204" t="s">
        <v>21</v>
      </c>
      <c r="AK70" s="180"/>
      <c r="AL70" s="180"/>
      <c r="AM70" s="180"/>
      <c r="AN70" s="180"/>
      <c r="AO70" s="180"/>
      <c r="AP70" s="95" t="s">
        <v>310</v>
      </c>
      <c r="AQ70" s="95" t="s">
        <v>310</v>
      </c>
      <c r="AR70" s="95" t="s">
        <v>310</v>
      </c>
      <c r="AS70" s="205" t="s">
        <v>310</v>
      </c>
      <c r="AT70" s="180"/>
      <c r="AU70" s="205" t="s">
        <v>310</v>
      </c>
      <c r="AV70" s="180"/>
      <c r="AW70" s="95" t="s">
        <v>310</v>
      </c>
      <c r="AX70" s="95" t="s">
        <v>310</v>
      </c>
      <c r="AY70" s="95" t="s">
        <v>310</v>
      </c>
    </row>
    <row r="71" spans="1:51" x14ac:dyDescent="0.25">
      <c r="A71" s="203" t="s">
        <v>22</v>
      </c>
      <c r="B71" s="180"/>
      <c r="C71" s="203" t="s">
        <v>330</v>
      </c>
      <c r="D71" s="180"/>
      <c r="E71" s="203" t="s">
        <v>330</v>
      </c>
      <c r="F71" s="180"/>
      <c r="G71" s="203" t="s">
        <v>312</v>
      </c>
      <c r="H71" s="180"/>
      <c r="I71" s="203" t="s">
        <v>331</v>
      </c>
      <c r="J71" s="180"/>
      <c r="K71" s="180"/>
      <c r="L71" s="203" t="s">
        <v>324</v>
      </c>
      <c r="M71" s="180"/>
      <c r="N71" s="180"/>
      <c r="O71" s="203"/>
      <c r="P71" s="180"/>
      <c r="Q71" s="203"/>
      <c r="R71" s="180"/>
      <c r="S71" s="202" t="s">
        <v>118</v>
      </c>
      <c r="T71" s="180"/>
      <c r="U71" s="180"/>
      <c r="V71" s="180"/>
      <c r="W71" s="180"/>
      <c r="X71" s="180"/>
      <c r="Y71" s="180"/>
      <c r="Z71" s="180"/>
      <c r="AA71" s="203" t="s">
        <v>19</v>
      </c>
      <c r="AB71" s="180"/>
      <c r="AC71" s="180"/>
      <c r="AD71" s="180"/>
      <c r="AE71" s="180"/>
      <c r="AF71" s="203" t="s">
        <v>20</v>
      </c>
      <c r="AG71" s="180"/>
      <c r="AH71" s="180"/>
      <c r="AI71" s="94" t="s">
        <v>307</v>
      </c>
      <c r="AJ71" s="204" t="s">
        <v>21</v>
      </c>
      <c r="AK71" s="180"/>
      <c r="AL71" s="180"/>
      <c r="AM71" s="180"/>
      <c r="AN71" s="180"/>
      <c r="AO71" s="180"/>
      <c r="AP71" s="95" t="s">
        <v>443</v>
      </c>
      <c r="AQ71" s="95" t="s">
        <v>444</v>
      </c>
      <c r="AR71" s="95" t="s">
        <v>445</v>
      </c>
      <c r="AS71" s="205" t="s">
        <v>310</v>
      </c>
      <c r="AT71" s="180"/>
      <c r="AU71" s="205" t="s">
        <v>444</v>
      </c>
      <c r="AV71" s="180"/>
      <c r="AW71" s="95" t="s">
        <v>310</v>
      </c>
      <c r="AX71" s="95" t="s">
        <v>310</v>
      </c>
      <c r="AY71" s="95" t="s">
        <v>310</v>
      </c>
    </row>
    <row r="72" spans="1:51" x14ac:dyDescent="0.25">
      <c r="A72" s="199" t="s">
        <v>22</v>
      </c>
      <c r="B72" s="180"/>
      <c r="C72" s="199" t="s">
        <v>330</v>
      </c>
      <c r="D72" s="180"/>
      <c r="E72" s="199" t="s">
        <v>330</v>
      </c>
      <c r="F72" s="180"/>
      <c r="G72" s="199" t="s">
        <v>312</v>
      </c>
      <c r="H72" s="180"/>
      <c r="I72" s="199" t="s">
        <v>317</v>
      </c>
      <c r="J72" s="180"/>
      <c r="K72" s="180"/>
      <c r="L72" s="199"/>
      <c r="M72" s="180"/>
      <c r="N72" s="180"/>
      <c r="O72" s="199"/>
      <c r="P72" s="180"/>
      <c r="Q72" s="199"/>
      <c r="R72" s="180"/>
      <c r="S72" s="198" t="s">
        <v>120</v>
      </c>
      <c r="T72" s="180"/>
      <c r="U72" s="180"/>
      <c r="V72" s="180"/>
      <c r="W72" s="180"/>
      <c r="X72" s="180"/>
      <c r="Y72" s="180"/>
      <c r="Z72" s="180"/>
      <c r="AA72" s="199" t="s">
        <v>19</v>
      </c>
      <c r="AB72" s="180"/>
      <c r="AC72" s="180"/>
      <c r="AD72" s="180"/>
      <c r="AE72" s="180"/>
      <c r="AF72" s="199" t="s">
        <v>20</v>
      </c>
      <c r="AG72" s="180"/>
      <c r="AH72" s="180"/>
      <c r="AI72" s="92" t="s">
        <v>307</v>
      </c>
      <c r="AJ72" s="200" t="s">
        <v>21</v>
      </c>
      <c r="AK72" s="180"/>
      <c r="AL72" s="180"/>
      <c r="AM72" s="180"/>
      <c r="AN72" s="180"/>
      <c r="AO72" s="180"/>
      <c r="AP72" s="93" t="s">
        <v>310</v>
      </c>
      <c r="AQ72" s="93" t="s">
        <v>310</v>
      </c>
      <c r="AR72" s="93" t="s">
        <v>310</v>
      </c>
      <c r="AS72" s="201" t="s">
        <v>310</v>
      </c>
      <c r="AT72" s="180"/>
      <c r="AU72" s="201" t="s">
        <v>310</v>
      </c>
      <c r="AV72" s="180"/>
      <c r="AW72" s="93" t="s">
        <v>310</v>
      </c>
      <c r="AX72" s="93" t="s">
        <v>310</v>
      </c>
      <c r="AY72" s="93" t="s">
        <v>310</v>
      </c>
    </row>
    <row r="73" spans="1:51" x14ac:dyDescent="0.25">
      <c r="A73" s="203" t="s">
        <v>22</v>
      </c>
      <c r="B73" s="180"/>
      <c r="C73" s="203" t="s">
        <v>330</v>
      </c>
      <c r="D73" s="180"/>
      <c r="E73" s="203" t="s">
        <v>330</v>
      </c>
      <c r="F73" s="180"/>
      <c r="G73" s="203" t="s">
        <v>312</v>
      </c>
      <c r="H73" s="180"/>
      <c r="I73" s="203" t="s">
        <v>317</v>
      </c>
      <c r="J73" s="180"/>
      <c r="K73" s="180"/>
      <c r="L73" s="203" t="s">
        <v>316</v>
      </c>
      <c r="M73" s="180"/>
      <c r="N73" s="180"/>
      <c r="O73" s="203"/>
      <c r="P73" s="180"/>
      <c r="Q73" s="203"/>
      <c r="R73" s="180"/>
      <c r="S73" s="202" t="s">
        <v>122</v>
      </c>
      <c r="T73" s="180"/>
      <c r="U73" s="180"/>
      <c r="V73" s="180"/>
      <c r="W73" s="180"/>
      <c r="X73" s="180"/>
      <c r="Y73" s="180"/>
      <c r="Z73" s="180"/>
      <c r="AA73" s="203" t="s">
        <v>19</v>
      </c>
      <c r="AB73" s="180"/>
      <c r="AC73" s="180"/>
      <c r="AD73" s="180"/>
      <c r="AE73" s="180"/>
      <c r="AF73" s="203" t="s">
        <v>20</v>
      </c>
      <c r="AG73" s="180"/>
      <c r="AH73" s="180"/>
      <c r="AI73" s="94" t="s">
        <v>307</v>
      </c>
      <c r="AJ73" s="204" t="s">
        <v>21</v>
      </c>
      <c r="AK73" s="180"/>
      <c r="AL73" s="180"/>
      <c r="AM73" s="180"/>
      <c r="AN73" s="180"/>
      <c r="AO73" s="180"/>
      <c r="AP73" s="95" t="s">
        <v>310</v>
      </c>
      <c r="AQ73" s="95" t="s">
        <v>310</v>
      </c>
      <c r="AR73" s="95" t="s">
        <v>310</v>
      </c>
      <c r="AS73" s="205" t="s">
        <v>310</v>
      </c>
      <c r="AT73" s="180"/>
      <c r="AU73" s="205" t="s">
        <v>310</v>
      </c>
      <c r="AV73" s="180"/>
      <c r="AW73" s="95" t="s">
        <v>310</v>
      </c>
      <c r="AX73" s="95" t="s">
        <v>310</v>
      </c>
      <c r="AY73" s="95" t="s">
        <v>310</v>
      </c>
    </row>
    <row r="74" spans="1:51" x14ac:dyDescent="0.25">
      <c r="A74" s="203" t="s">
        <v>22</v>
      </c>
      <c r="B74" s="180"/>
      <c r="C74" s="203" t="s">
        <v>330</v>
      </c>
      <c r="D74" s="180"/>
      <c r="E74" s="203" t="s">
        <v>330</v>
      </c>
      <c r="F74" s="180"/>
      <c r="G74" s="203" t="s">
        <v>312</v>
      </c>
      <c r="H74" s="180"/>
      <c r="I74" s="203" t="s">
        <v>317</v>
      </c>
      <c r="J74" s="180"/>
      <c r="K74" s="180"/>
      <c r="L74" s="203" t="s">
        <v>331</v>
      </c>
      <c r="M74" s="180"/>
      <c r="N74" s="180"/>
      <c r="O74" s="203"/>
      <c r="P74" s="180"/>
      <c r="Q74" s="203"/>
      <c r="R74" s="180"/>
      <c r="S74" s="202" t="s">
        <v>124</v>
      </c>
      <c r="T74" s="180"/>
      <c r="U74" s="180"/>
      <c r="V74" s="180"/>
      <c r="W74" s="180"/>
      <c r="X74" s="180"/>
      <c r="Y74" s="180"/>
      <c r="Z74" s="180"/>
      <c r="AA74" s="203" t="s">
        <v>19</v>
      </c>
      <c r="AB74" s="180"/>
      <c r="AC74" s="180"/>
      <c r="AD74" s="180"/>
      <c r="AE74" s="180"/>
      <c r="AF74" s="203" t="s">
        <v>20</v>
      </c>
      <c r="AG74" s="180"/>
      <c r="AH74" s="180"/>
      <c r="AI74" s="94" t="s">
        <v>307</v>
      </c>
      <c r="AJ74" s="204" t="s">
        <v>21</v>
      </c>
      <c r="AK74" s="180"/>
      <c r="AL74" s="180"/>
      <c r="AM74" s="180"/>
      <c r="AN74" s="180"/>
      <c r="AO74" s="180"/>
      <c r="AP74" s="95" t="s">
        <v>310</v>
      </c>
      <c r="AQ74" s="95" t="s">
        <v>310</v>
      </c>
      <c r="AR74" s="95" t="s">
        <v>310</v>
      </c>
      <c r="AS74" s="205" t="s">
        <v>310</v>
      </c>
      <c r="AT74" s="180"/>
      <c r="AU74" s="205" t="s">
        <v>310</v>
      </c>
      <c r="AV74" s="180"/>
      <c r="AW74" s="95" t="s">
        <v>310</v>
      </c>
      <c r="AX74" s="95" t="s">
        <v>310</v>
      </c>
      <c r="AY74" s="95" t="s">
        <v>310</v>
      </c>
    </row>
    <row r="75" spans="1:51" x14ac:dyDescent="0.25">
      <c r="A75" s="203" t="s">
        <v>22</v>
      </c>
      <c r="B75" s="180"/>
      <c r="C75" s="203" t="s">
        <v>330</v>
      </c>
      <c r="D75" s="180"/>
      <c r="E75" s="203" t="s">
        <v>330</v>
      </c>
      <c r="F75" s="180"/>
      <c r="G75" s="203" t="s">
        <v>312</v>
      </c>
      <c r="H75" s="180"/>
      <c r="I75" s="203" t="s">
        <v>317</v>
      </c>
      <c r="J75" s="180"/>
      <c r="K75" s="180"/>
      <c r="L75" s="203" t="s">
        <v>317</v>
      </c>
      <c r="M75" s="180"/>
      <c r="N75" s="180"/>
      <c r="O75" s="203"/>
      <c r="P75" s="180"/>
      <c r="Q75" s="203"/>
      <c r="R75" s="180"/>
      <c r="S75" s="202" t="s">
        <v>126</v>
      </c>
      <c r="T75" s="180"/>
      <c r="U75" s="180"/>
      <c r="V75" s="180"/>
      <c r="W75" s="180"/>
      <c r="X75" s="180"/>
      <c r="Y75" s="180"/>
      <c r="Z75" s="180"/>
      <c r="AA75" s="203" t="s">
        <v>19</v>
      </c>
      <c r="AB75" s="180"/>
      <c r="AC75" s="180"/>
      <c r="AD75" s="180"/>
      <c r="AE75" s="180"/>
      <c r="AF75" s="203" t="s">
        <v>20</v>
      </c>
      <c r="AG75" s="180"/>
      <c r="AH75" s="180"/>
      <c r="AI75" s="94" t="s">
        <v>307</v>
      </c>
      <c r="AJ75" s="204" t="s">
        <v>21</v>
      </c>
      <c r="AK75" s="180"/>
      <c r="AL75" s="180"/>
      <c r="AM75" s="180"/>
      <c r="AN75" s="180"/>
      <c r="AO75" s="180"/>
      <c r="AP75" s="95" t="s">
        <v>310</v>
      </c>
      <c r="AQ75" s="95" t="s">
        <v>310</v>
      </c>
      <c r="AR75" s="95" t="s">
        <v>310</v>
      </c>
      <c r="AS75" s="205" t="s">
        <v>310</v>
      </c>
      <c r="AT75" s="180"/>
      <c r="AU75" s="205" t="s">
        <v>310</v>
      </c>
      <c r="AV75" s="180"/>
      <c r="AW75" s="95" t="s">
        <v>310</v>
      </c>
      <c r="AX75" s="95" t="s">
        <v>310</v>
      </c>
      <c r="AY75" s="95" t="s">
        <v>310</v>
      </c>
    </row>
    <row r="76" spans="1:51" x14ac:dyDescent="0.25">
      <c r="A76" s="203" t="s">
        <v>22</v>
      </c>
      <c r="B76" s="180"/>
      <c r="C76" s="203" t="s">
        <v>330</v>
      </c>
      <c r="D76" s="180"/>
      <c r="E76" s="203" t="s">
        <v>330</v>
      </c>
      <c r="F76" s="180"/>
      <c r="G76" s="203" t="s">
        <v>312</v>
      </c>
      <c r="H76" s="180"/>
      <c r="I76" s="203" t="s">
        <v>317</v>
      </c>
      <c r="J76" s="180"/>
      <c r="K76" s="180"/>
      <c r="L76" s="203" t="s">
        <v>318</v>
      </c>
      <c r="M76" s="180"/>
      <c r="N76" s="180"/>
      <c r="O76" s="203"/>
      <c r="P76" s="180"/>
      <c r="Q76" s="203"/>
      <c r="R76" s="180"/>
      <c r="S76" s="202" t="s">
        <v>128</v>
      </c>
      <c r="T76" s="180"/>
      <c r="U76" s="180"/>
      <c r="V76" s="180"/>
      <c r="W76" s="180"/>
      <c r="X76" s="180"/>
      <c r="Y76" s="180"/>
      <c r="Z76" s="180"/>
      <c r="AA76" s="203" t="s">
        <v>19</v>
      </c>
      <c r="AB76" s="180"/>
      <c r="AC76" s="180"/>
      <c r="AD76" s="180"/>
      <c r="AE76" s="180"/>
      <c r="AF76" s="203" t="s">
        <v>20</v>
      </c>
      <c r="AG76" s="180"/>
      <c r="AH76" s="180"/>
      <c r="AI76" s="94" t="s">
        <v>307</v>
      </c>
      <c r="AJ76" s="204" t="s">
        <v>21</v>
      </c>
      <c r="AK76" s="180"/>
      <c r="AL76" s="180"/>
      <c r="AM76" s="180"/>
      <c r="AN76" s="180"/>
      <c r="AO76" s="180"/>
      <c r="AP76" s="95" t="s">
        <v>310</v>
      </c>
      <c r="AQ76" s="95" t="s">
        <v>310</v>
      </c>
      <c r="AR76" s="95" t="s">
        <v>310</v>
      </c>
      <c r="AS76" s="205" t="s">
        <v>310</v>
      </c>
      <c r="AT76" s="180"/>
      <c r="AU76" s="205" t="s">
        <v>310</v>
      </c>
      <c r="AV76" s="180"/>
      <c r="AW76" s="95" t="s">
        <v>310</v>
      </c>
      <c r="AX76" s="95" t="s">
        <v>310</v>
      </c>
      <c r="AY76" s="95" t="s">
        <v>310</v>
      </c>
    </row>
    <row r="77" spans="1:51" x14ac:dyDescent="0.25">
      <c r="A77" s="203" t="s">
        <v>22</v>
      </c>
      <c r="B77" s="180"/>
      <c r="C77" s="203" t="s">
        <v>330</v>
      </c>
      <c r="D77" s="180"/>
      <c r="E77" s="203" t="s">
        <v>330</v>
      </c>
      <c r="F77" s="180"/>
      <c r="G77" s="203" t="s">
        <v>312</v>
      </c>
      <c r="H77" s="180"/>
      <c r="I77" s="203" t="s">
        <v>317</v>
      </c>
      <c r="J77" s="180"/>
      <c r="K77" s="180"/>
      <c r="L77" s="203" t="s">
        <v>319</v>
      </c>
      <c r="M77" s="180"/>
      <c r="N77" s="180"/>
      <c r="O77" s="203"/>
      <c r="P77" s="180"/>
      <c r="Q77" s="203"/>
      <c r="R77" s="180"/>
      <c r="S77" s="202" t="s">
        <v>130</v>
      </c>
      <c r="T77" s="180"/>
      <c r="U77" s="180"/>
      <c r="V77" s="180"/>
      <c r="W77" s="180"/>
      <c r="X77" s="180"/>
      <c r="Y77" s="180"/>
      <c r="Z77" s="180"/>
      <c r="AA77" s="203" t="s">
        <v>19</v>
      </c>
      <c r="AB77" s="180"/>
      <c r="AC77" s="180"/>
      <c r="AD77" s="180"/>
      <c r="AE77" s="180"/>
      <c r="AF77" s="203" t="s">
        <v>20</v>
      </c>
      <c r="AG77" s="180"/>
      <c r="AH77" s="180"/>
      <c r="AI77" s="94" t="s">
        <v>307</v>
      </c>
      <c r="AJ77" s="204" t="s">
        <v>21</v>
      </c>
      <c r="AK77" s="180"/>
      <c r="AL77" s="180"/>
      <c r="AM77" s="180"/>
      <c r="AN77" s="180"/>
      <c r="AO77" s="180"/>
      <c r="AP77" s="95" t="s">
        <v>310</v>
      </c>
      <c r="AQ77" s="95" t="s">
        <v>310</v>
      </c>
      <c r="AR77" s="95" t="s">
        <v>310</v>
      </c>
      <c r="AS77" s="205" t="s">
        <v>310</v>
      </c>
      <c r="AT77" s="180"/>
      <c r="AU77" s="205" t="s">
        <v>310</v>
      </c>
      <c r="AV77" s="180"/>
      <c r="AW77" s="95" t="s">
        <v>310</v>
      </c>
      <c r="AX77" s="95" t="s">
        <v>310</v>
      </c>
      <c r="AY77" s="95" t="s">
        <v>310</v>
      </c>
    </row>
    <row r="78" spans="1:51" x14ac:dyDescent="0.25">
      <c r="A78" s="203" t="s">
        <v>22</v>
      </c>
      <c r="B78" s="180"/>
      <c r="C78" s="203" t="s">
        <v>330</v>
      </c>
      <c r="D78" s="180"/>
      <c r="E78" s="203" t="s">
        <v>330</v>
      </c>
      <c r="F78" s="180"/>
      <c r="G78" s="203" t="s">
        <v>312</v>
      </c>
      <c r="H78" s="180"/>
      <c r="I78" s="203" t="s">
        <v>317</v>
      </c>
      <c r="J78" s="180"/>
      <c r="K78" s="180"/>
      <c r="L78" s="203" t="s">
        <v>320</v>
      </c>
      <c r="M78" s="180"/>
      <c r="N78" s="180"/>
      <c r="O78" s="203"/>
      <c r="P78" s="180"/>
      <c r="Q78" s="203"/>
      <c r="R78" s="180"/>
      <c r="S78" s="202" t="s">
        <v>132</v>
      </c>
      <c r="T78" s="180"/>
      <c r="U78" s="180"/>
      <c r="V78" s="180"/>
      <c r="W78" s="180"/>
      <c r="X78" s="180"/>
      <c r="Y78" s="180"/>
      <c r="Z78" s="180"/>
      <c r="AA78" s="203" t="s">
        <v>19</v>
      </c>
      <c r="AB78" s="180"/>
      <c r="AC78" s="180"/>
      <c r="AD78" s="180"/>
      <c r="AE78" s="180"/>
      <c r="AF78" s="203" t="s">
        <v>20</v>
      </c>
      <c r="AG78" s="180"/>
      <c r="AH78" s="180"/>
      <c r="AI78" s="94" t="s">
        <v>307</v>
      </c>
      <c r="AJ78" s="204" t="s">
        <v>21</v>
      </c>
      <c r="AK78" s="180"/>
      <c r="AL78" s="180"/>
      <c r="AM78" s="180"/>
      <c r="AN78" s="180"/>
      <c r="AO78" s="180"/>
      <c r="AP78" s="95" t="s">
        <v>310</v>
      </c>
      <c r="AQ78" s="95" t="s">
        <v>310</v>
      </c>
      <c r="AR78" s="95" t="s">
        <v>310</v>
      </c>
      <c r="AS78" s="205" t="s">
        <v>310</v>
      </c>
      <c r="AT78" s="180"/>
      <c r="AU78" s="205" t="s">
        <v>310</v>
      </c>
      <c r="AV78" s="180"/>
      <c r="AW78" s="95" t="s">
        <v>310</v>
      </c>
      <c r="AX78" s="95" t="s">
        <v>310</v>
      </c>
      <c r="AY78" s="95" t="s">
        <v>310</v>
      </c>
    </row>
    <row r="79" spans="1:51" x14ac:dyDescent="0.25">
      <c r="A79" s="203" t="s">
        <v>22</v>
      </c>
      <c r="B79" s="180"/>
      <c r="C79" s="203" t="s">
        <v>330</v>
      </c>
      <c r="D79" s="180"/>
      <c r="E79" s="203" t="s">
        <v>330</v>
      </c>
      <c r="F79" s="180"/>
      <c r="G79" s="203" t="s">
        <v>312</v>
      </c>
      <c r="H79" s="180"/>
      <c r="I79" s="203" t="s">
        <v>317</v>
      </c>
      <c r="J79" s="180"/>
      <c r="K79" s="180"/>
      <c r="L79" s="203" t="s">
        <v>322</v>
      </c>
      <c r="M79" s="180"/>
      <c r="N79" s="180"/>
      <c r="O79" s="203"/>
      <c r="P79" s="180"/>
      <c r="Q79" s="203"/>
      <c r="R79" s="180"/>
      <c r="S79" s="202" t="s">
        <v>134</v>
      </c>
      <c r="T79" s="180"/>
      <c r="U79" s="180"/>
      <c r="V79" s="180"/>
      <c r="W79" s="180"/>
      <c r="X79" s="180"/>
      <c r="Y79" s="180"/>
      <c r="Z79" s="180"/>
      <c r="AA79" s="203" t="s">
        <v>19</v>
      </c>
      <c r="AB79" s="180"/>
      <c r="AC79" s="180"/>
      <c r="AD79" s="180"/>
      <c r="AE79" s="180"/>
      <c r="AF79" s="203" t="s">
        <v>20</v>
      </c>
      <c r="AG79" s="180"/>
      <c r="AH79" s="180"/>
      <c r="AI79" s="94" t="s">
        <v>307</v>
      </c>
      <c r="AJ79" s="204" t="s">
        <v>21</v>
      </c>
      <c r="AK79" s="180"/>
      <c r="AL79" s="180"/>
      <c r="AM79" s="180"/>
      <c r="AN79" s="180"/>
      <c r="AO79" s="180"/>
      <c r="AP79" s="95" t="s">
        <v>310</v>
      </c>
      <c r="AQ79" s="95" t="s">
        <v>310</v>
      </c>
      <c r="AR79" s="95" t="s">
        <v>310</v>
      </c>
      <c r="AS79" s="205" t="s">
        <v>310</v>
      </c>
      <c r="AT79" s="180"/>
      <c r="AU79" s="205" t="s">
        <v>310</v>
      </c>
      <c r="AV79" s="180"/>
      <c r="AW79" s="95" t="s">
        <v>310</v>
      </c>
      <c r="AX79" s="95" t="s">
        <v>310</v>
      </c>
      <c r="AY79" s="95" t="s">
        <v>310</v>
      </c>
    </row>
    <row r="80" spans="1:51" x14ac:dyDescent="0.25">
      <c r="A80" s="203" t="s">
        <v>22</v>
      </c>
      <c r="B80" s="180"/>
      <c r="C80" s="203" t="s">
        <v>330</v>
      </c>
      <c r="D80" s="180"/>
      <c r="E80" s="203" t="s">
        <v>330</v>
      </c>
      <c r="F80" s="180"/>
      <c r="G80" s="203" t="s">
        <v>312</v>
      </c>
      <c r="H80" s="180"/>
      <c r="I80" s="203" t="s">
        <v>317</v>
      </c>
      <c r="J80" s="180"/>
      <c r="K80" s="180"/>
      <c r="L80" s="203" t="s">
        <v>324</v>
      </c>
      <c r="M80" s="180"/>
      <c r="N80" s="180"/>
      <c r="O80" s="203"/>
      <c r="P80" s="180"/>
      <c r="Q80" s="203"/>
      <c r="R80" s="180"/>
      <c r="S80" s="202" t="s">
        <v>136</v>
      </c>
      <c r="T80" s="180"/>
      <c r="U80" s="180"/>
      <c r="V80" s="180"/>
      <c r="W80" s="180"/>
      <c r="X80" s="180"/>
      <c r="Y80" s="180"/>
      <c r="Z80" s="180"/>
      <c r="AA80" s="203" t="s">
        <v>19</v>
      </c>
      <c r="AB80" s="180"/>
      <c r="AC80" s="180"/>
      <c r="AD80" s="180"/>
      <c r="AE80" s="180"/>
      <c r="AF80" s="203" t="s">
        <v>20</v>
      </c>
      <c r="AG80" s="180"/>
      <c r="AH80" s="180"/>
      <c r="AI80" s="94" t="s">
        <v>307</v>
      </c>
      <c r="AJ80" s="204" t="s">
        <v>21</v>
      </c>
      <c r="AK80" s="180"/>
      <c r="AL80" s="180"/>
      <c r="AM80" s="180"/>
      <c r="AN80" s="180"/>
      <c r="AO80" s="180"/>
      <c r="AP80" s="95" t="s">
        <v>310</v>
      </c>
      <c r="AQ80" s="95" t="s">
        <v>310</v>
      </c>
      <c r="AR80" s="95" t="s">
        <v>310</v>
      </c>
      <c r="AS80" s="205" t="s">
        <v>310</v>
      </c>
      <c r="AT80" s="180"/>
      <c r="AU80" s="205" t="s">
        <v>310</v>
      </c>
      <c r="AV80" s="180"/>
      <c r="AW80" s="95" t="s">
        <v>310</v>
      </c>
      <c r="AX80" s="95" t="s">
        <v>310</v>
      </c>
      <c r="AY80" s="95" t="s">
        <v>310</v>
      </c>
    </row>
    <row r="81" spans="1:51" x14ac:dyDescent="0.25">
      <c r="A81" s="199" t="s">
        <v>22</v>
      </c>
      <c r="B81" s="180"/>
      <c r="C81" s="199" t="s">
        <v>330</v>
      </c>
      <c r="D81" s="180"/>
      <c r="E81" s="199" t="s">
        <v>330</v>
      </c>
      <c r="F81" s="180"/>
      <c r="G81" s="199" t="s">
        <v>312</v>
      </c>
      <c r="H81" s="180"/>
      <c r="I81" s="199" t="s">
        <v>318</v>
      </c>
      <c r="J81" s="180"/>
      <c r="K81" s="180"/>
      <c r="L81" s="199"/>
      <c r="M81" s="180"/>
      <c r="N81" s="180"/>
      <c r="O81" s="199"/>
      <c r="P81" s="180"/>
      <c r="Q81" s="199"/>
      <c r="R81" s="180"/>
      <c r="S81" s="198" t="s">
        <v>138</v>
      </c>
      <c r="T81" s="180"/>
      <c r="U81" s="180"/>
      <c r="V81" s="180"/>
      <c r="W81" s="180"/>
      <c r="X81" s="180"/>
      <c r="Y81" s="180"/>
      <c r="Z81" s="180"/>
      <c r="AA81" s="199" t="s">
        <v>19</v>
      </c>
      <c r="AB81" s="180"/>
      <c r="AC81" s="180"/>
      <c r="AD81" s="180"/>
      <c r="AE81" s="180"/>
      <c r="AF81" s="199" t="s">
        <v>20</v>
      </c>
      <c r="AG81" s="180"/>
      <c r="AH81" s="180"/>
      <c r="AI81" s="92" t="s">
        <v>307</v>
      </c>
      <c r="AJ81" s="200" t="s">
        <v>21</v>
      </c>
      <c r="AK81" s="180"/>
      <c r="AL81" s="180"/>
      <c r="AM81" s="180"/>
      <c r="AN81" s="180"/>
      <c r="AO81" s="180"/>
      <c r="AP81" s="93" t="s">
        <v>310</v>
      </c>
      <c r="AQ81" s="93" t="s">
        <v>310</v>
      </c>
      <c r="AR81" s="93" t="s">
        <v>310</v>
      </c>
      <c r="AS81" s="201" t="s">
        <v>310</v>
      </c>
      <c r="AT81" s="180"/>
      <c r="AU81" s="201" t="s">
        <v>310</v>
      </c>
      <c r="AV81" s="180"/>
      <c r="AW81" s="93" t="s">
        <v>310</v>
      </c>
      <c r="AX81" s="93" t="s">
        <v>310</v>
      </c>
      <c r="AY81" s="93" t="s">
        <v>310</v>
      </c>
    </row>
    <row r="82" spans="1:51" x14ac:dyDescent="0.25">
      <c r="A82" s="203" t="s">
        <v>22</v>
      </c>
      <c r="B82" s="180"/>
      <c r="C82" s="203" t="s">
        <v>330</v>
      </c>
      <c r="D82" s="180"/>
      <c r="E82" s="203" t="s">
        <v>330</v>
      </c>
      <c r="F82" s="180"/>
      <c r="G82" s="203" t="s">
        <v>312</v>
      </c>
      <c r="H82" s="180"/>
      <c r="I82" s="203" t="s">
        <v>318</v>
      </c>
      <c r="J82" s="180"/>
      <c r="K82" s="180"/>
      <c r="L82" s="203" t="s">
        <v>316</v>
      </c>
      <c r="M82" s="180"/>
      <c r="N82" s="180"/>
      <c r="O82" s="203"/>
      <c r="P82" s="180"/>
      <c r="Q82" s="203"/>
      <c r="R82" s="180"/>
      <c r="S82" s="202" t="s">
        <v>140</v>
      </c>
      <c r="T82" s="180"/>
      <c r="U82" s="180"/>
      <c r="V82" s="180"/>
      <c r="W82" s="180"/>
      <c r="X82" s="180"/>
      <c r="Y82" s="180"/>
      <c r="Z82" s="180"/>
      <c r="AA82" s="203" t="s">
        <v>19</v>
      </c>
      <c r="AB82" s="180"/>
      <c r="AC82" s="180"/>
      <c r="AD82" s="180"/>
      <c r="AE82" s="180"/>
      <c r="AF82" s="203" t="s">
        <v>20</v>
      </c>
      <c r="AG82" s="180"/>
      <c r="AH82" s="180"/>
      <c r="AI82" s="94" t="s">
        <v>307</v>
      </c>
      <c r="AJ82" s="204" t="s">
        <v>21</v>
      </c>
      <c r="AK82" s="180"/>
      <c r="AL82" s="180"/>
      <c r="AM82" s="180"/>
      <c r="AN82" s="180"/>
      <c r="AO82" s="180"/>
      <c r="AP82" s="95" t="s">
        <v>310</v>
      </c>
      <c r="AQ82" s="95" t="s">
        <v>310</v>
      </c>
      <c r="AR82" s="95" t="s">
        <v>310</v>
      </c>
      <c r="AS82" s="205" t="s">
        <v>310</v>
      </c>
      <c r="AT82" s="180"/>
      <c r="AU82" s="205" t="s">
        <v>310</v>
      </c>
      <c r="AV82" s="180"/>
      <c r="AW82" s="95" t="s">
        <v>310</v>
      </c>
      <c r="AX82" s="95" t="s">
        <v>310</v>
      </c>
      <c r="AY82" s="95" t="s">
        <v>310</v>
      </c>
    </row>
    <row r="83" spans="1:51" x14ac:dyDescent="0.25">
      <c r="A83" s="203" t="s">
        <v>22</v>
      </c>
      <c r="B83" s="180"/>
      <c r="C83" s="203" t="s">
        <v>330</v>
      </c>
      <c r="D83" s="180"/>
      <c r="E83" s="203" t="s">
        <v>330</v>
      </c>
      <c r="F83" s="180"/>
      <c r="G83" s="203" t="s">
        <v>312</v>
      </c>
      <c r="H83" s="180"/>
      <c r="I83" s="203" t="s">
        <v>318</v>
      </c>
      <c r="J83" s="180"/>
      <c r="K83" s="180"/>
      <c r="L83" s="203" t="s">
        <v>331</v>
      </c>
      <c r="M83" s="180"/>
      <c r="N83" s="180"/>
      <c r="O83" s="203"/>
      <c r="P83" s="180"/>
      <c r="Q83" s="203"/>
      <c r="R83" s="180"/>
      <c r="S83" s="202" t="s">
        <v>142</v>
      </c>
      <c r="T83" s="180"/>
      <c r="U83" s="180"/>
      <c r="V83" s="180"/>
      <c r="W83" s="180"/>
      <c r="X83" s="180"/>
      <c r="Y83" s="180"/>
      <c r="Z83" s="180"/>
      <c r="AA83" s="203" t="s">
        <v>19</v>
      </c>
      <c r="AB83" s="180"/>
      <c r="AC83" s="180"/>
      <c r="AD83" s="180"/>
      <c r="AE83" s="180"/>
      <c r="AF83" s="203" t="s">
        <v>20</v>
      </c>
      <c r="AG83" s="180"/>
      <c r="AH83" s="180"/>
      <c r="AI83" s="94" t="s">
        <v>307</v>
      </c>
      <c r="AJ83" s="204" t="s">
        <v>21</v>
      </c>
      <c r="AK83" s="180"/>
      <c r="AL83" s="180"/>
      <c r="AM83" s="180"/>
      <c r="AN83" s="180"/>
      <c r="AO83" s="180"/>
      <c r="AP83" s="95" t="s">
        <v>310</v>
      </c>
      <c r="AQ83" s="95" t="s">
        <v>310</v>
      </c>
      <c r="AR83" s="95" t="s">
        <v>310</v>
      </c>
      <c r="AS83" s="205" t="s">
        <v>310</v>
      </c>
      <c r="AT83" s="180"/>
      <c r="AU83" s="205" t="s">
        <v>310</v>
      </c>
      <c r="AV83" s="180"/>
      <c r="AW83" s="95" t="s">
        <v>310</v>
      </c>
      <c r="AX83" s="95" t="s">
        <v>310</v>
      </c>
      <c r="AY83" s="95" t="s">
        <v>310</v>
      </c>
    </row>
    <row r="84" spans="1:51" x14ac:dyDescent="0.25">
      <c r="A84" s="203" t="s">
        <v>22</v>
      </c>
      <c r="B84" s="180"/>
      <c r="C84" s="203" t="s">
        <v>330</v>
      </c>
      <c r="D84" s="180"/>
      <c r="E84" s="203" t="s">
        <v>330</v>
      </c>
      <c r="F84" s="180"/>
      <c r="G84" s="203" t="s">
        <v>312</v>
      </c>
      <c r="H84" s="180"/>
      <c r="I84" s="203" t="s">
        <v>318</v>
      </c>
      <c r="J84" s="180"/>
      <c r="K84" s="180"/>
      <c r="L84" s="203" t="s">
        <v>317</v>
      </c>
      <c r="M84" s="180"/>
      <c r="N84" s="180"/>
      <c r="O84" s="203"/>
      <c r="P84" s="180"/>
      <c r="Q84" s="203"/>
      <c r="R84" s="180"/>
      <c r="S84" s="202" t="s">
        <v>93</v>
      </c>
      <c r="T84" s="180"/>
      <c r="U84" s="180"/>
      <c r="V84" s="180"/>
      <c r="W84" s="180"/>
      <c r="X84" s="180"/>
      <c r="Y84" s="180"/>
      <c r="Z84" s="180"/>
      <c r="AA84" s="203" t="s">
        <v>19</v>
      </c>
      <c r="AB84" s="180"/>
      <c r="AC84" s="180"/>
      <c r="AD84" s="180"/>
      <c r="AE84" s="180"/>
      <c r="AF84" s="203" t="s">
        <v>20</v>
      </c>
      <c r="AG84" s="180"/>
      <c r="AH84" s="180"/>
      <c r="AI84" s="94" t="s">
        <v>307</v>
      </c>
      <c r="AJ84" s="204" t="s">
        <v>21</v>
      </c>
      <c r="AK84" s="180"/>
      <c r="AL84" s="180"/>
      <c r="AM84" s="180"/>
      <c r="AN84" s="180"/>
      <c r="AO84" s="180"/>
      <c r="AP84" s="95" t="s">
        <v>310</v>
      </c>
      <c r="AQ84" s="95" t="s">
        <v>310</v>
      </c>
      <c r="AR84" s="95" t="s">
        <v>310</v>
      </c>
      <c r="AS84" s="205" t="s">
        <v>310</v>
      </c>
      <c r="AT84" s="180"/>
      <c r="AU84" s="205" t="s">
        <v>310</v>
      </c>
      <c r="AV84" s="180"/>
      <c r="AW84" s="95" t="s">
        <v>310</v>
      </c>
      <c r="AX84" s="95" t="s">
        <v>310</v>
      </c>
      <c r="AY84" s="95" t="s">
        <v>310</v>
      </c>
    </row>
    <row r="85" spans="1:51" x14ac:dyDescent="0.25">
      <c r="A85" s="203" t="s">
        <v>22</v>
      </c>
      <c r="B85" s="180"/>
      <c r="C85" s="203" t="s">
        <v>330</v>
      </c>
      <c r="D85" s="180"/>
      <c r="E85" s="203" t="s">
        <v>330</v>
      </c>
      <c r="F85" s="180"/>
      <c r="G85" s="203" t="s">
        <v>312</v>
      </c>
      <c r="H85" s="180"/>
      <c r="I85" s="203" t="s">
        <v>318</v>
      </c>
      <c r="J85" s="180"/>
      <c r="K85" s="180"/>
      <c r="L85" s="203" t="s">
        <v>318</v>
      </c>
      <c r="M85" s="180"/>
      <c r="N85" s="180"/>
      <c r="O85" s="203"/>
      <c r="P85" s="180"/>
      <c r="Q85" s="203"/>
      <c r="R85" s="180"/>
      <c r="S85" s="202" t="s">
        <v>94</v>
      </c>
      <c r="T85" s="180"/>
      <c r="U85" s="180"/>
      <c r="V85" s="180"/>
      <c r="W85" s="180"/>
      <c r="X85" s="180"/>
      <c r="Y85" s="180"/>
      <c r="Z85" s="180"/>
      <c r="AA85" s="203" t="s">
        <v>19</v>
      </c>
      <c r="AB85" s="180"/>
      <c r="AC85" s="180"/>
      <c r="AD85" s="180"/>
      <c r="AE85" s="180"/>
      <c r="AF85" s="203" t="s">
        <v>20</v>
      </c>
      <c r="AG85" s="180"/>
      <c r="AH85" s="180"/>
      <c r="AI85" s="94" t="s">
        <v>307</v>
      </c>
      <c r="AJ85" s="204" t="s">
        <v>21</v>
      </c>
      <c r="AK85" s="180"/>
      <c r="AL85" s="180"/>
      <c r="AM85" s="180"/>
      <c r="AN85" s="180"/>
      <c r="AO85" s="180"/>
      <c r="AP85" s="95" t="s">
        <v>310</v>
      </c>
      <c r="AQ85" s="95" t="s">
        <v>310</v>
      </c>
      <c r="AR85" s="95" t="s">
        <v>310</v>
      </c>
      <c r="AS85" s="205" t="s">
        <v>310</v>
      </c>
      <c r="AT85" s="180"/>
      <c r="AU85" s="205" t="s">
        <v>310</v>
      </c>
      <c r="AV85" s="180"/>
      <c r="AW85" s="95" t="s">
        <v>310</v>
      </c>
      <c r="AX85" s="95" t="s">
        <v>310</v>
      </c>
      <c r="AY85" s="95" t="s">
        <v>310</v>
      </c>
    </row>
    <row r="86" spans="1:51" x14ac:dyDescent="0.25">
      <c r="A86" s="203" t="s">
        <v>22</v>
      </c>
      <c r="B86" s="180"/>
      <c r="C86" s="203" t="s">
        <v>330</v>
      </c>
      <c r="D86" s="180"/>
      <c r="E86" s="203" t="s">
        <v>330</v>
      </c>
      <c r="F86" s="180"/>
      <c r="G86" s="203" t="s">
        <v>312</v>
      </c>
      <c r="H86" s="180"/>
      <c r="I86" s="203" t="s">
        <v>318</v>
      </c>
      <c r="J86" s="180"/>
      <c r="K86" s="180"/>
      <c r="L86" s="203" t="s">
        <v>319</v>
      </c>
      <c r="M86" s="180"/>
      <c r="N86" s="180"/>
      <c r="O86" s="203"/>
      <c r="P86" s="180"/>
      <c r="Q86" s="203"/>
      <c r="R86" s="180"/>
      <c r="S86" s="202" t="s">
        <v>95</v>
      </c>
      <c r="T86" s="180"/>
      <c r="U86" s="180"/>
      <c r="V86" s="180"/>
      <c r="W86" s="180"/>
      <c r="X86" s="180"/>
      <c r="Y86" s="180"/>
      <c r="Z86" s="180"/>
      <c r="AA86" s="203" t="s">
        <v>19</v>
      </c>
      <c r="AB86" s="180"/>
      <c r="AC86" s="180"/>
      <c r="AD86" s="180"/>
      <c r="AE86" s="180"/>
      <c r="AF86" s="203" t="s">
        <v>20</v>
      </c>
      <c r="AG86" s="180"/>
      <c r="AH86" s="180"/>
      <c r="AI86" s="94" t="s">
        <v>307</v>
      </c>
      <c r="AJ86" s="204" t="s">
        <v>21</v>
      </c>
      <c r="AK86" s="180"/>
      <c r="AL86" s="180"/>
      <c r="AM86" s="180"/>
      <c r="AN86" s="180"/>
      <c r="AO86" s="180"/>
      <c r="AP86" s="95" t="s">
        <v>310</v>
      </c>
      <c r="AQ86" s="95" t="s">
        <v>310</v>
      </c>
      <c r="AR86" s="95" t="s">
        <v>310</v>
      </c>
      <c r="AS86" s="205" t="s">
        <v>310</v>
      </c>
      <c r="AT86" s="180"/>
      <c r="AU86" s="205" t="s">
        <v>310</v>
      </c>
      <c r="AV86" s="180"/>
      <c r="AW86" s="95" t="s">
        <v>310</v>
      </c>
      <c r="AX86" s="95" t="s">
        <v>310</v>
      </c>
      <c r="AY86" s="95" t="s">
        <v>310</v>
      </c>
    </row>
    <row r="87" spans="1:51" x14ac:dyDescent="0.25">
      <c r="A87" s="203" t="s">
        <v>22</v>
      </c>
      <c r="B87" s="180"/>
      <c r="C87" s="203" t="s">
        <v>330</v>
      </c>
      <c r="D87" s="180"/>
      <c r="E87" s="203" t="s">
        <v>330</v>
      </c>
      <c r="F87" s="180"/>
      <c r="G87" s="203" t="s">
        <v>312</v>
      </c>
      <c r="H87" s="180"/>
      <c r="I87" s="203" t="s">
        <v>318</v>
      </c>
      <c r="J87" s="180"/>
      <c r="K87" s="180"/>
      <c r="L87" s="203" t="s">
        <v>320</v>
      </c>
      <c r="M87" s="180"/>
      <c r="N87" s="180"/>
      <c r="O87" s="203"/>
      <c r="P87" s="180"/>
      <c r="Q87" s="203"/>
      <c r="R87" s="180"/>
      <c r="S87" s="202" t="s">
        <v>96</v>
      </c>
      <c r="T87" s="180"/>
      <c r="U87" s="180"/>
      <c r="V87" s="180"/>
      <c r="W87" s="180"/>
      <c r="X87" s="180"/>
      <c r="Y87" s="180"/>
      <c r="Z87" s="180"/>
      <c r="AA87" s="203" t="s">
        <v>19</v>
      </c>
      <c r="AB87" s="180"/>
      <c r="AC87" s="180"/>
      <c r="AD87" s="180"/>
      <c r="AE87" s="180"/>
      <c r="AF87" s="203" t="s">
        <v>20</v>
      </c>
      <c r="AG87" s="180"/>
      <c r="AH87" s="180"/>
      <c r="AI87" s="94" t="s">
        <v>307</v>
      </c>
      <c r="AJ87" s="204" t="s">
        <v>21</v>
      </c>
      <c r="AK87" s="180"/>
      <c r="AL87" s="180"/>
      <c r="AM87" s="180"/>
      <c r="AN87" s="180"/>
      <c r="AO87" s="180"/>
      <c r="AP87" s="95" t="s">
        <v>310</v>
      </c>
      <c r="AQ87" s="95" t="s">
        <v>310</v>
      </c>
      <c r="AR87" s="95" t="s">
        <v>310</v>
      </c>
      <c r="AS87" s="205" t="s">
        <v>310</v>
      </c>
      <c r="AT87" s="180"/>
      <c r="AU87" s="205" t="s">
        <v>310</v>
      </c>
      <c r="AV87" s="180"/>
      <c r="AW87" s="95" t="s">
        <v>310</v>
      </c>
      <c r="AX87" s="95" t="s">
        <v>310</v>
      </c>
      <c r="AY87" s="95" t="s">
        <v>310</v>
      </c>
    </row>
    <row r="88" spans="1:51" x14ac:dyDescent="0.25">
      <c r="A88" s="203" t="s">
        <v>22</v>
      </c>
      <c r="B88" s="180"/>
      <c r="C88" s="203" t="s">
        <v>330</v>
      </c>
      <c r="D88" s="180"/>
      <c r="E88" s="203" t="s">
        <v>330</v>
      </c>
      <c r="F88" s="180"/>
      <c r="G88" s="203" t="s">
        <v>312</v>
      </c>
      <c r="H88" s="180"/>
      <c r="I88" s="203" t="s">
        <v>318</v>
      </c>
      <c r="J88" s="180"/>
      <c r="K88" s="180"/>
      <c r="L88" s="203" t="s">
        <v>322</v>
      </c>
      <c r="M88" s="180"/>
      <c r="N88" s="180"/>
      <c r="O88" s="203"/>
      <c r="P88" s="180"/>
      <c r="Q88" s="203"/>
      <c r="R88" s="180"/>
      <c r="S88" s="202" t="s">
        <v>97</v>
      </c>
      <c r="T88" s="180"/>
      <c r="U88" s="180"/>
      <c r="V88" s="180"/>
      <c r="W88" s="180"/>
      <c r="X88" s="180"/>
      <c r="Y88" s="180"/>
      <c r="Z88" s="180"/>
      <c r="AA88" s="203" t="s">
        <v>19</v>
      </c>
      <c r="AB88" s="180"/>
      <c r="AC88" s="180"/>
      <c r="AD88" s="180"/>
      <c r="AE88" s="180"/>
      <c r="AF88" s="203" t="s">
        <v>20</v>
      </c>
      <c r="AG88" s="180"/>
      <c r="AH88" s="180"/>
      <c r="AI88" s="94" t="s">
        <v>307</v>
      </c>
      <c r="AJ88" s="204" t="s">
        <v>21</v>
      </c>
      <c r="AK88" s="180"/>
      <c r="AL88" s="180"/>
      <c r="AM88" s="180"/>
      <c r="AN88" s="180"/>
      <c r="AO88" s="180"/>
      <c r="AP88" s="95" t="s">
        <v>310</v>
      </c>
      <c r="AQ88" s="95" t="s">
        <v>310</v>
      </c>
      <c r="AR88" s="95" t="s">
        <v>310</v>
      </c>
      <c r="AS88" s="205" t="s">
        <v>310</v>
      </c>
      <c r="AT88" s="180"/>
      <c r="AU88" s="205" t="s">
        <v>310</v>
      </c>
      <c r="AV88" s="180"/>
      <c r="AW88" s="95" t="s">
        <v>310</v>
      </c>
      <c r="AX88" s="95" t="s">
        <v>310</v>
      </c>
      <c r="AY88" s="95" t="s">
        <v>310</v>
      </c>
    </row>
    <row r="89" spans="1:51" x14ac:dyDescent="0.25">
      <c r="A89" s="203" t="s">
        <v>22</v>
      </c>
      <c r="B89" s="180"/>
      <c r="C89" s="203" t="s">
        <v>330</v>
      </c>
      <c r="D89" s="180"/>
      <c r="E89" s="203" t="s">
        <v>330</v>
      </c>
      <c r="F89" s="180"/>
      <c r="G89" s="203" t="s">
        <v>312</v>
      </c>
      <c r="H89" s="180"/>
      <c r="I89" s="203" t="s">
        <v>318</v>
      </c>
      <c r="J89" s="180"/>
      <c r="K89" s="180"/>
      <c r="L89" s="203" t="s">
        <v>324</v>
      </c>
      <c r="M89" s="180"/>
      <c r="N89" s="180"/>
      <c r="O89" s="203"/>
      <c r="P89" s="180"/>
      <c r="Q89" s="203"/>
      <c r="R89" s="180"/>
      <c r="S89" s="202" t="s">
        <v>98</v>
      </c>
      <c r="T89" s="180"/>
      <c r="U89" s="180"/>
      <c r="V89" s="180"/>
      <c r="W89" s="180"/>
      <c r="X89" s="180"/>
      <c r="Y89" s="180"/>
      <c r="Z89" s="180"/>
      <c r="AA89" s="203" t="s">
        <v>19</v>
      </c>
      <c r="AB89" s="180"/>
      <c r="AC89" s="180"/>
      <c r="AD89" s="180"/>
      <c r="AE89" s="180"/>
      <c r="AF89" s="203" t="s">
        <v>20</v>
      </c>
      <c r="AG89" s="180"/>
      <c r="AH89" s="180"/>
      <c r="AI89" s="94" t="s">
        <v>307</v>
      </c>
      <c r="AJ89" s="204" t="s">
        <v>21</v>
      </c>
      <c r="AK89" s="180"/>
      <c r="AL89" s="180"/>
      <c r="AM89" s="180"/>
      <c r="AN89" s="180"/>
      <c r="AO89" s="180"/>
      <c r="AP89" s="95" t="s">
        <v>310</v>
      </c>
      <c r="AQ89" s="95" t="s">
        <v>310</v>
      </c>
      <c r="AR89" s="95" t="s">
        <v>310</v>
      </c>
      <c r="AS89" s="205" t="s">
        <v>310</v>
      </c>
      <c r="AT89" s="180"/>
      <c r="AU89" s="205" t="s">
        <v>310</v>
      </c>
      <c r="AV89" s="180"/>
      <c r="AW89" s="95" t="s">
        <v>310</v>
      </c>
      <c r="AX89" s="95" t="s">
        <v>310</v>
      </c>
      <c r="AY89" s="95" t="s">
        <v>310</v>
      </c>
    </row>
    <row r="90" spans="1:51" x14ac:dyDescent="0.25">
      <c r="A90" s="199" t="s">
        <v>22</v>
      </c>
      <c r="B90" s="180"/>
      <c r="C90" s="199" t="s">
        <v>330</v>
      </c>
      <c r="D90" s="180"/>
      <c r="E90" s="199" t="s">
        <v>330</v>
      </c>
      <c r="F90" s="180"/>
      <c r="G90" s="199" t="s">
        <v>330</v>
      </c>
      <c r="H90" s="180"/>
      <c r="I90" s="199"/>
      <c r="J90" s="180"/>
      <c r="K90" s="180"/>
      <c r="L90" s="199"/>
      <c r="M90" s="180"/>
      <c r="N90" s="180"/>
      <c r="O90" s="199"/>
      <c r="P90" s="180"/>
      <c r="Q90" s="199"/>
      <c r="R90" s="180"/>
      <c r="S90" s="198" t="s">
        <v>150</v>
      </c>
      <c r="T90" s="180"/>
      <c r="U90" s="180"/>
      <c r="V90" s="180"/>
      <c r="W90" s="180"/>
      <c r="X90" s="180"/>
      <c r="Y90" s="180"/>
      <c r="Z90" s="180"/>
      <c r="AA90" s="199" t="s">
        <v>19</v>
      </c>
      <c r="AB90" s="180"/>
      <c r="AC90" s="180"/>
      <c r="AD90" s="180"/>
      <c r="AE90" s="180"/>
      <c r="AF90" s="199" t="s">
        <v>20</v>
      </c>
      <c r="AG90" s="180"/>
      <c r="AH90" s="180"/>
      <c r="AI90" s="92" t="s">
        <v>307</v>
      </c>
      <c r="AJ90" s="200" t="s">
        <v>21</v>
      </c>
      <c r="AK90" s="180"/>
      <c r="AL90" s="180"/>
      <c r="AM90" s="180"/>
      <c r="AN90" s="180"/>
      <c r="AO90" s="180"/>
      <c r="AP90" s="93" t="s">
        <v>446</v>
      </c>
      <c r="AQ90" s="93" t="s">
        <v>447</v>
      </c>
      <c r="AR90" s="93" t="s">
        <v>448</v>
      </c>
      <c r="AS90" s="201" t="s">
        <v>441</v>
      </c>
      <c r="AT90" s="180"/>
      <c r="AU90" s="201" t="s">
        <v>449</v>
      </c>
      <c r="AV90" s="180"/>
      <c r="AW90" s="93" t="s">
        <v>441</v>
      </c>
      <c r="AX90" s="93" t="s">
        <v>310</v>
      </c>
      <c r="AY90" s="93" t="s">
        <v>310</v>
      </c>
    </row>
    <row r="91" spans="1:51" x14ac:dyDescent="0.25">
      <c r="A91" s="199" t="s">
        <v>22</v>
      </c>
      <c r="B91" s="180"/>
      <c r="C91" s="199" t="s">
        <v>330</v>
      </c>
      <c r="D91" s="180"/>
      <c r="E91" s="199" t="s">
        <v>330</v>
      </c>
      <c r="F91" s="180"/>
      <c r="G91" s="199" t="s">
        <v>330</v>
      </c>
      <c r="H91" s="180"/>
      <c r="I91" s="199" t="s">
        <v>319</v>
      </c>
      <c r="J91" s="180"/>
      <c r="K91" s="180"/>
      <c r="L91" s="199"/>
      <c r="M91" s="180"/>
      <c r="N91" s="180"/>
      <c r="O91" s="199"/>
      <c r="P91" s="180"/>
      <c r="Q91" s="199"/>
      <c r="R91" s="180"/>
      <c r="S91" s="198" t="s">
        <v>152</v>
      </c>
      <c r="T91" s="180"/>
      <c r="U91" s="180"/>
      <c r="V91" s="180"/>
      <c r="W91" s="180"/>
      <c r="X91" s="180"/>
      <c r="Y91" s="180"/>
      <c r="Z91" s="180"/>
      <c r="AA91" s="199" t="s">
        <v>19</v>
      </c>
      <c r="AB91" s="180"/>
      <c r="AC91" s="180"/>
      <c r="AD91" s="180"/>
      <c r="AE91" s="180"/>
      <c r="AF91" s="199" t="s">
        <v>20</v>
      </c>
      <c r="AG91" s="180"/>
      <c r="AH91" s="180"/>
      <c r="AI91" s="92" t="s">
        <v>307</v>
      </c>
      <c r="AJ91" s="200" t="s">
        <v>21</v>
      </c>
      <c r="AK91" s="180"/>
      <c r="AL91" s="180"/>
      <c r="AM91" s="180"/>
      <c r="AN91" s="180"/>
      <c r="AO91" s="180"/>
      <c r="AP91" s="93" t="s">
        <v>310</v>
      </c>
      <c r="AQ91" s="93" t="s">
        <v>310</v>
      </c>
      <c r="AR91" s="93" t="s">
        <v>310</v>
      </c>
      <c r="AS91" s="201" t="s">
        <v>310</v>
      </c>
      <c r="AT91" s="180"/>
      <c r="AU91" s="201" t="s">
        <v>310</v>
      </c>
      <c r="AV91" s="180"/>
      <c r="AW91" s="93" t="s">
        <v>310</v>
      </c>
      <c r="AX91" s="93" t="s">
        <v>310</v>
      </c>
      <c r="AY91" s="93" t="s">
        <v>310</v>
      </c>
    </row>
    <row r="92" spans="1:51" x14ac:dyDescent="0.25">
      <c r="A92" s="203" t="s">
        <v>22</v>
      </c>
      <c r="B92" s="180"/>
      <c r="C92" s="203" t="s">
        <v>330</v>
      </c>
      <c r="D92" s="180"/>
      <c r="E92" s="203" t="s">
        <v>330</v>
      </c>
      <c r="F92" s="180"/>
      <c r="G92" s="203" t="s">
        <v>330</v>
      </c>
      <c r="H92" s="180"/>
      <c r="I92" s="203" t="s">
        <v>319</v>
      </c>
      <c r="J92" s="180"/>
      <c r="K92" s="180"/>
      <c r="L92" s="203" t="s">
        <v>318</v>
      </c>
      <c r="M92" s="180"/>
      <c r="N92" s="180"/>
      <c r="O92" s="203"/>
      <c r="P92" s="180"/>
      <c r="Q92" s="203"/>
      <c r="R92" s="180"/>
      <c r="S92" s="202" t="s">
        <v>154</v>
      </c>
      <c r="T92" s="180"/>
      <c r="U92" s="180"/>
      <c r="V92" s="180"/>
      <c r="W92" s="180"/>
      <c r="X92" s="180"/>
      <c r="Y92" s="180"/>
      <c r="Z92" s="180"/>
      <c r="AA92" s="203" t="s">
        <v>19</v>
      </c>
      <c r="AB92" s="180"/>
      <c r="AC92" s="180"/>
      <c r="AD92" s="180"/>
      <c r="AE92" s="180"/>
      <c r="AF92" s="203" t="s">
        <v>20</v>
      </c>
      <c r="AG92" s="180"/>
      <c r="AH92" s="180"/>
      <c r="AI92" s="94" t="s">
        <v>307</v>
      </c>
      <c r="AJ92" s="204" t="s">
        <v>21</v>
      </c>
      <c r="AK92" s="180"/>
      <c r="AL92" s="180"/>
      <c r="AM92" s="180"/>
      <c r="AN92" s="180"/>
      <c r="AO92" s="180"/>
      <c r="AP92" s="95" t="s">
        <v>310</v>
      </c>
      <c r="AQ92" s="95" t="s">
        <v>310</v>
      </c>
      <c r="AR92" s="95" t="s">
        <v>310</v>
      </c>
      <c r="AS92" s="205" t="s">
        <v>310</v>
      </c>
      <c r="AT92" s="180"/>
      <c r="AU92" s="205" t="s">
        <v>310</v>
      </c>
      <c r="AV92" s="180"/>
      <c r="AW92" s="95" t="s">
        <v>310</v>
      </c>
      <c r="AX92" s="95" t="s">
        <v>310</v>
      </c>
      <c r="AY92" s="95" t="s">
        <v>310</v>
      </c>
    </row>
    <row r="93" spans="1:51" x14ac:dyDescent="0.25">
      <c r="A93" s="199" t="s">
        <v>22</v>
      </c>
      <c r="B93" s="180"/>
      <c r="C93" s="199" t="s">
        <v>330</v>
      </c>
      <c r="D93" s="180"/>
      <c r="E93" s="199" t="s">
        <v>330</v>
      </c>
      <c r="F93" s="180"/>
      <c r="G93" s="199" t="s">
        <v>330</v>
      </c>
      <c r="H93" s="180"/>
      <c r="I93" s="199" t="s">
        <v>320</v>
      </c>
      <c r="J93" s="180"/>
      <c r="K93" s="180"/>
      <c r="L93" s="199"/>
      <c r="M93" s="180"/>
      <c r="N93" s="180"/>
      <c r="O93" s="199"/>
      <c r="P93" s="180"/>
      <c r="Q93" s="199"/>
      <c r="R93" s="180"/>
      <c r="S93" s="198" t="s">
        <v>156</v>
      </c>
      <c r="T93" s="180"/>
      <c r="U93" s="180"/>
      <c r="V93" s="180"/>
      <c r="W93" s="180"/>
      <c r="X93" s="180"/>
      <c r="Y93" s="180"/>
      <c r="Z93" s="180"/>
      <c r="AA93" s="199" t="s">
        <v>19</v>
      </c>
      <c r="AB93" s="180"/>
      <c r="AC93" s="180"/>
      <c r="AD93" s="180"/>
      <c r="AE93" s="180"/>
      <c r="AF93" s="199" t="s">
        <v>20</v>
      </c>
      <c r="AG93" s="180"/>
      <c r="AH93" s="180"/>
      <c r="AI93" s="92" t="s">
        <v>307</v>
      </c>
      <c r="AJ93" s="200" t="s">
        <v>21</v>
      </c>
      <c r="AK93" s="180"/>
      <c r="AL93" s="180"/>
      <c r="AM93" s="180"/>
      <c r="AN93" s="180"/>
      <c r="AO93" s="180"/>
      <c r="AP93" s="93" t="s">
        <v>450</v>
      </c>
      <c r="AQ93" s="93" t="s">
        <v>310</v>
      </c>
      <c r="AR93" s="93" t="s">
        <v>450</v>
      </c>
      <c r="AS93" s="201" t="s">
        <v>310</v>
      </c>
      <c r="AT93" s="180"/>
      <c r="AU93" s="201" t="s">
        <v>310</v>
      </c>
      <c r="AV93" s="180"/>
      <c r="AW93" s="93" t="s">
        <v>310</v>
      </c>
      <c r="AX93" s="93" t="s">
        <v>310</v>
      </c>
      <c r="AY93" s="93" t="s">
        <v>310</v>
      </c>
    </row>
    <row r="94" spans="1:51" x14ac:dyDescent="0.25">
      <c r="A94" s="203" t="s">
        <v>22</v>
      </c>
      <c r="B94" s="180"/>
      <c r="C94" s="203" t="s">
        <v>330</v>
      </c>
      <c r="D94" s="180"/>
      <c r="E94" s="203" t="s">
        <v>330</v>
      </c>
      <c r="F94" s="180"/>
      <c r="G94" s="203" t="s">
        <v>330</v>
      </c>
      <c r="H94" s="180"/>
      <c r="I94" s="203" t="s">
        <v>320</v>
      </c>
      <c r="J94" s="180"/>
      <c r="K94" s="180"/>
      <c r="L94" s="203" t="s">
        <v>317</v>
      </c>
      <c r="M94" s="180"/>
      <c r="N94" s="180"/>
      <c r="O94" s="203"/>
      <c r="P94" s="180"/>
      <c r="Q94" s="203"/>
      <c r="R94" s="180"/>
      <c r="S94" s="202" t="s">
        <v>158</v>
      </c>
      <c r="T94" s="180"/>
      <c r="U94" s="180"/>
      <c r="V94" s="180"/>
      <c r="W94" s="180"/>
      <c r="X94" s="180"/>
      <c r="Y94" s="180"/>
      <c r="Z94" s="180"/>
      <c r="AA94" s="203" t="s">
        <v>19</v>
      </c>
      <c r="AB94" s="180"/>
      <c r="AC94" s="180"/>
      <c r="AD94" s="180"/>
      <c r="AE94" s="180"/>
      <c r="AF94" s="203" t="s">
        <v>20</v>
      </c>
      <c r="AG94" s="180"/>
      <c r="AH94" s="180"/>
      <c r="AI94" s="94" t="s">
        <v>307</v>
      </c>
      <c r="AJ94" s="204" t="s">
        <v>21</v>
      </c>
      <c r="AK94" s="180"/>
      <c r="AL94" s="180"/>
      <c r="AM94" s="180"/>
      <c r="AN94" s="180"/>
      <c r="AO94" s="180"/>
      <c r="AP94" s="95" t="s">
        <v>310</v>
      </c>
      <c r="AQ94" s="95" t="s">
        <v>310</v>
      </c>
      <c r="AR94" s="95" t="s">
        <v>310</v>
      </c>
      <c r="AS94" s="205" t="s">
        <v>310</v>
      </c>
      <c r="AT94" s="180"/>
      <c r="AU94" s="205" t="s">
        <v>310</v>
      </c>
      <c r="AV94" s="180"/>
      <c r="AW94" s="95" t="s">
        <v>310</v>
      </c>
      <c r="AX94" s="95" t="s">
        <v>310</v>
      </c>
      <c r="AY94" s="95" t="s">
        <v>310</v>
      </c>
    </row>
    <row r="95" spans="1:51" x14ac:dyDescent="0.25">
      <c r="A95" s="203" t="s">
        <v>22</v>
      </c>
      <c r="B95" s="180"/>
      <c r="C95" s="203" t="s">
        <v>330</v>
      </c>
      <c r="D95" s="180"/>
      <c r="E95" s="203" t="s">
        <v>330</v>
      </c>
      <c r="F95" s="180"/>
      <c r="G95" s="203" t="s">
        <v>330</v>
      </c>
      <c r="H95" s="180"/>
      <c r="I95" s="203" t="s">
        <v>320</v>
      </c>
      <c r="J95" s="180"/>
      <c r="K95" s="180"/>
      <c r="L95" s="203" t="s">
        <v>318</v>
      </c>
      <c r="M95" s="180"/>
      <c r="N95" s="180"/>
      <c r="O95" s="203"/>
      <c r="P95" s="180"/>
      <c r="Q95" s="203"/>
      <c r="R95" s="180"/>
      <c r="S95" s="202" t="s">
        <v>160</v>
      </c>
      <c r="T95" s="180"/>
      <c r="U95" s="180"/>
      <c r="V95" s="180"/>
      <c r="W95" s="180"/>
      <c r="X95" s="180"/>
      <c r="Y95" s="180"/>
      <c r="Z95" s="180"/>
      <c r="AA95" s="203" t="s">
        <v>19</v>
      </c>
      <c r="AB95" s="180"/>
      <c r="AC95" s="180"/>
      <c r="AD95" s="180"/>
      <c r="AE95" s="180"/>
      <c r="AF95" s="203" t="s">
        <v>20</v>
      </c>
      <c r="AG95" s="180"/>
      <c r="AH95" s="180"/>
      <c r="AI95" s="94" t="s">
        <v>307</v>
      </c>
      <c r="AJ95" s="204" t="s">
        <v>21</v>
      </c>
      <c r="AK95" s="180"/>
      <c r="AL95" s="180"/>
      <c r="AM95" s="180"/>
      <c r="AN95" s="180"/>
      <c r="AO95" s="180"/>
      <c r="AP95" s="95" t="s">
        <v>451</v>
      </c>
      <c r="AQ95" s="95" t="s">
        <v>310</v>
      </c>
      <c r="AR95" s="95" t="s">
        <v>451</v>
      </c>
      <c r="AS95" s="205" t="s">
        <v>310</v>
      </c>
      <c r="AT95" s="180"/>
      <c r="AU95" s="205" t="s">
        <v>310</v>
      </c>
      <c r="AV95" s="180"/>
      <c r="AW95" s="95" t="s">
        <v>310</v>
      </c>
      <c r="AX95" s="95" t="s">
        <v>310</v>
      </c>
      <c r="AY95" s="95" t="s">
        <v>310</v>
      </c>
    </row>
    <row r="96" spans="1:51" x14ac:dyDescent="0.25">
      <c r="A96" s="203" t="s">
        <v>22</v>
      </c>
      <c r="B96" s="180"/>
      <c r="C96" s="203" t="s">
        <v>330</v>
      </c>
      <c r="D96" s="180"/>
      <c r="E96" s="203" t="s">
        <v>330</v>
      </c>
      <c r="F96" s="180"/>
      <c r="G96" s="203" t="s">
        <v>330</v>
      </c>
      <c r="H96" s="180"/>
      <c r="I96" s="203" t="s">
        <v>320</v>
      </c>
      <c r="J96" s="180"/>
      <c r="K96" s="180"/>
      <c r="L96" s="203" t="s">
        <v>319</v>
      </c>
      <c r="M96" s="180"/>
      <c r="N96" s="180"/>
      <c r="O96" s="203"/>
      <c r="P96" s="180"/>
      <c r="Q96" s="203"/>
      <c r="R96" s="180"/>
      <c r="S96" s="202" t="s">
        <v>162</v>
      </c>
      <c r="T96" s="180"/>
      <c r="U96" s="180"/>
      <c r="V96" s="180"/>
      <c r="W96" s="180"/>
      <c r="X96" s="180"/>
      <c r="Y96" s="180"/>
      <c r="Z96" s="180"/>
      <c r="AA96" s="203" t="s">
        <v>19</v>
      </c>
      <c r="AB96" s="180"/>
      <c r="AC96" s="180"/>
      <c r="AD96" s="180"/>
      <c r="AE96" s="180"/>
      <c r="AF96" s="203" t="s">
        <v>20</v>
      </c>
      <c r="AG96" s="180"/>
      <c r="AH96" s="180"/>
      <c r="AI96" s="94" t="s">
        <v>307</v>
      </c>
      <c r="AJ96" s="204" t="s">
        <v>21</v>
      </c>
      <c r="AK96" s="180"/>
      <c r="AL96" s="180"/>
      <c r="AM96" s="180"/>
      <c r="AN96" s="180"/>
      <c r="AO96" s="180"/>
      <c r="AP96" s="95" t="s">
        <v>310</v>
      </c>
      <c r="AQ96" s="95" t="s">
        <v>310</v>
      </c>
      <c r="AR96" s="95" t="s">
        <v>310</v>
      </c>
      <c r="AS96" s="205" t="s">
        <v>310</v>
      </c>
      <c r="AT96" s="180"/>
      <c r="AU96" s="205" t="s">
        <v>310</v>
      </c>
      <c r="AV96" s="180"/>
      <c r="AW96" s="95" t="s">
        <v>310</v>
      </c>
      <c r="AX96" s="95" t="s">
        <v>310</v>
      </c>
      <c r="AY96" s="95" t="s">
        <v>310</v>
      </c>
    </row>
    <row r="97" spans="1:51" x14ac:dyDescent="0.25">
      <c r="A97" s="203" t="s">
        <v>22</v>
      </c>
      <c r="B97" s="180"/>
      <c r="C97" s="203" t="s">
        <v>330</v>
      </c>
      <c r="D97" s="180"/>
      <c r="E97" s="203" t="s">
        <v>330</v>
      </c>
      <c r="F97" s="180"/>
      <c r="G97" s="203" t="s">
        <v>330</v>
      </c>
      <c r="H97" s="180"/>
      <c r="I97" s="203" t="s">
        <v>320</v>
      </c>
      <c r="J97" s="180"/>
      <c r="K97" s="180"/>
      <c r="L97" s="203" t="s">
        <v>322</v>
      </c>
      <c r="M97" s="180"/>
      <c r="N97" s="180"/>
      <c r="O97" s="203"/>
      <c r="P97" s="180"/>
      <c r="Q97" s="203"/>
      <c r="R97" s="180"/>
      <c r="S97" s="202" t="s">
        <v>164</v>
      </c>
      <c r="T97" s="180"/>
      <c r="U97" s="180"/>
      <c r="V97" s="180"/>
      <c r="W97" s="180"/>
      <c r="X97" s="180"/>
      <c r="Y97" s="180"/>
      <c r="Z97" s="180"/>
      <c r="AA97" s="203" t="s">
        <v>19</v>
      </c>
      <c r="AB97" s="180"/>
      <c r="AC97" s="180"/>
      <c r="AD97" s="180"/>
      <c r="AE97" s="180"/>
      <c r="AF97" s="203" t="s">
        <v>20</v>
      </c>
      <c r="AG97" s="180"/>
      <c r="AH97" s="180"/>
      <c r="AI97" s="94" t="s">
        <v>307</v>
      </c>
      <c r="AJ97" s="204" t="s">
        <v>21</v>
      </c>
      <c r="AK97" s="180"/>
      <c r="AL97" s="180"/>
      <c r="AM97" s="180"/>
      <c r="AN97" s="180"/>
      <c r="AO97" s="180"/>
      <c r="AP97" s="95" t="s">
        <v>310</v>
      </c>
      <c r="AQ97" s="95" t="s">
        <v>310</v>
      </c>
      <c r="AR97" s="95" t="s">
        <v>310</v>
      </c>
      <c r="AS97" s="205" t="s">
        <v>310</v>
      </c>
      <c r="AT97" s="180"/>
      <c r="AU97" s="205" t="s">
        <v>310</v>
      </c>
      <c r="AV97" s="180"/>
      <c r="AW97" s="95" t="s">
        <v>310</v>
      </c>
      <c r="AX97" s="95" t="s">
        <v>310</v>
      </c>
      <c r="AY97" s="95" t="s">
        <v>310</v>
      </c>
    </row>
    <row r="98" spans="1:51" x14ac:dyDescent="0.25">
      <c r="A98" s="203" t="s">
        <v>22</v>
      </c>
      <c r="B98" s="180"/>
      <c r="C98" s="203" t="s">
        <v>330</v>
      </c>
      <c r="D98" s="180"/>
      <c r="E98" s="203" t="s">
        <v>330</v>
      </c>
      <c r="F98" s="180"/>
      <c r="G98" s="203" t="s">
        <v>330</v>
      </c>
      <c r="H98" s="180"/>
      <c r="I98" s="203" t="s">
        <v>320</v>
      </c>
      <c r="J98" s="180"/>
      <c r="K98" s="180"/>
      <c r="L98" s="203" t="s">
        <v>324</v>
      </c>
      <c r="M98" s="180"/>
      <c r="N98" s="180"/>
      <c r="O98" s="203"/>
      <c r="P98" s="180"/>
      <c r="Q98" s="203"/>
      <c r="R98" s="180"/>
      <c r="S98" s="202" t="s">
        <v>166</v>
      </c>
      <c r="T98" s="180"/>
      <c r="U98" s="180"/>
      <c r="V98" s="180"/>
      <c r="W98" s="180"/>
      <c r="X98" s="180"/>
      <c r="Y98" s="180"/>
      <c r="Z98" s="180"/>
      <c r="AA98" s="203" t="s">
        <v>19</v>
      </c>
      <c r="AB98" s="180"/>
      <c r="AC98" s="180"/>
      <c r="AD98" s="180"/>
      <c r="AE98" s="180"/>
      <c r="AF98" s="203" t="s">
        <v>20</v>
      </c>
      <c r="AG98" s="180"/>
      <c r="AH98" s="180"/>
      <c r="AI98" s="94" t="s">
        <v>307</v>
      </c>
      <c r="AJ98" s="204" t="s">
        <v>21</v>
      </c>
      <c r="AK98" s="180"/>
      <c r="AL98" s="180"/>
      <c r="AM98" s="180"/>
      <c r="AN98" s="180"/>
      <c r="AO98" s="180"/>
      <c r="AP98" s="95" t="s">
        <v>310</v>
      </c>
      <c r="AQ98" s="95" t="s">
        <v>310</v>
      </c>
      <c r="AR98" s="95" t="s">
        <v>310</v>
      </c>
      <c r="AS98" s="205" t="s">
        <v>310</v>
      </c>
      <c r="AT98" s="180"/>
      <c r="AU98" s="205" t="s">
        <v>310</v>
      </c>
      <c r="AV98" s="180"/>
      <c r="AW98" s="95" t="s">
        <v>310</v>
      </c>
      <c r="AX98" s="95" t="s">
        <v>310</v>
      </c>
      <c r="AY98" s="95" t="s">
        <v>310</v>
      </c>
    </row>
    <row r="99" spans="1:51" x14ac:dyDescent="0.25">
      <c r="A99" s="203" t="s">
        <v>22</v>
      </c>
      <c r="B99" s="180"/>
      <c r="C99" s="203" t="s">
        <v>330</v>
      </c>
      <c r="D99" s="180"/>
      <c r="E99" s="203" t="s">
        <v>330</v>
      </c>
      <c r="F99" s="180"/>
      <c r="G99" s="203" t="s">
        <v>330</v>
      </c>
      <c r="H99" s="180"/>
      <c r="I99" s="203" t="s">
        <v>320</v>
      </c>
      <c r="J99" s="180"/>
      <c r="K99" s="180"/>
      <c r="L99" s="203" t="s">
        <v>325</v>
      </c>
      <c r="M99" s="180"/>
      <c r="N99" s="180"/>
      <c r="O99" s="203"/>
      <c r="P99" s="180"/>
      <c r="Q99" s="203"/>
      <c r="R99" s="180"/>
      <c r="S99" s="202" t="s">
        <v>168</v>
      </c>
      <c r="T99" s="180"/>
      <c r="U99" s="180"/>
      <c r="V99" s="180"/>
      <c r="W99" s="180"/>
      <c r="X99" s="180"/>
      <c r="Y99" s="180"/>
      <c r="Z99" s="180"/>
      <c r="AA99" s="203" t="s">
        <v>19</v>
      </c>
      <c r="AB99" s="180"/>
      <c r="AC99" s="180"/>
      <c r="AD99" s="180"/>
      <c r="AE99" s="180"/>
      <c r="AF99" s="203" t="s">
        <v>20</v>
      </c>
      <c r="AG99" s="180"/>
      <c r="AH99" s="180"/>
      <c r="AI99" s="94" t="s">
        <v>307</v>
      </c>
      <c r="AJ99" s="204" t="s">
        <v>21</v>
      </c>
      <c r="AK99" s="180"/>
      <c r="AL99" s="180"/>
      <c r="AM99" s="180"/>
      <c r="AN99" s="180"/>
      <c r="AO99" s="180"/>
      <c r="AP99" s="95" t="s">
        <v>452</v>
      </c>
      <c r="AQ99" s="95" t="s">
        <v>310</v>
      </c>
      <c r="AR99" s="95" t="s">
        <v>452</v>
      </c>
      <c r="AS99" s="205" t="s">
        <v>310</v>
      </c>
      <c r="AT99" s="180"/>
      <c r="AU99" s="205" t="s">
        <v>310</v>
      </c>
      <c r="AV99" s="180"/>
      <c r="AW99" s="95" t="s">
        <v>310</v>
      </c>
      <c r="AX99" s="95" t="s">
        <v>310</v>
      </c>
      <c r="AY99" s="95" t="s">
        <v>310</v>
      </c>
    </row>
    <row r="100" spans="1:51" x14ac:dyDescent="0.25">
      <c r="A100" s="199" t="s">
        <v>22</v>
      </c>
      <c r="B100" s="180"/>
      <c r="C100" s="199" t="s">
        <v>330</v>
      </c>
      <c r="D100" s="180"/>
      <c r="E100" s="199" t="s">
        <v>330</v>
      </c>
      <c r="F100" s="180"/>
      <c r="G100" s="199" t="s">
        <v>330</v>
      </c>
      <c r="H100" s="180"/>
      <c r="I100" s="199" t="s">
        <v>322</v>
      </c>
      <c r="J100" s="180"/>
      <c r="K100" s="180"/>
      <c r="L100" s="199"/>
      <c r="M100" s="180"/>
      <c r="N100" s="180"/>
      <c r="O100" s="199"/>
      <c r="P100" s="180"/>
      <c r="Q100" s="199"/>
      <c r="R100" s="180"/>
      <c r="S100" s="198" t="s">
        <v>170</v>
      </c>
      <c r="T100" s="180"/>
      <c r="U100" s="180"/>
      <c r="V100" s="180"/>
      <c r="W100" s="180"/>
      <c r="X100" s="180"/>
      <c r="Y100" s="180"/>
      <c r="Z100" s="180"/>
      <c r="AA100" s="199" t="s">
        <v>19</v>
      </c>
      <c r="AB100" s="180"/>
      <c r="AC100" s="180"/>
      <c r="AD100" s="180"/>
      <c r="AE100" s="180"/>
      <c r="AF100" s="199" t="s">
        <v>20</v>
      </c>
      <c r="AG100" s="180"/>
      <c r="AH100" s="180"/>
      <c r="AI100" s="92" t="s">
        <v>307</v>
      </c>
      <c r="AJ100" s="200" t="s">
        <v>21</v>
      </c>
      <c r="AK100" s="180"/>
      <c r="AL100" s="180"/>
      <c r="AM100" s="180"/>
      <c r="AN100" s="180"/>
      <c r="AO100" s="180"/>
      <c r="AP100" s="93" t="s">
        <v>453</v>
      </c>
      <c r="AQ100" s="93" t="s">
        <v>454</v>
      </c>
      <c r="AR100" s="93" t="s">
        <v>455</v>
      </c>
      <c r="AS100" s="201" t="s">
        <v>454</v>
      </c>
      <c r="AT100" s="180"/>
      <c r="AU100" s="201" t="s">
        <v>310</v>
      </c>
      <c r="AV100" s="180"/>
      <c r="AW100" s="93" t="s">
        <v>454</v>
      </c>
      <c r="AX100" s="93" t="s">
        <v>310</v>
      </c>
      <c r="AY100" s="93" t="s">
        <v>310</v>
      </c>
    </row>
    <row r="101" spans="1:51" x14ac:dyDescent="0.25">
      <c r="A101" s="203" t="s">
        <v>22</v>
      </c>
      <c r="B101" s="180"/>
      <c r="C101" s="203" t="s">
        <v>330</v>
      </c>
      <c r="D101" s="180"/>
      <c r="E101" s="203" t="s">
        <v>330</v>
      </c>
      <c r="F101" s="180"/>
      <c r="G101" s="203" t="s">
        <v>330</v>
      </c>
      <c r="H101" s="180"/>
      <c r="I101" s="203" t="s">
        <v>322</v>
      </c>
      <c r="J101" s="180"/>
      <c r="K101" s="180"/>
      <c r="L101" s="203" t="s">
        <v>316</v>
      </c>
      <c r="M101" s="180"/>
      <c r="N101" s="180"/>
      <c r="O101" s="203"/>
      <c r="P101" s="180"/>
      <c r="Q101" s="203"/>
      <c r="R101" s="180"/>
      <c r="S101" s="202" t="s">
        <v>172</v>
      </c>
      <c r="T101" s="180"/>
      <c r="U101" s="180"/>
      <c r="V101" s="180"/>
      <c r="W101" s="180"/>
      <c r="X101" s="180"/>
      <c r="Y101" s="180"/>
      <c r="Z101" s="180"/>
      <c r="AA101" s="203" t="s">
        <v>19</v>
      </c>
      <c r="AB101" s="180"/>
      <c r="AC101" s="180"/>
      <c r="AD101" s="180"/>
      <c r="AE101" s="180"/>
      <c r="AF101" s="203" t="s">
        <v>20</v>
      </c>
      <c r="AG101" s="180"/>
      <c r="AH101" s="180"/>
      <c r="AI101" s="94" t="s">
        <v>307</v>
      </c>
      <c r="AJ101" s="204" t="s">
        <v>21</v>
      </c>
      <c r="AK101" s="180"/>
      <c r="AL101" s="180"/>
      <c r="AM101" s="180"/>
      <c r="AN101" s="180"/>
      <c r="AO101" s="180"/>
      <c r="AP101" s="95" t="s">
        <v>310</v>
      </c>
      <c r="AQ101" s="95" t="s">
        <v>310</v>
      </c>
      <c r="AR101" s="95" t="s">
        <v>310</v>
      </c>
      <c r="AS101" s="205" t="s">
        <v>310</v>
      </c>
      <c r="AT101" s="180"/>
      <c r="AU101" s="205" t="s">
        <v>310</v>
      </c>
      <c r="AV101" s="180"/>
      <c r="AW101" s="95" t="s">
        <v>310</v>
      </c>
      <c r="AX101" s="95" t="s">
        <v>310</v>
      </c>
      <c r="AY101" s="95" t="s">
        <v>310</v>
      </c>
    </row>
    <row r="102" spans="1:51" x14ac:dyDescent="0.25">
      <c r="A102" s="203" t="s">
        <v>22</v>
      </c>
      <c r="B102" s="180"/>
      <c r="C102" s="203" t="s">
        <v>330</v>
      </c>
      <c r="D102" s="180"/>
      <c r="E102" s="203" t="s">
        <v>330</v>
      </c>
      <c r="F102" s="180"/>
      <c r="G102" s="203" t="s">
        <v>330</v>
      </c>
      <c r="H102" s="180"/>
      <c r="I102" s="203" t="s">
        <v>322</v>
      </c>
      <c r="J102" s="180"/>
      <c r="K102" s="180"/>
      <c r="L102" s="203" t="s">
        <v>331</v>
      </c>
      <c r="M102" s="180"/>
      <c r="N102" s="180"/>
      <c r="O102" s="203"/>
      <c r="P102" s="180"/>
      <c r="Q102" s="203"/>
      <c r="R102" s="180"/>
      <c r="S102" s="202" t="s">
        <v>174</v>
      </c>
      <c r="T102" s="180"/>
      <c r="U102" s="180"/>
      <c r="V102" s="180"/>
      <c r="W102" s="180"/>
      <c r="X102" s="180"/>
      <c r="Y102" s="180"/>
      <c r="Z102" s="180"/>
      <c r="AA102" s="203" t="s">
        <v>19</v>
      </c>
      <c r="AB102" s="180"/>
      <c r="AC102" s="180"/>
      <c r="AD102" s="180"/>
      <c r="AE102" s="180"/>
      <c r="AF102" s="203" t="s">
        <v>20</v>
      </c>
      <c r="AG102" s="180"/>
      <c r="AH102" s="180"/>
      <c r="AI102" s="94" t="s">
        <v>307</v>
      </c>
      <c r="AJ102" s="204" t="s">
        <v>21</v>
      </c>
      <c r="AK102" s="180"/>
      <c r="AL102" s="180"/>
      <c r="AM102" s="180"/>
      <c r="AN102" s="180"/>
      <c r="AO102" s="180"/>
      <c r="AP102" s="95" t="s">
        <v>453</v>
      </c>
      <c r="AQ102" s="95" t="s">
        <v>454</v>
      </c>
      <c r="AR102" s="95" t="s">
        <v>455</v>
      </c>
      <c r="AS102" s="205" t="s">
        <v>454</v>
      </c>
      <c r="AT102" s="180"/>
      <c r="AU102" s="205" t="s">
        <v>310</v>
      </c>
      <c r="AV102" s="180"/>
      <c r="AW102" s="95" t="s">
        <v>454</v>
      </c>
      <c r="AX102" s="95" t="s">
        <v>310</v>
      </c>
      <c r="AY102" s="95" t="s">
        <v>310</v>
      </c>
    </row>
    <row r="103" spans="1:51" x14ac:dyDescent="0.25">
      <c r="A103" s="203" t="s">
        <v>22</v>
      </c>
      <c r="B103" s="180"/>
      <c r="C103" s="203" t="s">
        <v>330</v>
      </c>
      <c r="D103" s="180"/>
      <c r="E103" s="203" t="s">
        <v>330</v>
      </c>
      <c r="F103" s="180"/>
      <c r="G103" s="203" t="s">
        <v>330</v>
      </c>
      <c r="H103" s="180"/>
      <c r="I103" s="203" t="s">
        <v>322</v>
      </c>
      <c r="J103" s="180"/>
      <c r="K103" s="180"/>
      <c r="L103" s="203" t="s">
        <v>317</v>
      </c>
      <c r="M103" s="180"/>
      <c r="N103" s="180"/>
      <c r="O103" s="203"/>
      <c r="P103" s="180"/>
      <c r="Q103" s="203"/>
      <c r="R103" s="180"/>
      <c r="S103" s="202" t="s">
        <v>175</v>
      </c>
      <c r="T103" s="180"/>
      <c r="U103" s="180"/>
      <c r="V103" s="180"/>
      <c r="W103" s="180"/>
      <c r="X103" s="180"/>
      <c r="Y103" s="180"/>
      <c r="Z103" s="180"/>
      <c r="AA103" s="203" t="s">
        <v>19</v>
      </c>
      <c r="AB103" s="180"/>
      <c r="AC103" s="180"/>
      <c r="AD103" s="180"/>
      <c r="AE103" s="180"/>
      <c r="AF103" s="203" t="s">
        <v>20</v>
      </c>
      <c r="AG103" s="180"/>
      <c r="AH103" s="180"/>
      <c r="AI103" s="94" t="s">
        <v>307</v>
      </c>
      <c r="AJ103" s="204" t="s">
        <v>21</v>
      </c>
      <c r="AK103" s="180"/>
      <c r="AL103" s="180"/>
      <c r="AM103" s="180"/>
      <c r="AN103" s="180"/>
      <c r="AO103" s="180"/>
      <c r="AP103" s="95" t="s">
        <v>310</v>
      </c>
      <c r="AQ103" s="95" t="s">
        <v>310</v>
      </c>
      <c r="AR103" s="95" t="s">
        <v>310</v>
      </c>
      <c r="AS103" s="205" t="s">
        <v>310</v>
      </c>
      <c r="AT103" s="180"/>
      <c r="AU103" s="205" t="s">
        <v>310</v>
      </c>
      <c r="AV103" s="180"/>
      <c r="AW103" s="95" t="s">
        <v>310</v>
      </c>
      <c r="AX103" s="95" t="s">
        <v>310</v>
      </c>
      <c r="AY103" s="95" t="s">
        <v>310</v>
      </c>
    </row>
    <row r="104" spans="1:51" x14ac:dyDescent="0.25">
      <c r="A104" s="199" t="s">
        <v>22</v>
      </c>
      <c r="B104" s="180"/>
      <c r="C104" s="199" t="s">
        <v>330</v>
      </c>
      <c r="D104" s="180"/>
      <c r="E104" s="199" t="s">
        <v>330</v>
      </c>
      <c r="F104" s="180"/>
      <c r="G104" s="199" t="s">
        <v>330</v>
      </c>
      <c r="H104" s="180"/>
      <c r="I104" s="199" t="s">
        <v>324</v>
      </c>
      <c r="J104" s="180"/>
      <c r="K104" s="180"/>
      <c r="L104" s="199"/>
      <c r="M104" s="180"/>
      <c r="N104" s="180"/>
      <c r="O104" s="199"/>
      <c r="P104" s="180"/>
      <c r="Q104" s="199"/>
      <c r="R104" s="180"/>
      <c r="S104" s="198" t="s">
        <v>177</v>
      </c>
      <c r="T104" s="180"/>
      <c r="U104" s="180"/>
      <c r="V104" s="180"/>
      <c r="W104" s="180"/>
      <c r="X104" s="180"/>
      <c r="Y104" s="180"/>
      <c r="Z104" s="180"/>
      <c r="AA104" s="199" t="s">
        <v>19</v>
      </c>
      <c r="AB104" s="180"/>
      <c r="AC104" s="180"/>
      <c r="AD104" s="180"/>
      <c r="AE104" s="180"/>
      <c r="AF104" s="199" t="s">
        <v>20</v>
      </c>
      <c r="AG104" s="180"/>
      <c r="AH104" s="180"/>
      <c r="AI104" s="92" t="s">
        <v>307</v>
      </c>
      <c r="AJ104" s="200" t="s">
        <v>21</v>
      </c>
      <c r="AK104" s="180"/>
      <c r="AL104" s="180"/>
      <c r="AM104" s="180"/>
      <c r="AN104" s="180"/>
      <c r="AO104" s="180"/>
      <c r="AP104" s="93" t="s">
        <v>456</v>
      </c>
      <c r="AQ104" s="93" t="s">
        <v>457</v>
      </c>
      <c r="AR104" s="93" t="s">
        <v>458</v>
      </c>
      <c r="AS104" s="201" t="s">
        <v>459</v>
      </c>
      <c r="AT104" s="180"/>
      <c r="AU104" s="201" t="s">
        <v>449</v>
      </c>
      <c r="AV104" s="180"/>
      <c r="AW104" s="93" t="s">
        <v>459</v>
      </c>
      <c r="AX104" s="93" t="s">
        <v>310</v>
      </c>
      <c r="AY104" s="93" t="s">
        <v>310</v>
      </c>
    </row>
    <row r="105" spans="1:51" x14ac:dyDescent="0.25">
      <c r="A105" s="203" t="s">
        <v>22</v>
      </c>
      <c r="B105" s="180"/>
      <c r="C105" s="203" t="s">
        <v>330</v>
      </c>
      <c r="D105" s="180"/>
      <c r="E105" s="203" t="s">
        <v>330</v>
      </c>
      <c r="F105" s="180"/>
      <c r="G105" s="203" t="s">
        <v>330</v>
      </c>
      <c r="H105" s="180"/>
      <c r="I105" s="203" t="s">
        <v>324</v>
      </c>
      <c r="J105" s="180"/>
      <c r="K105" s="180"/>
      <c r="L105" s="203" t="s">
        <v>316</v>
      </c>
      <c r="M105" s="180"/>
      <c r="N105" s="180"/>
      <c r="O105" s="203"/>
      <c r="P105" s="180"/>
      <c r="Q105" s="203"/>
      <c r="R105" s="180"/>
      <c r="S105" s="202" t="s">
        <v>179</v>
      </c>
      <c r="T105" s="180"/>
      <c r="U105" s="180"/>
      <c r="V105" s="180"/>
      <c r="W105" s="180"/>
      <c r="X105" s="180"/>
      <c r="Y105" s="180"/>
      <c r="Z105" s="180"/>
      <c r="AA105" s="203" t="s">
        <v>19</v>
      </c>
      <c r="AB105" s="180"/>
      <c r="AC105" s="180"/>
      <c r="AD105" s="180"/>
      <c r="AE105" s="180"/>
      <c r="AF105" s="203" t="s">
        <v>20</v>
      </c>
      <c r="AG105" s="180"/>
      <c r="AH105" s="180"/>
      <c r="AI105" s="94" t="s">
        <v>307</v>
      </c>
      <c r="AJ105" s="204" t="s">
        <v>21</v>
      </c>
      <c r="AK105" s="180"/>
      <c r="AL105" s="180"/>
      <c r="AM105" s="180"/>
      <c r="AN105" s="180"/>
      <c r="AO105" s="180"/>
      <c r="AP105" s="95" t="s">
        <v>310</v>
      </c>
      <c r="AQ105" s="95" t="s">
        <v>310</v>
      </c>
      <c r="AR105" s="95" t="s">
        <v>310</v>
      </c>
      <c r="AS105" s="205" t="s">
        <v>310</v>
      </c>
      <c r="AT105" s="180"/>
      <c r="AU105" s="205" t="s">
        <v>310</v>
      </c>
      <c r="AV105" s="180"/>
      <c r="AW105" s="95" t="s">
        <v>310</v>
      </c>
      <c r="AX105" s="95" t="s">
        <v>310</v>
      </c>
      <c r="AY105" s="95" t="s">
        <v>310</v>
      </c>
    </row>
    <row r="106" spans="1:51" x14ac:dyDescent="0.25">
      <c r="A106" s="203" t="s">
        <v>22</v>
      </c>
      <c r="B106" s="180"/>
      <c r="C106" s="203" t="s">
        <v>330</v>
      </c>
      <c r="D106" s="180"/>
      <c r="E106" s="203" t="s">
        <v>330</v>
      </c>
      <c r="F106" s="180"/>
      <c r="G106" s="203" t="s">
        <v>330</v>
      </c>
      <c r="H106" s="180"/>
      <c r="I106" s="203" t="s">
        <v>324</v>
      </c>
      <c r="J106" s="180"/>
      <c r="K106" s="180"/>
      <c r="L106" s="203" t="s">
        <v>331</v>
      </c>
      <c r="M106" s="180"/>
      <c r="N106" s="180"/>
      <c r="O106" s="203"/>
      <c r="P106" s="180"/>
      <c r="Q106" s="203"/>
      <c r="R106" s="180"/>
      <c r="S106" s="202" t="s">
        <v>181</v>
      </c>
      <c r="T106" s="180"/>
      <c r="U106" s="180"/>
      <c r="V106" s="180"/>
      <c r="W106" s="180"/>
      <c r="X106" s="180"/>
      <c r="Y106" s="180"/>
      <c r="Z106" s="180"/>
      <c r="AA106" s="203" t="s">
        <v>19</v>
      </c>
      <c r="AB106" s="180"/>
      <c r="AC106" s="180"/>
      <c r="AD106" s="180"/>
      <c r="AE106" s="180"/>
      <c r="AF106" s="203" t="s">
        <v>20</v>
      </c>
      <c r="AG106" s="180"/>
      <c r="AH106" s="180"/>
      <c r="AI106" s="94" t="s">
        <v>307</v>
      </c>
      <c r="AJ106" s="204" t="s">
        <v>21</v>
      </c>
      <c r="AK106" s="180"/>
      <c r="AL106" s="180"/>
      <c r="AM106" s="180"/>
      <c r="AN106" s="180"/>
      <c r="AO106" s="180"/>
      <c r="AP106" s="95" t="s">
        <v>310</v>
      </c>
      <c r="AQ106" s="95" t="s">
        <v>310</v>
      </c>
      <c r="AR106" s="95" t="s">
        <v>310</v>
      </c>
      <c r="AS106" s="205" t="s">
        <v>310</v>
      </c>
      <c r="AT106" s="180"/>
      <c r="AU106" s="205" t="s">
        <v>310</v>
      </c>
      <c r="AV106" s="180"/>
      <c r="AW106" s="95" t="s">
        <v>310</v>
      </c>
      <c r="AX106" s="95" t="s">
        <v>310</v>
      </c>
      <c r="AY106" s="95" t="s">
        <v>310</v>
      </c>
    </row>
    <row r="107" spans="1:51" x14ac:dyDescent="0.25">
      <c r="A107" s="203" t="s">
        <v>22</v>
      </c>
      <c r="B107" s="180"/>
      <c r="C107" s="203" t="s">
        <v>330</v>
      </c>
      <c r="D107" s="180"/>
      <c r="E107" s="203" t="s">
        <v>330</v>
      </c>
      <c r="F107" s="180"/>
      <c r="G107" s="203" t="s">
        <v>330</v>
      </c>
      <c r="H107" s="180"/>
      <c r="I107" s="203" t="s">
        <v>324</v>
      </c>
      <c r="J107" s="180"/>
      <c r="K107" s="180"/>
      <c r="L107" s="203" t="s">
        <v>317</v>
      </c>
      <c r="M107" s="180"/>
      <c r="N107" s="180"/>
      <c r="O107" s="203"/>
      <c r="P107" s="180"/>
      <c r="Q107" s="203"/>
      <c r="R107" s="180"/>
      <c r="S107" s="202" t="s">
        <v>183</v>
      </c>
      <c r="T107" s="180"/>
      <c r="U107" s="180"/>
      <c r="V107" s="180"/>
      <c r="W107" s="180"/>
      <c r="X107" s="180"/>
      <c r="Y107" s="180"/>
      <c r="Z107" s="180"/>
      <c r="AA107" s="203" t="s">
        <v>19</v>
      </c>
      <c r="AB107" s="180"/>
      <c r="AC107" s="180"/>
      <c r="AD107" s="180"/>
      <c r="AE107" s="180"/>
      <c r="AF107" s="203" t="s">
        <v>20</v>
      </c>
      <c r="AG107" s="180"/>
      <c r="AH107" s="180"/>
      <c r="AI107" s="94" t="s">
        <v>307</v>
      </c>
      <c r="AJ107" s="204" t="s">
        <v>21</v>
      </c>
      <c r="AK107" s="180"/>
      <c r="AL107" s="180"/>
      <c r="AM107" s="180"/>
      <c r="AN107" s="180"/>
      <c r="AO107" s="180"/>
      <c r="AP107" s="95" t="s">
        <v>460</v>
      </c>
      <c r="AQ107" s="95" t="s">
        <v>459</v>
      </c>
      <c r="AR107" s="95" t="s">
        <v>461</v>
      </c>
      <c r="AS107" s="205" t="s">
        <v>459</v>
      </c>
      <c r="AT107" s="180"/>
      <c r="AU107" s="205" t="s">
        <v>310</v>
      </c>
      <c r="AV107" s="180"/>
      <c r="AW107" s="95" t="s">
        <v>459</v>
      </c>
      <c r="AX107" s="95" t="s">
        <v>310</v>
      </c>
      <c r="AY107" s="95" t="s">
        <v>310</v>
      </c>
    </row>
    <row r="108" spans="1:51" x14ac:dyDescent="0.25">
      <c r="A108" s="203" t="s">
        <v>22</v>
      </c>
      <c r="B108" s="180"/>
      <c r="C108" s="203" t="s">
        <v>330</v>
      </c>
      <c r="D108" s="180"/>
      <c r="E108" s="203" t="s">
        <v>330</v>
      </c>
      <c r="F108" s="180"/>
      <c r="G108" s="203" t="s">
        <v>330</v>
      </c>
      <c r="H108" s="180"/>
      <c r="I108" s="203" t="s">
        <v>324</v>
      </c>
      <c r="J108" s="180"/>
      <c r="K108" s="180"/>
      <c r="L108" s="203" t="s">
        <v>318</v>
      </c>
      <c r="M108" s="180"/>
      <c r="N108" s="180"/>
      <c r="O108" s="203"/>
      <c r="P108" s="180"/>
      <c r="Q108" s="203"/>
      <c r="R108" s="180"/>
      <c r="S108" s="202" t="s">
        <v>185</v>
      </c>
      <c r="T108" s="180"/>
      <c r="U108" s="180"/>
      <c r="V108" s="180"/>
      <c r="W108" s="180"/>
      <c r="X108" s="180"/>
      <c r="Y108" s="180"/>
      <c r="Z108" s="180"/>
      <c r="AA108" s="203" t="s">
        <v>19</v>
      </c>
      <c r="AB108" s="180"/>
      <c r="AC108" s="180"/>
      <c r="AD108" s="180"/>
      <c r="AE108" s="180"/>
      <c r="AF108" s="203" t="s">
        <v>20</v>
      </c>
      <c r="AG108" s="180"/>
      <c r="AH108" s="180"/>
      <c r="AI108" s="94" t="s">
        <v>307</v>
      </c>
      <c r="AJ108" s="204" t="s">
        <v>21</v>
      </c>
      <c r="AK108" s="180"/>
      <c r="AL108" s="180"/>
      <c r="AM108" s="180"/>
      <c r="AN108" s="180"/>
      <c r="AO108" s="180"/>
      <c r="AP108" s="95" t="s">
        <v>310</v>
      </c>
      <c r="AQ108" s="95" t="s">
        <v>310</v>
      </c>
      <c r="AR108" s="95" t="s">
        <v>310</v>
      </c>
      <c r="AS108" s="205" t="s">
        <v>310</v>
      </c>
      <c r="AT108" s="180"/>
      <c r="AU108" s="205" t="s">
        <v>310</v>
      </c>
      <c r="AV108" s="180"/>
      <c r="AW108" s="95" t="s">
        <v>310</v>
      </c>
      <c r="AX108" s="95" t="s">
        <v>310</v>
      </c>
      <c r="AY108" s="95" t="s">
        <v>310</v>
      </c>
    </row>
    <row r="109" spans="1:51" x14ac:dyDescent="0.25">
      <c r="A109" s="203" t="s">
        <v>22</v>
      </c>
      <c r="B109" s="180"/>
      <c r="C109" s="203" t="s">
        <v>330</v>
      </c>
      <c r="D109" s="180"/>
      <c r="E109" s="203" t="s">
        <v>330</v>
      </c>
      <c r="F109" s="180"/>
      <c r="G109" s="203" t="s">
        <v>330</v>
      </c>
      <c r="H109" s="180"/>
      <c r="I109" s="203" t="s">
        <v>324</v>
      </c>
      <c r="J109" s="180"/>
      <c r="K109" s="180"/>
      <c r="L109" s="203" t="s">
        <v>319</v>
      </c>
      <c r="M109" s="180"/>
      <c r="N109" s="180"/>
      <c r="O109" s="203"/>
      <c r="P109" s="180"/>
      <c r="Q109" s="203"/>
      <c r="R109" s="180"/>
      <c r="S109" s="202" t="s">
        <v>187</v>
      </c>
      <c r="T109" s="180"/>
      <c r="U109" s="180"/>
      <c r="V109" s="180"/>
      <c r="W109" s="180"/>
      <c r="X109" s="180"/>
      <c r="Y109" s="180"/>
      <c r="Z109" s="180"/>
      <c r="AA109" s="203" t="s">
        <v>19</v>
      </c>
      <c r="AB109" s="180"/>
      <c r="AC109" s="180"/>
      <c r="AD109" s="180"/>
      <c r="AE109" s="180"/>
      <c r="AF109" s="203" t="s">
        <v>20</v>
      </c>
      <c r="AG109" s="180"/>
      <c r="AH109" s="180"/>
      <c r="AI109" s="94" t="s">
        <v>307</v>
      </c>
      <c r="AJ109" s="204" t="s">
        <v>21</v>
      </c>
      <c r="AK109" s="180"/>
      <c r="AL109" s="180"/>
      <c r="AM109" s="180"/>
      <c r="AN109" s="180"/>
      <c r="AO109" s="180"/>
      <c r="AP109" s="95" t="s">
        <v>462</v>
      </c>
      <c r="AQ109" s="95" t="s">
        <v>310</v>
      </c>
      <c r="AR109" s="95" t="s">
        <v>462</v>
      </c>
      <c r="AS109" s="205" t="s">
        <v>310</v>
      </c>
      <c r="AT109" s="180"/>
      <c r="AU109" s="205" t="s">
        <v>310</v>
      </c>
      <c r="AV109" s="180"/>
      <c r="AW109" s="95" t="s">
        <v>310</v>
      </c>
      <c r="AX109" s="95" t="s">
        <v>310</v>
      </c>
      <c r="AY109" s="95" t="s">
        <v>310</v>
      </c>
    </row>
    <row r="110" spans="1:51" x14ac:dyDescent="0.25">
      <c r="A110" s="203" t="s">
        <v>22</v>
      </c>
      <c r="B110" s="180"/>
      <c r="C110" s="203" t="s">
        <v>330</v>
      </c>
      <c r="D110" s="180"/>
      <c r="E110" s="203" t="s">
        <v>330</v>
      </c>
      <c r="F110" s="180"/>
      <c r="G110" s="203" t="s">
        <v>330</v>
      </c>
      <c r="H110" s="180"/>
      <c r="I110" s="203" t="s">
        <v>324</v>
      </c>
      <c r="J110" s="180"/>
      <c r="K110" s="180"/>
      <c r="L110" s="203" t="s">
        <v>322</v>
      </c>
      <c r="M110" s="180"/>
      <c r="N110" s="180"/>
      <c r="O110" s="203"/>
      <c r="P110" s="180"/>
      <c r="Q110" s="203"/>
      <c r="R110" s="180"/>
      <c r="S110" s="202" t="s">
        <v>189</v>
      </c>
      <c r="T110" s="180"/>
      <c r="U110" s="180"/>
      <c r="V110" s="180"/>
      <c r="W110" s="180"/>
      <c r="X110" s="180"/>
      <c r="Y110" s="180"/>
      <c r="Z110" s="180"/>
      <c r="AA110" s="203" t="s">
        <v>19</v>
      </c>
      <c r="AB110" s="180"/>
      <c r="AC110" s="180"/>
      <c r="AD110" s="180"/>
      <c r="AE110" s="180"/>
      <c r="AF110" s="203" t="s">
        <v>20</v>
      </c>
      <c r="AG110" s="180"/>
      <c r="AH110" s="180"/>
      <c r="AI110" s="94" t="s">
        <v>307</v>
      </c>
      <c r="AJ110" s="204" t="s">
        <v>21</v>
      </c>
      <c r="AK110" s="180"/>
      <c r="AL110" s="180"/>
      <c r="AM110" s="180"/>
      <c r="AN110" s="180"/>
      <c r="AO110" s="180"/>
      <c r="AP110" s="95" t="s">
        <v>463</v>
      </c>
      <c r="AQ110" s="95" t="s">
        <v>449</v>
      </c>
      <c r="AR110" s="95" t="s">
        <v>464</v>
      </c>
      <c r="AS110" s="205" t="s">
        <v>310</v>
      </c>
      <c r="AT110" s="180"/>
      <c r="AU110" s="205" t="s">
        <v>449</v>
      </c>
      <c r="AV110" s="180"/>
      <c r="AW110" s="95" t="s">
        <v>310</v>
      </c>
      <c r="AX110" s="95" t="s">
        <v>310</v>
      </c>
      <c r="AY110" s="95" t="s">
        <v>310</v>
      </c>
    </row>
    <row r="111" spans="1:51" x14ac:dyDescent="0.25">
      <c r="A111" s="203" t="s">
        <v>22</v>
      </c>
      <c r="B111" s="180"/>
      <c r="C111" s="203" t="s">
        <v>330</v>
      </c>
      <c r="D111" s="180"/>
      <c r="E111" s="203" t="s">
        <v>330</v>
      </c>
      <c r="F111" s="180"/>
      <c r="G111" s="203" t="s">
        <v>330</v>
      </c>
      <c r="H111" s="180"/>
      <c r="I111" s="203" t="s">
        <v>324</v>
      </c>
      <c r="J111" s="180"/>
      <c r="K111" s="180"/>
      <c r="L111" s="203" t="s">
        <v>325</v>
      </c>
      <c r="M111" s="180"/>
      <c r="N111" s="180"/>
      <c r="O111" s="203"/>
      <c r="P111" s="180"/>
      <c r="Q111" s="203"/>
      <c r="R111" s="180"/>
      <c r="S111" s="202" t="s">
        <v>190</v>
      </c>
      <c r="T111" s="180"/>
      <c r="U111" s="180"/>
      <c r="V111" s="180"/>
      <c r="W111" s="180"/>
      <c r="X111" s="180"/>
      <c r="Y111" s="180"/>
      <c r="Z111" s="180"/>
      <c r="AA111" s="203" t="s">
        <v>19</v>
      </c>
      <c r="AB111" s="180"/>
      <c r="AC111" s="180"/>
      <c r="AD111" s="180"/>
      <c r="AE111" s="180"/>
      <c r="AF111" s="203" t="s">
        <v>20</v>
      </c>
      <c r="AG111" s="180"/>
      <c r="AH111" s="180"/>
      <c r="AI111" s="94" t="s">
        <v>307</v>
      </c>
      <c r="AJ111" s="204" t="s">
        <v>21</v>
      </c>
      <c r="AK111" s="180"/>
      <c r="AL111" s="180"/>
      <c r="AM111" s="180"/>
      <c r="AN111" s="180"/>
      <c r="AO111" s="180"/>
      <c r="AP111" s="95" t="s">
        <v>310</v>
      </c>
      <c r="AQ111" s="95" t="s">
        <v>310</v>
      </c>
      <c r="AR111" s="95" t="s">
        <v>310</v>
      </c>
      <c r="AS111" s="205" t="s">
        <v>310</v>
      </c>
      <c r="AT111" s="180"/>
      <c r="AU111" s="205" t="s">
        <v>310</v>
      </c>
      <c r="AV111" s="180"/>
      <c r="AW111" s="95" t="s">
        <v>310</v>
      </c>
      <c r="AX111" s="95" t="s">
        <v>310</v>
      </c>
      <c r="AY111" s="95" t="s">
        <v>310</v>
      </c>
    </row>
    <row r="112" spans="1:51" x14ac:dyDescent="0.25">
      <c r="A112" s="199" t="s">
        <v>22</v>
      </c>
      <c r="B112" s="180"/>
      <c r="C112" s="199" t="s">
        <v>330</v>
      </c>
      <c r="D112" s="180"/>
      <c r="E112" s="199" t="s">
        <v>330</v>
      </c>
      <c r="F112" s="180"/>
      <c r="G112" s="199" t="s">
        <v>330</v>
      </c>
      <c r="H112" s="180"/>
      <c r="I112" s="199" t="s">
        <v>325</v>
      </c>
      <c r="J112" s="180"/>
      <c r="K112" s="180"/>
      <c r="L112" s="199"/>
      <c r="M112" s="180"/>
      <c r="N112" s="180"/>
      <c r="O112" s="199"/>
      <c r="P112" s="180"/>
      <c r="Q112" s="199"/>
      <c r="R112" s="180"/>
      <c r="S112" s="198" t="s">
        <v>192</v>
      </c>
      <c r="T112" s="180"/>
      <c r="U112" s="180"/>
      <c r="V112" s="180"/>
      <c r="W112" s="180"/>
      <c r="X112" s="180"/>
      <c r="Y112" s="180"/>
      <c r="Z112" s="180"/>
      <c r="AA112" s="199" t="s">
        <v>19</v>
      </c>
      <c r="AB112" s="180"/>
      <c r="AC112" s="180"/>
      <c r="AD112" s="180"/>
      <c r="AE112" s="180"/>
      <c r="AF112" s="199" t="s">
        <v>20</v>
      </c>
      <c r="AG112" s="180"/>
      <c r="AH112" s="180"/>
      <c r="AI112" s="92" t="s">
        <v>307</v>
      </c>
      <c r="AJ112" s="200" t="s">
        <v>21</v>
      </c>
      <c r="AK112" s="180"/>
      <c r="AL112" s="180"/>
      <c r="AM112" s="180"/>
      <c r="AN112" s="180"/>
      <c r="AO112" s="180"/>
      <c r="AP112" s="93" t="s">
        <v>310</v>
      </c>
      <c r="AQ112" s="93" t="s">
        <v>310</v>
      </c>
      <c r="AR112" s="93" t="s">
        <v>310</v>
      </c>
      <c r="AS112" s="201" t="s">
        <v>310</v>
      </c>
      <c r="AT112" s="180"/>
      <c r="AU112" s="201" t="s">
        <v>310</v>
      </c>
      <c r="AV112" s="180"/>
      <c r="AW112" s="93" t="s">
        <v>310</v>
      </c>
      <c r="AX112" s="93" t="s">
        <v>310</v>
      </c>
      <c r="AY112" s="93" t="s">
        <v>310</v>
      </c>
    </row>
    <row r="113" spans="1:51" x14ac:dyDescent="0.25">
      <c r="A113" s="203" t="s">
        <v>22</v>
      </c>
      <c r="B113" s="180"/>
      <c r="C113" s="203" t="s">
        <v>330</v>
      </c>
      <c r="D113" s="180"/>
      <c r="E113" s="203" t="s">
        <v>330</v>
      </c>
      <c r="F113" s="180"/>
      <c r="G113" s="203" t="s">
        <v>330</v>
      </c>
      <c r="H113" s="180"/>
      <c r="I113" s="203" t="s">
        <v>325</v>
      </c>
      <c r="J113" s="180"/>
      <c r="K113" s="180"/>
      <c r="L113" s="203" t="s">
        <v>331</v>
      </c>
      <c r="M113" s="180"/>
      <c r="N113" s="180"/>
      <c r="O113" s="203"/>
      <c r="P113" s="180"/>
      <c r="Q113" s="203"/>
      <c r="R113" s="180"/>
      <c r="S113" s="202" t="s">
        <v>194</v>
      </c>
      <c r="T113" s="180"/>
      <c r="U113" s="180"/>
      <c r="V113" s="180"/>
      <c r="W113" s="180"/>
      <c r="X113" s="180"/>
      <c r="Y113" s="180"/>
      <c r="Z113" s="180"/>
      <c r="AA113" s="203" t="s">
        <v>19</v>
      </c>
      <c r="AB113" s="180"/>
      <c r="AC113" s="180"/>
      <c r="AD113" s="180"/>
      <c r="AE113" s="180"/>
      <c r="AF113" s="203" t="s">
        <v>20</v>
      </c>
      <c r="AG113" s="180"/>
      <c r="AH113" s="180"/>
      <c r="AI113" s="94" t="s">
        <v>307</v>
      </c>
      <c r="AJ113" s="204" t="s">
        <v>21</v>
      </c>
      <c r="AK113" s="180"/>
      <c r="AL113" s="180"/>
      <c r="AM113" s="180"/>
      <c r="AN113" s="180"/>
      <c r="AO113" s="180"/>
      <c r="AP113" s="95" t="s">
        <v>310</v>
      </c>
      <c r="AQ113" s="95" t="s">
        <v>310</v>
      </c>
      <c r="AR113" s="95" t="s">
        <v>310</v>
      </c>
      <c r="AS113" s="205" t="s">
        <v>310</v>
      </c>
      <c r="AT113" s="180"/>
      <c r="AU113" s="205" t="s">
        <v>310</v>
      </c>
      <c r="AV113" s="180"/>
      <c r="AW113" s="95" t="s">
        <v>310</v>
      </c>
      <c r="AX113" s="95" t="s">
        <v>310</v>
      </c>
      <c r="AY113" s="95" t="s">
        <v>310</v>
      </c>
    </row>
    <row r="114" spans="1:51" x14ac:dyDescent="0.25">
      <c r="A114" s="203" t="s">
        <v>22</v>
      </c>
      <c r="B114" s="180"/>
      <c r="C114" s="203" t="s">
        <v>330</v>
      </c>
      <c r="D114" s="180"/>
      <c r="E114" s="203" t="s">
        <v>330</v>
      </c>
      <c r="F114" s="180"/>
      <c r="G114" s="203" t="s">
        <v>330</v>
      </c>
      <c r="H114" s="180"/>
      <c r="I114" s="203" t="s">
        <v>325</v>
      </c>
      <c r="J114" s="180"/>
      <c r="K114" s="180"/>
      <c r="L114" s="203" t="s">
        <v>317</v>
      </c>
      <c r="M114" s="180"/>
      <c r="N114" s="180"/>
      <c r="O114" s="203"/>
      <c r="P114" s="180"/>
      <c r="Q114" s="203"/>
      <c r="R114" s="180"/>
      <c r="S114" s="202" t="s">
        <v>196</v>
      </c>
      <c r="T114" s="180"/>
      <c r="U114" s="180"/>
      <c r="V114" s="180"/>
      <c r="W114" s="180"/>
      <c r="X114" s="180"/>
      <c r="Y114" s="180"/>
      <c r="Z114" s="180"/>
      <c r="AA114" s="203" t="s">
        <v>19</v>
      </c>
      <c r="AB114" s="180"/>
      <c r="AC114" s="180"/>
      <c r="AD114" s="180"/>
      <c r="AE114" s="180"/>
      <c r="AF114" s="203" t="s">
        <v>20</v>
      </c>
      <c r="AG114" s="180"/>
      <c r="AH114" s="180"/>
      <c r="AI114" s="94" t="s">
        <v>307</v>
      </c>
      <c r="AJ114" s="204" t="s">
        <v>21</v>
      </c>
      <c r="AK114" s="180"/>
      <c r="AL114" s="180"/>
      <c r="AM114" s="180"/>
      <c r="AN114" s="180"/>
      <c r="AO114" s="180"/>
      <c r="AP114" s="95" t="s">
        <v>310</v>
      </c>
      <c r="AQ114" s="95" t="s">
        <v>310</v>
      </c>
      <c r="AR114" s="95" t="s">
        <v>310</v>
      </c>
      <c r="AS114" s="205" t="s">
        <v>310</v>
      </c>
      <c r="AT114" s="180"/>
      <c r="AU114" s="205" t="s">
        <v>310</v>
      </c>
      <c r="AV114" s="180"/>
      <c r="AW114" s="95" t="s">
        <v>310</v>
      </c>
      <c r="AX114" s="95" t="s">
        <v>310</v>
      </c>
      <c r="AY114" s="95" t="s">
        <v>310</v>
      </c>
    </row>
    <row r="115" spans="1:51" x14ac:dyDescent="0.25">
      <c r="A115" s="203" t="s">
        <v>22</v>
      </c>
      <c r="B115" s="180"/>
      <c r="C115" s="203" t="s">
        <v>330</v>
      </c>
      <c r="D115" s="180"/>
      <c r="E115" s="203" t="s">
        <v>330</v>
      </c>
      <c r="F115" s="180"/>
      <c r="G115" s="203" t="s">
        <v>330</v>
      </c>
      <c r="H115" s="180"/>
      <c r="I115" s="203" t="s">
        <v>325</v>
      </c>
      <c r="J115" s="180"/>
      <c r="K115" s="180"/>
      <c r="L115" s="203" t="s">
        <v>318</v>
      </c>
      <c r="M115" s="180"/>
      <c r="N115" s="180"/>
      <c r="O115" s="203"/>
      <c r="P115" s="180"/>
      <c r="Q115" s="203"/>
      <c r="R115" s="180"/>
      <c r="S115" s="202" t="s">
        <v>198</v>
      </c>
      <c r="T115" s="180"/>
      <c r="U115" s="180"/>
      <c r="V115" s="180"/>
      <c r="W115" s="180"/>
      <c r="X115" s="180"/>
      <c r="Y115" s="180"/>
      <c r="Z115" s="180"/>
      <c r="AA115" s="203" t="s">
        <v>19</v>
      </c>
      <c r="AB115" s="180"/>
      <c r="AC115" s="180"/>
      <c r="AD115" s="180"/>
      <c r="AE115" s="180"/>
      <c r="AF115" s="203" t="s">
        <v>20</v>
      </c>
      <c r="AG115" s="180"/>
      <c r="AH115" s="180"/>
      <c r="AI115" s="94" t="s">
        <v>307</v>
      </c>
      <c r="AJ115" s="204" t="s">
        <v>21</v>
      </c>
      <c r="AK115" s="180"/>
      <c r="AL115" s="180"/>
      <c r="AM115" s="180"/>
      <c r="AN115" s="180"/>
      <c r="AO115" s="180"/>
      <c r="AP115" s="95" t="s">
        <v>310</v>
      </c>
      <c r="AQ115" s="95" t="s">
        <v>310</v>
      </c>
      <c r="AR115" s="95" t="s">
        <v>310</v>
      </c>
      <c r="AS115" s="205" t="s">
        <v>310</v>
      </c>
      <c r="AT115" s="180"/>
      <c r="AU115" s="205" t="s">
        <v>310</v>
      </c>
      <c r="AV115" s="180"/>
      <c r="AW115" s="95" t="s">
        <v>310</v>
      </c>
      <c r="AX115" s="95" t="s">
        <v>310</v>
      </c>
      <c r="AY115" s="95" t="s">
        <v>310</v>
      </c>
    </row>
    <row r="116" spans="1:51" x14ac:dyDescent="0.25">
      <c r="A116" s="203" t="s">
        <v>22</v>
      </c>
      <c r="B116" s="180"/>
      <c r="C116" s="203" t="s">
        <v>330</v>
      </c>
      <c r="D116" s="180"/>
      <c r="E116" s="203" t="s">
        <v>330</v>
      </c>
      <c r="F116" s="180"/>
      <c r="G116" s="203" t="s">
        <v>330</v>
      </c>
      <c r="H116" s="180"/>
      <c r="I116" s="203" t="s">
        <v>325</v>
      </c>
      <c r="J116" s="180"/>
      <c r="K116" s="180"/>
      <c r="L116" s="203" t="s">
        <v>320</v>
      </c>
      <c r="M116" s="180"/>
      <c r="N116" s="180"/>
      <c r="O116" s="203"/>
      <c r="P116" s="180"/>
      <c r="Q116" s="203"/>
      <c r="R116" s="180"/>
      <c r="S116" s="202" t="s">
        <v>200</v>
      </c>
      <c r="T116" s="180"/>
      <c r="U116" s="180"/>
      <c r="V116" s="180"/>
      <c r="W116" s="180"/>
      <c r="X116" s="180"/>
      <c r="Y116" s="180"/>
      <c r="Z116" s="180"/>
      <c r="AA116" s="203" t="s">
        <v>19</v>
      </c>
      <c r="AB116" s="180"/>
      <c r="AC116" s="180"/>
      <c r="AD116" s="180"/>
      <c r="AE116" s="180"/>
      <c r="AF116" s="203" t="s">
        <v>20</v>
      </c>
      <c r="AG116" s="180"/>
      <c r="AH116" s="180"/>
      <c r="AI116" s="94" t="s">
        <v>307</v>
      </c>
      <c r="AJ116" s="204" t="s">
        <v>21</v>
      </c>
      <c r="AK116" s="180"/>
      <c r="AL116" s="180"/>
      <c r="AM116" s="180"/>
      <c r="AN116" s="180"/>
      <c r="AO116" s="180"/>
      <c r="AP116" s="95" t="s">
        <v>310</v>
      </c>
      <c r="AQ116" s="95" t="s">
        <v>310</v>
      </c>
      <c r="AR116" s="95" t="s">
        <v>310</v>
      </c>
      <c r="AS116" s="205" t="s">
        <v>310</v>
      </c>
      <c r="AT116" s="180"/>
      <c r="AU116" s="205" t="s">
        <v>310</v>
      </c>
      <c r="AV116" s="180"/>
      <c r="AW116" s="95" t="s">
        <v>310</v>
      </c>
      <c r="AX116" s="95" t="s">
        <v>310</v>
      </c>
      <c r="AY116" s="95" t="s">
        <v>310</v>
      </c>
    </row>
    <row r="117" spans="1:51" x14ac:dyDescent="0.25">
      <c r="A117" s="203" t="s">
        <v>22</v>
      </c>
      <c r="B117" s="180"/>
      <c r="C117" s="203" t="s">
        <v>330</v>
      </c>
      <c r="D117" s="180"/>
      <c r="E117" s="203" t="s">
        <v>330</v>
      </c>
      <c r="F117" s="180"/>
      <c r="G117" s="203" t="s">
        <v>330</v>
      </c>
      <c r="H117" s="180"/>
      <c r="I117" s="203" t="s">
        <v>327</v>
      </c>
      <c r="J117" s="180"/>
      <c r="K117" s="180"/>
      <c r="L117" s="203"/>
      <c r="M117" s="180"/>
      <c r="N117" s="180"/>
      <c r="O117" s="203"/>
      <c r="P117" s="180"/>
      <c r="Q117" s="203"/>
      <c r="R117" s="180"/>
      <c r="S117" s="202" t="s">
        <v>202</v>
      </c>
      <c r="T117" s="180"/>
      <c r="U117" s="180"/>
      <c r="V117" s="180"/>
      <c r="W117" s="180"/>
      <c r="X117" s="180"/>
      <c r="Y117" s="180"/>
      <c r="Z117" s="180"/>
      <c r="AA117" s="203" t="s">
        <v>19</v>
      </c>
      <c r="AB117" s="180"/>
      <c r="AC117" s="180"/>
      <c r="AD117" s="180"/>
      <c r="AE117" s="180"/>
      <c r="AF117" s="203" t="s">
        <v>20</v>
      </c>
      <c r="AG117" s="180"/>
      <c r="AH117" s="180"/>
      <c r="AI117" s="94" t="s">
        <v>307</v>
      </c>
      <c r="AJ117" s="204" t="s">
        <v>21</v>
      </c>
      <c r="AK117" s="180"/>
      <c r="AL117" s="180"/>
      <c r="AM117" s="180"/>
      <c r="AN117" s="180"/>
      <c r="AO117" s="180"/>
      <c r="AP117" s="95" t="s">
        <v>310</v>
      </c>
      <c r="AQ117" s="95" t="s">
        <v>310</v>
      </c>
      <c r="AR117" s="95" t="s">
        <v>310</v>
      </c>
      <c r="AS117" s="205" t="s">
        <v>310</v>
      </c>
      <c r="AT117" s="180"/>
      <c r="AU117" s="205" t="s">
        <v>310</v>
      </c>
      <c r="AV117" s="180"/>
      <c r="AW117" s="95" t="s">
        <v>310</v>
      </c>
      <c r="AX117" s="95" t="s">
        <v>310</v>
      </c>
      <c r="AY117" s="95" t="s">
        <v>310</v>
      </c>
    </row>
    <row r="118" spans="1:51" x14ac:dyDescent="0.25">
      <c r="A118" s="199" t="s">
        <v>22</v>
      </c>
      <c r="B118" s="180"/>
      <c r="C118" s="199" t="s">
        <v>332</v>
      </c>
      <c r="D118" s="180"/>
      <c r="E118" s="199"/>
      <c r="F118" s="180"/>
      <c r="G118" s="199"/>
      <c r="H118" s="180"/>
      <c r="I118" s="199"/>
      <c r="J118" s="180"/>
      <c r="K118" s="180"/>
      <c r="L118" s="199"/>
      <c r="M118" s="180"/>
      <c r="N118" s="180"/>
      <c r="O118" s="199"/>
      <c r="P118" s="180"/>
      <c r="Q118" s="199"/>
      <c r="R118" s="180"/>
      <c r="S118" s="198" t="s">
        <v>204</v>
      </c>
      <c r="T118" s="180"/>
      <c r="U118" s="180"/>
      <c r="V118" s="180"/>
      <c r="W118" s="180"/>
      <c r="X118" s="180"/>
      <c r="Y118" s="180"/>
      <c r="Z118" s="180"/>
      <c r="AA118" s="199" t="s">
        <v>19</v>
      </c>
      <c r="AB118" s="180"/>
      <c r="AC118" s="180"/>
      <c r="AD118" s="180"/>
      <c r="AE118" s="180"/>
      <c r="AF118" s="199" t="s">
        <v>20</v>
      </c>
      <c r="AG118" s="180"/>
      <c r="AH118" s="180"/>
      <c r="AI118" s="92" t="s">
        <v>307</v>
      </c>
      <c r="AJ118" s="200" t="s">
        <v>21</v>
      </c>
      <c r="AK118" s="180"/>
      <c r="AL118" s="180"/>
      <c r="AM118" s="180"/>
      <c r="AN118" s="180"/>
      <c r="AO118" s="180"/>
      <c r="AP118" s="93" t="s">
        <v>310</v>
      </c>
      <c r="AQ118" s="93" t="s">
        <v>310</v>
      </c>
      <c r="AR118" s="93" t="s">
        <v>310</v>
      </c>
      <c r="AS118" s="201" t="s">
        <v>310</v>
      </c>
      <c r="AT118" s="180"/>
      <c r="AU118" s="201" t="s">
        <v>310</v>
      </c>
      <c r="AV118" s="180"/>
      <c r="AW118" s="93" t="s">
        <v>310</v>
      </c>
      <c r="AX118" s="93" t="s">
        <v>310</v>
      </c>
      <c r="AY118" s="93" t="s">
        <v>310</v>
      </c>
    </row>
    <row r="119" spans="1:51" x14ac:dyDescent="0.25">
      <c r="A119" s="199" t="s">
        <v>22</v>
      </c>
      <c r="B119" s="180"/>
      <c r="C119" s="199" t="s">
        <v>332</v>
      </c>
      <c r="D119" s="180"/>
      <c r="E119" s="199" t="s">
        <v>332</v>
      </c>
      <c r="F119" s="180"/>
      <c r="G119" s="199"/>
      <c r="H119" s="180"/>
      <c r="I119" s="199"/>
      <c r="J119" s="180"/>
      <c r="K119" s="180"/>
      <c r="L119" s="199"/>
      <c r="M119" s="180"/>
      <c r="N119" s="180"/>
      <c r="O119" s="199"/>
      <c r="P119" s="180"/>
      <c r="Q119" s="199"/>
      <c r="R119" s="180"/>
      <c r="S119" s="198" t="s">
        <v>376</v>
      </c>
      <c r="T119" s="180"/>
      <c r="U119" s="180"/>
      <c r="V119" s="180"/>
      <c r="W119" s="180"/>
      <c r="X119" s="180"/>
      <c r="Y119" s="180"/>
      <c r="Z119" s="180"/>
      <c r="AA119" s="199" t="s">
        <v>19</v>
      </c>
      <c r="AB119" s="180"/>
      <c r="AC119" s="180"/>
      <c r="AD119" s="180"/>
      <c r="AE119" s="180"/>
      <c r="AF119" s="199" t="s">
        <v>20</v>
      </c>
      <c r="AG119" s="180"/>
      <c r="AH119" s="180"/>
      <c r="AI119" s="92" t="s">
        <v>307</v>
      </c>
      <c r="AJ119" s="200" t="s">
        <v>21</v>
      </c>
      <c r="AK119" s="180"/>
      <c r="AL119" s="180"/>
      <c r="AM119" s="180"/>
      <c r="AN119" s="180"/>
      <c r="AO119" s="180"/>
      <c r="AP119" s="93" t="s">
        <v>310</v>
      </c>
      <c r="AQ119" s="93" t="s">
        <v>310</v>
      </c>
      <c r="AR119" s="93" t="s">
        <v>310</v>
      </c>
      <c r="AS119" s="201" t="s">
        <v>310</v>
      </c>
      <c r="AT119" s="180"/>
      <c r="AU119" s="201" t="s">
        <v>310</v>
      </c>
      <c r="AV119" s="180"/>
      <c r="AW119" s="93" t="s">
        <v>310</v>
      </c>
      <c r="AX119" s="93" t="s">
        <v>310</v>
      </c>
      <c r="AY119" s="93" t="s">
        <v>310</v>
      </c>
    </row>
    <row r="120" spans="1:51" x14ac:dyDescent="0.25">
      <c r="A120" s="199" t="s">
        <v>22</v>
      </c>
      <c r="B120" s="180"/>
      <c r="C120" s="199" t="s">
        <v>332</v>
      </c>
      <c r="D120" s="180"/>
      <c r="E120" s="199" t="s">
        <v>332</v>
      </c>
      <c r="F120" s="180"/>
      <c r="G120" s="199" t="s">
        <v>312</v>
      </c>
      <c r="H120" s="180"/>
      <c r="I120" s="199"/>
      <c r="J120" s="180"/>
      <c r="K120" s="180"/>
      <c r="L120" s="199"/>
      <c r="M120" s="180"/>
      <c r="N120" s="180"/>
      <c r="O120" s="199"/>
      <c r="P120" s="180"/>
      <c r="Q120" s="199"/>
      <c r="R120" s="180"/>
      <c r="S120" s="198" t="s">
        <v>377</v>
      </c>
      <c r="T120" s="180"/>
      <c r="U120" s="180"/>
      <c r="V120" s="180"/>
      <c r="W120" s="180"/>
      <c r="X120" s="180"/>
      <c r="Y120" s="180"/>
      <c r="Z120" s="180"/>
      <c r="AA120" s="199" t="s">
        <v>19</v>
      </c>
      <c r="AB120" s="180"/>
      <c r="AC120" s="180"/>
      <c r="AD120" s="180"/>
      <c r="AE120" s="180"/>
      <c r="AF120" s="199" t="s">
        <v>20</v>
      </c>
      <c r="AG120" s="180"/>
      <c r="AH120" s="180"/>
      <c r="AI120" s="92" t="s">
        <v>307</v>
      </c>
      <c r="AJ120" s="200" t="s">
        <v>21</v>
      </c>
      <c r="AK120" s="180"/>
      <c r="AL120" s="180"/>
      <c r="AM120" s="180"/>
      <c r="AN120" s="180"/>
      <c r="AO120" s="180"/>
      <c r="AP120" s="93" t="s">
        <v>310</v>
      </c>
      <c r="AQ120" s="93" t="s">
        <v>310</v>
      </c>
      <c r="AR120" s="93" t="s">
        <v>310</v>
      </c>
      <c r="AS120" s="201" t="s">
        <v>310</v>
      </c>
      <c r="AT120" s="180"/>
      <c r="AU120" s="201" t="s">
        <v>310</v>
      </c>
      <c r="AV120" s="180"/>
      <c r="AW120" s="93" t="s">
        <v>310</v>
      </c>
      <c r="AX120" s="93" t="s">
        <v>310</v>
      </c>
      <c r="AY120" s="93" t="s">
        <v>310</v>
      </c>
    </row>
    <row r="121" spans="1:51" x14ac:dyDescent="0.25">
      <c r="A121" s="203" t="s">
        <v>22</v>
      </c>
      <c r="B121" s="180"/>
      <c r="C121" s="203" t="s">
        <v>332</v>
      </c>
      <c r="D121" s="180"/>
      <c r="E121" s="203" t="s">
        <v>332</v>
      </c>
      <c r="F121" s="180"/>
      <c r="G121" s="203" t="s">
        <v>312</v>
      </c>
      <c r="H121" s="180"/>
      <c r="I121" s="203" t="s">
        <v>378</v>
      </c>
      <c r="J121" s="180"/>
      <c r="K121" s="180"/>
      <c r="L121" s="203"/>
      <c r="M121" s="180"/>
      <c r="N121" s="180"/>
      <c r="O121" s="203"/>
      <c r="P121" s="180"/>
      <c r="Q121" s="203"/>
      <c r="R121" s="180"/>
      <c r="S121" s="202" t="s">
        <v>379</v>
      </c>
      <c r="T121" s="180"/>
      <c r="U121" s="180"/>
      <c r="V121" s="180"/>
      <c r="W121" s="180"/>
      <c r="X121" s="180"/>
      <c r="Y121" s="180"/>
      <c r="Z121" s="180"/>
      <c r="AA121" s="203" t="s">
        <v>19</v>
      </c>
      <c r="AB121" s="180"/>
      <c r="AC121" s="180"/>
      <c r="AD121" s="180"/>
      <c r="AE121" s="180"/>
      <c r="AF121" s="203" t="s">
        <v>20</v>
      </c>
      <c r="AG121" s="180"/>
      <c r="AH121" s="180"/>
      <c r="AI121" s="94" t="s">
        <v>307</v>
      </c>
      <c r="AJ121" s="204" t="s">
        <v>21</v>
      </c>
      <c r="AK121" s="180"/>
      <c r="AL121" s="180"/>
      <c r="AM121" s="180"/>
      <c r="AN121" s="180"/>
      <c r="AO121" s="180"/>
      <c r="AP121" s="95" t="s">
        <v>310</v>
      </c>
      <c r="AQ121" s="95" t="s">
        <v>310</v>
      </c>
      <c r="AR121" s="95" t="s">
        <v>310</v>
      </c>
      <c r="AS121" s="205" t="s">
        <v>310</v>
      </c>
      <c r="AT121" s="180"/>
      <c r="AU121" s="205" t="s">
        <v>310</v>
      </c>
      <c r="AV121" s="180"/>
      <c r="AW121" s="95" t="s">
        <v>310</v>
      </c>
      <c r="AX121" s="95" t="s">
        <v>310</v>
      </c>
      <c r="AY121" s="95" t="s">
        <v>310</v>
      </c>
    </row>
    <row r="122" spans="1:51" x14ac:dyDescent="0.25">
      <c r="A122" s="199" t="s">
        <v>22</v>
      </c>
      <c r="B122" s="180"/>
      <c r="C122" s="199" t="s">
        <v>332</v>
      </c>
      <c r="D122" s="180"/>
      <c r="E122" s="199" t="s">
        <v>380</v>
      </c>
      <c r="F122" s="180"/>
      <c r="G122" s="199"/>
      <c r="H122" s="180"/>
      <c r="I122" s="199"/>
      <c r="J122" s="180"/>
      <c r="K122" s="180"/>
      <c r="L122" s="199"/>
      <c r="M122" s="180"/>
      <c r="N122" s="180"/>
      <c r="O122" s="199"/>
      <c r="P122" s="180"/>
      <c r="Q122" s="199"/>
      <c r="R122" s="180"/>
      <c r="S122" s="198" t="s">
        <v>206</v>
      </c>
      <c r="T122" s="180"/>
      <c r="U122" s="180"/>
      <c r="V122" s="180"/>
      <c r="W122" s="180"/>
      <c r="X122" s="180"/>
      <c r="Y122" s="180"/>
      <c r="Z122" s="180"/>
      <c r="AA122" s="199" t="s">
        <v>19</v>
      </c>
      <c r="AB122" s="180"/>
      <c r="AC122" s="180"/>
      <c r="AD122" s="180"/>
      <c r="AE122" s="180"/>
      <c r="AF122" s="199" t="s">
        <v>20</v>
      </c>
      <c r="AG122" s="180"/>
      <c r="AH122" s="180"/>
      <c r="AI122" s="92" t="s">
        <v>307</v>
      </c>
      <c r="AJ122" s="200" t="s">
        <v>21</v>
      </c>
      <c r="AK122" s="180"/>
      <c r="AL122" s="180"/>
      <c r="AM122" s="180"/>
      <c r="AN122" s="180"/>
      <c r="AO122" s="180"/>
      <c r="AP122" s="93" t="s">
        <v>310</v>
      </c>
      <c r="AQ122" s="93" t="s">
        <v>310</v>
      </c>
      <c r="AR122" s="93" t="s">
        <v>310</v>
      </c>
      <c r="AS122" s="201" t="s">
        <v>310</v>
      </c>
      <c r="AT122" s="180"/>
      <c r="AU122" s="201" t="s">
        <v>310</v>
      </c>
      <c r="AV122" s="180"/>
      <c r="AW122" s="93" t="s">
        <v>310</v>
      </c>
      <c r="AX122" s="93" t="s">
        <v>310</v>
      </c>
      <c r="AY122" s="93" t="s">
        <v>310</v>
      </c>
    </row>
    <row r="123" spans="1:51" x14ac:dyDescent="0.25">
      <c r="A123" s="199" t="s">
        <v>22</v>
      </c>
      <c r="B123" s="180"/>
      <c r="C123" s="199" t="s">
        <v>332</v>
      </c>
      <c r="D123" s="180"/>
      <c r="E123" s="199" t="s">
        <v>380</v>
      </c>
      <c r="F123" s="180"/>
      <c r="G123" s="199" t="s">
        <v>330</v>
      </c>
      <c r="H123" s="180"/>
      <c r="I123" s="199"/>
      <c r="J123" s="180"/>
      <c r="K123" s="180"/>
      <c r="L123" s="199"/>
      <c r="M123" s="180"/>
      <c r="N123" s="180"/>
      <c r="O123" s="199"/>
      <c r="P123" s="180"/>
      <c r="Q123" s="199"/>
      <c r="R123" s="180"/>
      <c r="S123" s="198" t="s">
        <v>208</v>
      </c>
      <c r="T123" s="180"/>
      <c r="U123" s="180"/>
      <c r="V123" s="180"/>
      <c r="W123" s="180"/>
      <c r="X123" s="180"/>
      <c r="Y123" s="180"/>
      <c r="Z123" s="180"/>
      <c r="AA123" s="199" t="s">
        <v>19</v>
      </c>
      <c r="AB123" s="180"/>
      <c r="AC123" s="180"/>
      <c r="AD123" s="180"/>
      <c r="AE123" s="180"/>
      <c r="AF123" s="199" t="s">
        <v>20</v>
      </c>
      <c r="AG123" s="180"/>
      <c r="AH123" s="180"/>
      <c r="AI123" s="92" t="s">
        <v>307</v>
      </c>
      <c r="AJ123" s="200" t="s">
        <v>21</v>
      </c>
      <c r="AK123" s="180"/>
      <c r="AL123" s="180"/>
      <c r="AM123" s="180"/>
      <c r="AN123" s="180"/>
      <c r="AO123" s="180"/>
      <c r="AP123" s="93" t="s">
        <v>310</v>
      </c>
      <c r="AQ123" s="93" t="s">
        <v>310</v>
      </c>
      <c r="AR123" s="93" t="s">
        <v>310</v>
      </c>
      <c r="AS123" s="201" t="s">
        <v>310</v>
      </c>
      <c r="AT123" s="180"/>
      <c r="AU123" s="201" t="s">
        <v>310</v>
      </c>
      <c r="AV123" s="180"/>
      <c r="AW123" s="93" t="s">
        <v>310</v>
      </c>
      <c r="AX123" s="93" t="s">
        <v>310</v>
      </c>
      <c r="AY123" s="93" t="s">
        <v>310</v>
      </c>
    </row>
    <row r="124" spans="1:51" x14ac:dyDescent="0.25">
      <c r="A124" s="203" t="s">
        <v>22</v>
      </c>
      <c r="B124" s="180"/>
      <c r="C124" s="203" t="s">
        <v>332</v>
      </c>
      <c r="D124" s="180"/>
      <c r="E124" s="203" t="s">
        <v>380</v>
      </c>
      <c r="F124" s="180"/>
      <c r="G124" s="203" t="s">
        <v>330</v>
      </c>
      <c r="H124" s="180"/>
      <c r="I124" s="203" t="s">
        <v>329</v>
      </c>
      <c r="J124" s="180"/>
      <c r="K124" s="180"/>
      <c r="L124" s="203"/>
      <c r="M124" s="180"/>
      <c r="N124" s="180"/>
      <c r="O124" s="203"/>
      <c r="P124" s="180"/>
      <c r="Q124" s="203"/>
      <c r="R124" s="180"/>
      <c r="S124" s="202" t="s">
        <v>210</v>
      </c>
      <c r="T124" s="180"/>
      <c r="U124" s="180"/>
      <c r="V124" s="180"/>
      <c r="W124" s="180"/>
      <c r="X124" s="180"/>
      <c r="Y124" s="180"/>
      <c r="Z124" s="180"/>
      <c r="AA124" s="203" t="s">
        <v>19</v>
      </c>
      <c r="AB124" s="180"/>
      <c r="AC124" s="180"/>
      <c r="AD124" s="180"/>
      <c r="AE124" s="180"/>
      <c r="AF124" s="203" t="s">
        <v>20</v>
      </c>
      <c r="AG124" s="180"/>
      <c r="AH124" s="180"/>
      <c r="AI124" s="94" t="s">
        <v>307</v>
      </c>
      <c r="AJ124" s="204" t="s">
        <v>21</v>
      </c>
      <c r="AK124" s="180"/>
      <c r="AL124" s="180"/>
      <c r="AM124" s="180"/>
      <c r="AN124" s="180"/>
      <c r="AO124" s="180"/>
      <c r="AP124" s="95" t="s">
        <v>310</v>
      </c>
      <c r="AQ124" s="95" t="s">
        <v>310</v>
      </c>
      <c r="AR124" s="95" t="s">
        <v>310</v>
      </c>
      <c r="AS124" s="205" t="s">
        <v>310</v>
      </c>
      <c r="AT124" s="180"/>
      <c r="AU124" s="205" t="s">
        <v>310</v>
      </c>
      <c r="AV124" s="180"/>
      <c r="AW124" s="95" t="s">
        <v>310</v>
      </c>
      <c r="AX124" s="95" t="s">
        <v>310</v>
      </c>
      <c r="AY124" s="95" t="s">
        <v>310</v>
      </c>
    </row>
    <row r="125" spans="1:51" x14ac:dyDescent="0.25">
      <c r="A125" s="203" t="s">
        <v>22</v>
      </c>
      <c r="B125" s="180"/>
      <c r="C125" s="203" t="s">
        <v>332</v>
      </c>
      <c r="D125" s="180"/>
      <c r="E125" s="203" t="s">
        <v>380</v>
      </c>
      <c r="F125" s="180"/>
      <c r="G125" s="203" t="s">
        <v>330</v>
      </c>
      <c r="H125" s="180"/>
      <c r="I125" s="203" t="s">
        <v>329</v>
      </c>
      <c r="J125" s="180"/>
      <c r="K125" s="180"/>
      <c r="L125" s="203" t="s">
        <v>316</v>
      </c>
      <c r="M125" s="180"/>
      <c r="N125" s="180"/>
      <c r="O125" s="203"/>
      <c r="P125" s="180"/>
      <c r="Q125" s="203"/>
      <c r="R125" s="180"/>
      <c r="S125" s="202" t="s">
        <v>212</v>
      </c>
      <c r="T125" s="180"/>
      <c r="U125" s="180"/>
      <c r="V125" s="180"/>
      <c r="W125" s="180"/>
      <c r="X125" s="180"/>
      <c r="Y125" s="180"/>
      <c r="Z125" s="180"/>
      <c r="AA125" s="203" t="s">
        <v>19</v>
      </c>
      <c r="AB125" s="180"/>
      <c r="AC125" s="180"/>
      <c r="AD125" s="180"/>
      <c r="AE125" s="180"/>
      <c r="AF125" s="203" t="s">
        <v>20</v>
      </c>
      <c r="AG125" s="180"/>
      <c r="AH125" s="180"/>
      <c r="AI125" s="94" t="s">
        <v>307</v>
      </c>
      <c r="AJ125" s="204" t="s">
        <v>21</v>
      </c>
      <c r="AK125" s="180"/>
      <c r="AL125" s="180"/>
      <c r="AM125" s="180"/>
      <c r="AN125" s="180"/>
      <c r="AO125" s="180"/>
      <c r="AP125" s="95" t="s">
        <v>310</v>
      </c>
      <c r="AQ125" s="95" t="s">
        <v>310</v>
      </c>
      <c r="AR125" s="95" t="s">
        <v>310</v>
      </c>
      <c r="AS125" s="205" t="s">
        <v>310</v>
      </c>
      <c r="AT125" s="180"/>
      <c r="AU125" s="205" t="s">
        <v>310</v>
      </c>
      <c r="AV125" s="180"/>
      <c r="AW125" s="95" t="s">
        <v>310</v>
      </c>
      <c r="AX125" s="95" t="s">
        <v>310</v>
      </c>
      <c r="AY125" s="95" t="s">
        <v>310</v>
      </c>
    </row>
    <row r="126" spans="1:51" x14ac:dyDescent="0.25">
      <c r="A126" s="203" t="s">
        <v>22</v>
      </c>
      <c r="B126" s="180"/>
      <c r="C126" s="203" t="s">
        <v>332</v>
      </c>
      <c r="D126" s="180"/>
      <c r="E126" s="203" t="s">
        <v>380</v>
      </c>
      <c r="F126" s="180"/>
      <c r="G126" s="203" t="s">
        <v>330</v>
      </c>
      <c r="H126" s="180"/>
      <c r="I126" s="203" t="s">
        <v>329</v>
      </c>
      <c r="J126" s="180"/>
      <c r="K126" s="180"/>
      <c r="L126" s="203" t="s">
        <v>331</v>
      </c>
      <c r="M126" s="180"/>
      <c r="N126" s="180"/>
      <c r="O126" s="203"/>
      <c r="P126" s="180"/>
      <c r="Q126" s="203"/>
      <c r="R126" s="180"/>
      <c r="S126" s="202" t="s">
        <v>214</v>
      </c>
      <c r="T126" s="180"/>
      <c r="U126" s="180"/>
      <c r="V126" s="180"/>
      <c r="W126" s="180"/>
      <c r="X126" s="180"/>
      <c r="Y126" s="180"/>
      <c r="Z126" s="180"/>
      <c r="AA126" s="203" t="s">
        <v>19</v>
      </c>
      <c r="AB126" s="180"/>
      <c r="AC126" s="180"/>
      <c r="AD126" s="180"/>
      <c r="AE126" s="180"/>
      <c r="AF126" s="203" t="s">
        <v>20</v>
      </c>
      <c r="AG126" s="180"/>
      <c r="AH126" s="180"/>
      <c r="AI126" s="94" t="s">
        <v>307</v>
      </c>
      <c r="AJ126" s="204" t="s">
        <v>21</v>
      </c>
      <c r="AK126" s="180"/>
      <c r="AL126" s="180"/>
      <c r="AM126" s="180"/>
      <c r="AN126" s="180"/>
      <c r="AO126" s="180"/>
      <c r="AP126" s="95" t="s">
        <v>310</v>
      </c>
      <c r="AQ126" s="95" t="s">
        <v>310</v>
      </c>
      <c r="AR126" s="95" t="s">
        <v>310</v>
      </c>
      <c r="AS126" s="205" t="s">
        <v>310</v>
      </c>
      <c r="AT126" s="180"/>
      <c r="AU126" s="205" t="s">
        <v>310</v>
      </c>
      <c r="AV126" s="180"/>
      <c r="AW126" s="95" t="s">
        <v>310</v>
      </c>
      <c r="AX126" s="95" t="s">
        <v>310</v>
      </c>
      <c r="AY126" s="95" t="s">
        <v>310</v>
      </c>
    </row>
    <row r="127" spans="1:51" x14ac:dyDescent="0.25">
      <c r="A127" s="199" t="s">
        <v>22</v>
      </c>
      <c r="B127" s="180"/>
      <c r="C127" s="199" t="s">
        <v>332</v>
      </c>
      <c r="D127" s="180"/>
      <c r="E127" s="199" t="s">
        <v>381</v>
      </c>
      <c r="F127" s="180"/>
      <c r="G127" s="199"/>
      <c r="H127" s="180"/>
      <c r="I127" s="199"/>
      <c r="J127" s="180"/>
      <c r="K127" s="180"/>
      <c r="L127" s="199"/>
      <c r="M127" s="180"/>
      <c r="N127" s="180"/>
      <c r="O127" s="199"/>
      <c r="P127" s="180"/>
      <c r="Q127" s="199"/>
      <c r="R127" s="180"/>
      <c r="S127" s="198" t="s">
        <v>216</v>
      </c>
      <c r="T127" s="180"/>
      <c r="U127" s="180"/>
      <c r="V127" s="180"/>
      <c r="W127" s="180"/>
      <c r="X127" s="180"/>
      <c r="Y127" s="180"/>
      <c r="Z127" s="180"/>
      <c r="AA127" s="199" t="s">
        <v>19</v>
      </c>
      <c r="AB127" s="180"/>
      <c r="AC127" s="180"/>
      <c r="AD127" s="180"/>
      <c r="AE127" s="180"/>
      <c r="AF127" s="199" t="s">
        <v>20</v>
      </c>
      <c r="AG127" s="180"/>
      <c r="AH127" s="180"/>
      <c r="AI127" s="92" t="s">
        <v>307</v>
      </c>
      <c r="AJ127" s="200" t="s">
        <v>21</v>
      </c>
      <c r="AK127" s="180"/>
      <c r="AL127" s="180"/>
      <c r="AM127" s="180"/>
      <c r="AN127" s="180"/>
      <c r="AO127" s="180"/>
      <c r="AP127" s="93" t="s">
        <v>310</v>
      </c>
      <c r="AQ127" s="93" t="s">
        <v>310</v>
      </c>
      <c r="AR127" s="93" t="s">
        <v>310</v>
      </c>
      <c r="AS127" s="201" t="s">
        <v>310</v>
      </c>
      <c r="AT127" s="180"/>
      <c r="AU127" s="201" t="s">
        <v>310</v>
      </c>
      <c r="AV127" s="180"/>
      <c r="AW127" s="93" t="s">
        <v>310</v>
      </c>
      <c r="AX127" s="93" t="s">
        <v>310</v>
      </c>
      <c r="AY127" s="93" t="s">
        <v>310</v>
      </c>
    </row>
    <row r="128" spans="1:51" x14ac:dyDescent="0.25">
      <c r="A128" s="199" t="s">
        <v>22</v>
      </c>
      <c r="B128" s="180"/>
      <c r="C128" s="199" t="s">
        <v>332</v>
      </c>
      <c r="D128" s="180"/>
      <c r="E128" s="199" t="s">
        <v>381</v>
      </c>
      <c r="F128" s="180"/>
      <c r="G128" s="199" t="s">
        <v>312</v>
      </c>
      <c r="H128" s="180"/>
      <c r="I128" s="199"/>
      <c r="J128" s="180"/>
      <c r="K128" s="180"/>
      <c r="L128" s="199"/>
      <c r="M128" s="180"/>
      <c r="N128" s="180"/>
      <c r="O128" s="199"/>
      <c r="P128" s="180"/>
      <c r="Q128" s="199"/>
      <c r="R128" s="180"/>
      <c r="S128" s="198" t="s">
        <v>382</v>
      </c>
      <c r="T128" s="180"/>
      <c r="U128" s="180"/>
      <c r="V128" s="180"/>
      <c r="W128" s="180"/>
      <c r="X128" s="180"/>
      <c r="Y128" s="180"/>
      <c r="Z128" s="180"/>
      <c r="AA128" s="199" t="s">
        <v>19</v>
      </c>
      <c r="AB128" s="180"/>
      <c r="AC128" s="180"/>
      <c r="AD128" s="180"/>
      <c r="AE128" s="180"/>
      <c r="AF128" s="199" t="s">
        <v>20</v>
      </c>
      <c r="AG128" s="180"/>
      <c r="AH128" s="180"/>
      <c r="AI128" s="92" t="s">
        <v>307</v>
      </c>
      <c r="AJ128" s="200" t="s">
        <v>21</v>
      </c>
      <c r="AK128" s="180"/>
      <c r="AL128" s="180"/>
      <c r="AM128" s="180"/>
      <c r="AN128" s="180"/>
      <c r="AO128" s="180"/>
      <c r="AP128" s="93" t="s">
        <v>310</v>
      </c>
      <c r="AQ128" s="93" t="s">
        <v>310</v>
      </c>
      <c r="AR128" s="93" t="s">
        <v>310</v>
      </c>
      <c r="AS128" s="201" t="s">
        <v>310</v>
      </c>
      <c r="AT128" s="180"/>
      <c r="AU128" s="201" t="s">
        <v>310</v>
      </c>
      <c r="AV128" s="180"/>
      <c r="AW128" s="93" t="s">
        <v>310</v>
      </c>
      <c r="AX128" s="93" t="s">
        <v>310</v>
      </c>
      <c r="AY128" s="93" t="s">
        <v>310</v>
      </c>
    </row>
    <row r="129" spans="1:51" x14ac:dyDescent="0.25">
      <c r="A129" s="203" t="s">
        <v>22</v>
      </c>
      <c r="B129" s="180"/>
      <c r="C129" s="203" t="s">
        <v>332</v>
      </c>
      <c r="D129" s="180"/>
      <c r="E129" s="203" t="s">
        <v>381</v>
      </c>
      <c r="F129" s="180"/>
      <c r="G129" s="203" t="s">
        <v>312</v>
      </c>
      <c r="H129" s="180"/>
      <c r="I129" s="203" t="s">
        <v>316</v>
      </c>
      <c r="J129" s="180"/>
      <c r="K129" s="180"/>
      <c r="L129" s="203"/>
      <c r="M129" s="180"/>
      <c r="N129" s="180"/>
      <c r="O129" s="203"/>
      <c r="P129" s="180"/>
      <c r="Q129" s="203"/>
      <c r="R129" s="180"/>
      <c r="S129" s="202" t="s">
        <v>383</v>
      </c>
      <c r="T129" s="180"/>
      <c r="U129" s="180"/>
      <c r="V129" s="180"/>
      <c r="W129" s="180"/>
      <c r="X129" s="180"/>
      <c r="Y129" s="180"/>
      <c r="Z129" s="180"/>
      <c r="AA129" s="203" t="s">
        <v>19</v>
      </c>
      <c r="AB129" s="180"/>
      <c r="AC129" s="180"/>
      <c r="AD129" s="180"/>
      <c r="AE129" s="180"/>
      <c r="AF129" s="203" t="s">
        <v>20</v>
      </c>
      <c r="AG129" s="180"/>
      <c r="AH129" s="180"/>
      <c r="AI129" s="94" t="s">
        <v>307</v>
      </c>
      <c r="AJ129" s="204" t="s">
        <v>21</v>
      </c>
      <c r="AK129" s="180"/>
      <c r="AL129" s="180"/>
      <c r="AM129" s="180"/>
      <c r="AN129" s="180"/>
      <c r="AO129" s="180"/>
      <c r="AP129" s="95" t="s">
        <v>310</v>
      </c>
      <c r="AQ129" s="95" t="s">
        <v>310</v>
      </c>
      <c r="AR129" s="95" t="s">
        <v>310</v>
      </c>
      <c r="AS129" s="205" t="s">
        <v>310</v>
      </c>
      <c r="AT129" s="180"/>
      <c r="AU129" s="205" t="s">
        <v>310</v>
      </c>
      <c r="AV129" s="180"/>
      <c r="AW129" s="95" t="s">
        <v>310</v>
      </c>
      <c r="AX129" s="95" t="s">
        <v>310</v>
      </c>
      <c r="AY129" s="95" t="s">
        <v>310</v>
      </c>
    </row>
    <row r="130" spans="1:51" x14ac:dyDescent="0.25">
      <c r="A130" s="203" t="s">
        <v>22</v>
      </c>
      <c r="B130" s="180"/>
      <c r="C130" s="203" t="s">
        <v>332</v>
      </c>
      <c r="D130" s="180"/>
      <c r="E130" s="203" t="s">
        <v>381</v>
      </c>
      <c r="F130" s="180"/>
      <c r="G130" s="203" t="s">
        <v>312</v>
      </c>
      <c r="H130" s="180"/>
      <c r="I130" s="203" t="s">
        <v>331</v>
      </c>
      <c r="J130" s="180"/>
      <c r="K130" s="180"/>
      <c r="L130" s="203"/>
      <c r="M130" s="180"/>
      <c r="N130" s="180"/>
      <c r="O130" s="203"/>
      <c r="P130" s="180"/>
      <c r="Q130" s="203"/>
      <c r="R130" s="180"/>
      <c r="S130" s="202" t="s">
        <v>384</v>
      </c>
      <c r="T130" s="180"/>
      <c r="U130" s="180"/>
      <c r="V130" s="180"/>
      <c r="W130" s="180"/>
      <c r="X130" s="180"/>
      <c r="Y130" s="180"/>
      <c r="Z130" s="180"/>
      <c r="AA130" s="203" t="s">
        <v>19</v>
      </c>
      <c r="AB130" s="180"/>
      <c r="AC130" s="180"/>
      <c r="AD130" s="180"/>
      <c r="AE130" s="180"/>
      <c r="AF130" s="203" t="s">
        <v>20</v>
      </c>
      <c r="AG130" s="180"/>
      <c r="AH130" s="180"/>
      <c r="AI130" s="94" t="s">
        <v>307</v>
      </c>
      <c r="AJ130" s="204" t="s">
        <v>21</v>
      </c>
      <c r="AK130" s="180"/>
      <c r="AL130" s="180"/>
      <c r="AM130" s="180"/>
      <c r="AN130" s="180"/>
      <c r="AO130" s="180"/>
      <c r="AP130" s="95" t="s">
        <v>310</v>
      </c>
      <c r="AQ130" s="95" t="s">
        <v>310</v>
      </c>
      <c r="AR130" s="95" t="s">
        <v>310</v>
      </c>
      <c r="AS130" s="205" t="s">
        <v>310</v>
      </c>
      <c r="AT130" s="180"/>
      <c r="AU130" s="205" t="s">
        <v>310</v>
      </c>
      <c r="AV130" s="180"/>
      <c r="AW130" s="95" t="s">
        <v>310</v>
      </c>
      <c r="AX130" s="95" t="s">
        <v>310</v>
      </c>
      <c r="AY130" s="95" t="s">
        <v>310</v>
      </c>
    </row>
    <row r="131" spans="1:51" x14ac:dyDescent="0.25">
      <c r="A131" s="199" t="s">
        <v>22</v>
      </c>
      <c r="B131" s="180"/>
      <c r="C131" s="199" t="s">
        <v>385</v>
      </c>
      <c r="D131" s="180"/>
      <c r="E131" s="199"/>
      <c r="F131" s="180"/>
      <c r="G131" s="199"/>
      <c r="H131" s="180"/>
      <c r="I131" s="199"/>
      <c r="J131" s="180"/>
      <c r="K131" s="180"/>
      <c r="L131" s="199"/>
      <c r="M131" s="180"/>
      <c r="N131" s="180"/>
      <c r="O131" s="199"/>
      <c r="P131" s="180"/>
      <c r="Q131" s="199"/>
      <c r="R131" s="180"/>
      <c r="S131" s="198" t="s">
        <v>218</v>
      </c>
      <c r="T131" s="180"/>
      <c r="U131" s="180"/>
      <c r="V131" s="180"/>
      <c r="W131" s="180"/>
      <c r="X131" s="180"/>
      <c r="Y131" s="180"/>
      <c r="Z131" s="180"/>
      <c r="AA131" s="199" t="s">
        <v>19</v>
      </c>
      <c r="AB131" s="180"/>
      <c r="AC131" s="180"/>
      <c r="AD131" s="180"/>
      <c r="AE131" s="180"/>
      <c r="AF131" s="199" t="s">
        <v>20</v>
      </c>
      <c r="AG131" s="180"/>
      <c r="AH131" s="180"/>
      <c r="AI131" s="92" t="s">
        <v>307</v>
      </c>
      <c r="AJ131" s="200" t="s">
        <v>21</v>
      </c>
      <c r="AK131" s="180"/>
      <c r="AL131" s="180"/>
      <c r="AM131" s="180"/>
      <c r="AN131" s="180"/>
      <c r="AO131" s="180"/>
      <c r="AP131" s="93" t="s">
        <v>310</v>
      </c>
      <c r="AQ131" s="93" t="s">
        <v>310</v>
      </c>
      <c r="AR131" s="93" t="s">
        <v>310</v>
      </c>
      <c r="AS131" s="201" t="s">
        <v>310</v>
      </c>
      <c r="AT131" s="180"/>
      <c r="AU131" s="201" t="s">
        <v>310</v>
      </c>
      <c r="AV131" s="180"/>
      <c r="AW131" s="93" t="s">
        <v>310</v>
      </c>
      <c r="AX131" s="93" t="s">
        <v>310</v>
      </c>
      <c r="AY131" s="93" t="s">
        <v>310</v>
      </c>
    </row>
    <row r="132" spans="1:51" x14ac:dyDescent="0.25">
      <c r="A132" s="199" t="s">
        <v>22</v>
      </c>
      <c r="B132" s="180"/>
      <c r="C132" s="199" t="s">
        <v>385</v>
      </c>
      <c r="D132" s="180"/>
      <c r="E132" s="199" t="s">
        <v>312</v>
      </c>
      <c r="F132" s="180"/>
      <c r="G132" s="199"/>
      <c r="H132" s="180"/>
      <c r="I132" s="199"/>
      <c r="J132" s="180"/>
      <c r="K132" s="180"/>
      <c r="L132" s="199"/>
      <c r="M132" s="180"/>
      <c r="N132" s="180"/>
      <c r="O132" s="199"/>
      <c r="P132" s="180"/>
      <c r="Q132" s="199"/>
      <c r="R132" s="180"/>
      <c r="S132" s="198" t="s">
        <v>220</v>
      </c>
      <c r="T132" s="180"/>
      <c r="U132" s="180"/>
      <c r="V132" s="180"/>
      <c r="W132" s="180"/>
      <c r="X132" s="180"/>
      <c r="Y132" s="180"/>
      <c r="Z132" s="180"/>
      <c r="AA132" s="199" t="s">
        <v>19</v>
      </c>
      <c r="AB132" s="180"/>
      <c r="AC132" s="180"/>
      <c r="AD132" s="180"/>
      <c r="AE132" s="180"/>
      <c r="AF132" s="199" t="s">
        <v>20</v>
      </c>
      <c r="AG132" s="180"/>
      <c r="AH132" s="180"/>
      <c r="AI132" s="92" t="s">
        <v>307</v>
      </c>
      <c r="AJ132" s="200" t="s">
        <v>21</v>
      </c>
      <c r="AK132" s="180"/>
      <c r="AL132" s="180"/>
      <c r="AM132" s="180"/>
      <c r="AN132" s="180"/>
      <c r="AO132" s="180"/>
      <c r="AP132" s="93" t="s">
        <v>310</v>
      </c>
      <c r="AQ132" s="93" t="s">
        <v>310</v>
      </c>
      <c r="AR132" s="93" t="s">
        <v>310</v>
      </c>
      <c r="AS132" s="201" t="s">
        <v>310</v>
      </c>
      <c r="AT132" s="180"/>
      <c r="AU132" s="201" t="s">
        <v>310</v>
      </c>
      <c r="AV132" s="180"/>
      <c r="AW132" s="93" t="s">
        <v>310</v>
      </c>
      <c r="AX132" s="93" t="s">
        <v>310</v>
      </c>
      <c r="AY132" s="93" t="s">
        <v>310</v>
      </c>
    </row>
    <row r="133" spans="1:51" x14ac:dyDescent="0.25">
      <c r="A133" s="199" t="s">
        <v>22</v>
      </c>
      <c r="B133" s="180"/>
      <c r="C133" s="199" t="s">
        <v>385</v>
      </c>
      <c r="D133" s="180"/>
      <c r="E133" s="199" t="s">
        <v>312</v>
      </c>
      <c r="F133" s="180"/>
      <c r="G133" s="199" t="s">
        <v>330</v>
      </c>
      <c r="H133" s="180"/>
      <c r="I133" s="199"/>
      <c r="J133" s="180"/>
      <c r="K133" s="180"/>
      <c r="L133" s="199"/>
      <c r="M133" s="180"/>
      <c r="N133" s="180"/>
      <c r="O133" s="199"/>
      <c r="P133" s="180"/>
      <c r="Q133" s="199"/>
      <c r="R133" s="180"/>
      <c r="S133" s="198" t="s">
        <v>222</v>
      </c>
      <c r="T133" s="180"/>
      <c r="U133" s="180"/>
      <c r="V133" s="180"/>
      <c r="W133" s="180"/>
      <c r="X133" s="180"/>
      <c r="Y133" s="180"/>
      <c r="Z133" s="180"/>
      <c r="AA133" s="199" t="s">
        <v>19</v>
      </c>
      <c r="AB133" s="180"/>
      <c r="AC133" s="180"/>
      <c r="AD133" s="180"/>
      <c r="AE133" s="180"/>
      <c r="AF133" s="199" t="s">
        <v>20</v>
      </c>
      <c r="AG133" s="180"/>
      <c r="AH133" s="180"/>
      <c r="AI133" s="92" t="s">
        <v>307</v>
      </c>
      <c r="AJ133" s="200" t="s">
        <v>21</v>
      </c>
      <c r="AK133" s="180"/>
      <c r="AL133" s="180"/>
      <c r="AM133" s="180"/>
      <c r="AN133" s="180"/>
      <c r="AO133" s="180"/>
      <c r="AP133" s="93" t="s">
        <v>310</v>
      </c>
      <c r="AQ133" s="93" t="s">
        <v>310</v>
      </c>
      <c r="AR133" s="93" t="s">
        <v>310</v>
      </c>
      <c r="AS133" s="201" t="s">
        <v>310</v>
      </c>
      <c r="AT133" s="180"/>
      <c r="AU133" s="201" t="s">
        <v>310</v>
      </c>
      <c r="AV133" s="180"/>
      <c r="AW133" s="93" t="s">
        <v>310</v>
      </c>
      <c r="AX133" s="93" t="s">
        <v>310</v>
      </c>
      <c r="AY133" s="93" t="s">
        <v>310</v>
      </c>
    </row>
    <row r="134" spans="1:51" x14ac:dyDescent="0.25">
      <c r="A134" s="203" t="s">
        <v>22</v>
      </c>
      <c r="B134" s="180"/>
      <c r="C134" s="203" t="s">
        <v>385</v>
      </c>
      <c r="D134" s="180"/>
      <c r="E134" s="203" t="s">
        <v>312</v>
      </c>
      <c r="F134" s="180"/>
      <c r="G134" s="203" t="s">
        <v>330</v>
      </c>
      <c r="H134" s="180"/>
      <c r="I134" s="203" t="s">
        <v>316</v>
      </c>
      <c r="J134" s="180"/>
      <c r="K134" s="180"/>
      <c r="L134" s="203"/>
      <c r="M134" s="180"/>
      <c r="N134" s="180"/>
      <c r="O134" s="203"/>
      <c r="P134" s="180"/>
      <c r="Q134" s="203"/>
      <c r="R134" s="180"/>
      <c r="S134" s="202" t="s">
        <v>224</v>
      </c>
      <c r="T134" s="180"/>
      <c r="U134" s="180"/>
      <c r="V134" s="180"/>
      <c r="W134" s="180"/>
      <c r="X134" s="180"/>
      <c r="Y134" s="180"/>
      <c r="Z134" s="180"/>
      <c r="AA134" s="203" t="s">
        <v>19</v>
      </c>
      <c r="AB134" s="180"/>
      <c r="AC134" s="180"/>
      <c r="AD134" s="180"/>
      <c r="AE134" s="180"/>
      <c r="AF134" s="203" t="s">
        <v>20</v>
      </c>
      <c r="AG134" s="180"/>
      <c r="AH134" s="180"/>
      <c r="AI134" s="94" t="s">
        <v>307</v>
      </c>
      <c r="AJ134" s="204" t="s">
        <v>21</v>
      </c>
      <c r="AK134" s="180"/>
      <c r="AL134" s="180"/>
      <c r="AM134" s="180"/>
      <c r="AN134" s="180"/>
      <c r="AO134" s="180"/>
      <c r="AP134" s="95" t="s">
        <v>310</v>
      </c>
      <c r="AQ134" s="95" t="s">
        <v>310</v>
      </c>
      <c r="AR134" s="95" t="s">
        <v>310</v>
      </c>
      <c r="AS134" s="205" t="s">
        <v>310</v>
      </c>
      <c r="AT134" s="180"/>
      <c r="AU134" s="205" t="s">
        <v>310</v>
      </c>
      <c r="AV134" s="180"/>
      <c r="AW134" s="95" t="s">
        <v>310</v>
      </c>
      <c r="AX134" s="95" t="s">
        <v>310</v>
      </c>
      <c r="AY134" s="95" t="s">
        <v>310</v>
      </c>
    </row>
    <row r="135" spans="1:51" x14ac:dyDescent="0.25">
      <c r="A135" s="203" t="s">
        <v>22</v>
      </c>
      <c r="B135" s="180"/>
      <c r="C135" s="203" t="s">
        <v>385</v>
      </c>
      <c r="D135" s="180"/>
      <c r="E135" s="203" t="s">
        <v>312</v>
      </c>
      <c r="F135" s="180"/>
      <c r="G135" s="203" t="s">
        <v>330</v>
      </c>
      <c r="H135" s="180"/>
      <c r="I135" s="203" t="s">
        <v>317</v>
      </c>
      <c r="J135" s="180"/>
      <c r="K135" s="180"/>
      <c r="L135" s="203"/>
      <c r="M135" s="180"/>
      <c r="N135" s="180"/>
      <c r="O135" s="203"/>
      <c r="P135" s="180"/>
      <c r="Q135" s="203"/>
      <c r="R135" s="180"/>
      <c r="S135" s="202" t="s">
        <v>226</v>
      </c>
      <c r="T135" s="180"/>
      <c r="U135" s="180"/>
      <c r="V135" s="180"/>
      <c r="W135" s="180"/>
      <c r="X135" s="180"/>
      <c r="Y135" s="180"/>
      <c r="Z135" s="180"/>
      <c r="AA135" s="203" t="s">
        <v>19</v>
      </c>
      <c r="AB135" s="180"/>
      <c r="AC135" s="180"/>
      <c r="AD135" s="180"/>
      <c r="AE135" s="180"/>
      <c r="AF135" s="203" t="s">
        <v>20</v>
      </c>
      <c r="AG135" s="180"/>
      <c r="AH135" s="180"/>
      <c r="AI135" s="94" t="s">
        <v>307</v>
      </c>
      <c r="AJ135" s="204" t="s">
        <v>21</v>
      </c>
      <c r="AK135" s="180"/>
      <c r="AL135" s="180"/>
      <c r="AM135" s="180"/>
      <c r="AN135" s="180"/>
      <c r="AO135" s="180"/>
      <c r="AP135" s="95" t="s">
        <v>310</v>
      </c>
      <c r="AQ135" s="95" t="s">
        <v>310</v>
      </c>
      <c r="AR135" s="95" t="s">
        <v>310</v>
      </c>
      <c r="AS135" s="205" t="s">
        <v>310</v>
      </c>
      <c r="AT135" s="180"/>
      <c r="AU135" s="205" t="s">
        <v>310</v>
      </c>
      <c r="AV135" s="180"/>
      <c r="AW135" s="95" t="s">
        <v>310</v>
      </c>
      <c r="AX135" s="95" t="s">
        <v>310</v>
      </c>
      <c r="AY135" s="95" t="s">
        <v>310</v>
      </c>
    </row>
    <row r="136" spans="1:51" x14ac:dyDescent="0.25">
      <c r="A136" s="203" t="s">
        <v>22</v>
      </c>
      <c r="B136" s="180"/>
      <c r="C136" s="203" t="s">
        <v>385</v>
      </c>
      <c r="D136" s="180"/>
      <c r="E136" s="203" t="s">
        <v>312</v>
      </c>
      <c r="F136" s="180"/>
      <c r="G136" s="203" t="s">
        <v>330</v>
      </c>
      <c r="H136" s="180"/>
      <c r="I136" s="203" t="s">
        <v>320</v>
      </c>
      <c r="J136" s="180"/>
      <c r="K136" s="180"/>
      <c r="L136" s="203"/>
      <c r="M136" s="180"/>
      <c r="N136" s="180"/>
      <c r="O136" s="203"/>
      <c r="P136" s="180"/>
      <c r="Q136" s="203"/>
      <c r="R136" s="180"/>
      <c r="S136" s="202" t="s">
        <v>228</v>
      </c>
      <c r="T136" s="180"/>
      <c r="U136" s="180"/>
      <c r="V136" s="180"/>
      <c r="W136" s="180"/>
      <c r="X136" s="180"/>
      <c r="Y136" s="180"/>
      <c r="Z136" s="180"/>
      <c r="AA136" s="203" t="s">
        <v>19</v>
      </c>
      <c r="AB136" s="180"/>
      <c r="AC136" s="180"/>
      <c r="AD136" s="180"/>
      <c r="AE136" s="180"/>
      <c r="AF136" s="203" t="s">
        <v>20</v>
      </c>
      <c r="AG136" s="180"/>
      <c r="AH136" s="180"/>
      <c r="AI136" s="94" t="s">
        <v>307</v>
      </c>
      <c r="AJ136" s="204" t="s">
        <v>21</v>
      </c>
      <c r="AK136" s="180"/>
      <c r="AL136" s="180"/>
      <c r="AM136" s="180"/>
      <c r="AN136" s="180"/>
      <c r="AO136" s="180"/>
      <c r="AP136" s="95" t="s">
        <v>310</v>
      </c>
      <c r="AQ136" s="95" t="s">
        <v>310</v>
      </c>
      <c r="AR136" s="95" t="s">
        <v>310</v>
      </c>
      <c r="AS136" s="205" t="s">
        <v>310</v>
      </c>
      <c r="AT136" s="180"/>
      <c r="AU136" s="205" t="s">
        <v>310</v>
      </c>
      <c r="AV136" s="180"/>
      <c r="AW136" s="95" t="s">
        <v>310</v>
      </c>
      <c r="AX136" s="95" t="s">
        <v>310</v>
      </c>
      <c r="AY136" s="95" t="s">
        <v>310</v>
      </c>
    </row>
    <row r="137" spans="1:51" x14ac:dyDescent="0.25">
      <c r="A137" s="199" t="s">
        <v>22</v>
      </c>
      <c r="B137" s="180"/>
      <c r="C137" s="199" t="s">
        <v>385</v>
      </c>
      <c r="D137" s="180"/>
      <c r="E137" s="199" t="s">
        <v>380</v>
      </c>
      <c r="F137" s="180"/>
      <c r="G137" s="199"/>
      <c r="H137" s="180"/>
      <c r="I137" s="199"/>
      <c r="J137" s="180"/>
      <c r="K137" s="180"/>
      <c r="L137" s="199"/>
      <c r="M137" s="180"/>
      <c r="N137" s="180"/>
      <c r="O137" s="199"/>
      <c r="P137" s="180"/>
      <c r="Q137" s="199"/>
      <c r="R137" s="180"/>
      <c r="S137" s="198" t="s">
        <v>232</v>
      </c>
      <c r="T137" s="180"/>
      <c r="U137" s="180"/>
      <c r="V137" s="180"/>
      <c r="W137" s="180"/>
      <c r="X137" s="180"/>
      <c r="Y137" s="180"/>
      <c r="Z137" s="180"/>
      <c r="AA137" s="199" t="s">
        <v>19</v>
      </c>
      <c r="AB137" s="180"/>
      <c r="AC137" s="180"/>
      <c r="AD137" s="180"/>
      <c r="AE137" s="180"/>
      <c r="AF137" s="199" t="s">
        <v>20</v>
      </c>
      <c r="AG137" s="180"/>
      <c r="AH137" s="180"/>
      <c r="AI137" s="92" t="s">
        <v>307</v>
      </c>
      <c r="AJ137" s="200" t="s">
        <v>21</v>
      </c>
      <c r="AK137" s="180"/>
      <c r="AL137" s="180"/>
      <c r="AM137" s="180"/>
      <c r="AN137" s="180"/>
      <c r="AO137" s="180"/>
      <c r="AP137" s="93" t="s">
        <v>310</v>
      </c>
      <c r="AQ137" s="93" t="s">
        <v>310</v>
      </c>
      <c r="AR137" s="93" t="s">
        <v>310</v>
      </c>
      <c r="AS137" s="201" t="s">
        <v>310</v>
      </c>
      <c r="AT137" s="180"/>
      <c r="AU137" s="201" t="s">
        <v>310</v>
      </c>
      <c r="AV137" s="180"/>
      <c r="AW137" s="93" t="s">
        <v>310</v>
      </c>
      <c r="AX137" s="93" t="s">
        <v>310</v>
      </c>
      <c r="AY137" s="93" t="s">
        <v>310</v>
      </c>
    </row>
    <row r="138" spans="1:51" x14ac:dyDescent="0.25">
      <c r="A138" s="203" t="s">
        <v>22</v>
      </c>
      <c r="B138" s="180"/>
      <c r="C138" s="203" t="s">
        <v>385</v>
      </c>
      <c r="D138" s="180"/>
      <c r="E138" s="203" t="s">
        <v>380</v>
      </c>
      <c r="F138" s="180"/>
      <c r="G138" s="203" t="s">
        <v>312</v>
      </c>
      <c r="H138" s="180"/>
      <c r="I138" s="203"/>
      <c r="J138" s="180"/>
      <c r="K138" s="180"/>
      <c r="L138" s="203"/>
      <c r="M138" s="180"/>
      <c r="N138" s="180"/>
      <c r="O138" s="203"/>
      <c r="P138" s="180"/>
      <c r="Q138" s="203"/>
      <c r="R138" s="180"/>
      <c r="S138" s="202" t="s">
        <v>234</v>
      </c>
      <c r="T138" s="180"/>
      <c r="U138" s="180"/>
      <c r="V138" s="180"/>
      <c r="W138" s="180"/>
      <c r="X138" s="180"/>
      <c r="Y138" s="180"/>
      <c r="Z138" s="180"/>
      <c r="AA138" s="203" t="s">
        <v>19</v>
      </c>
      <c r="AB138" s="180"/>
      <c r="AC138" s="180"/>
      <c r="AD138" s="180"/>
      <c r="AE138" s="180"/>
      <c r="AF138" s="203" t="s">
        <v>20</v>
      </c>
      <c r="AG138" s="180"/>
      <c r="AH138" s="180"/>
      <c r="AI138" s="94" t="s">
        <v>307</v>
      </c>
      <c r="AJ138" s="204" t="s">
        <v>21</v>
      </c>
      <c r="AK138" s="180"/>
      <c r="AL138" s="180"/>
      <c r="AM138" s="180"/>
      <c r="AN138" s="180"/>
      <c r="AO138" s="180"/>
      <c r="AP138" s="95" t="s">
        <v>310</v>
      </c>
      <c r="AQ138" s="95" t="s">
        <v>310</v>
      </c>
      <c r="AR138" s="95" t="s">
        <v>310</v>
      </c>
      <c r="AS138" s="205" t="s">
        <v>310</v>
      </c>
      <c r="AT138" s="180"/>
      <c r="AU138" s="205" t="s">
        <v>310</v>
      </c>
      <c r="AV138" s="180"/>
      <c r="AW138" s="95" t="s">
        <v>310</v>
      </c>
      <c r="AX138" s="95" t="s">
        <v>310</v>
      </c>
      <c r="AY138" s="95" t="s">
        <v>310</v>
      </c>
    </row>
    <row r="139" spans="1:51" x14ac:dyDescent="0.25">
      <c r="A139" s="199" t="s">
        <v>235</v>
      </c>
      <c r="B139" s="180"/>
      <c r="C139" s="199"/>
      <c r="D139" s="180"/>
      <c r="E139" s="199"/>
      <c r="F139" s="180"/>
      <c r="G139" s="199"/>
      <c r="H139" s="180"/>
      <c r="I139" s="199"/>
      <c r="J139" s="180"/>
      <c r="K139" s="180"/>
      <c r="L139" s="199"/>
      <c r="M139" s="180"/>
      <c r="N139" s="180"/>
      <c r="O139" s="199"/>
      <c r="P139" s="180"/>
      <c r="Q139" s="199"/>
      <c r="R139" s="180"/>
      <c r="S139" s="198" t="s">
        <v>236</v>
      </c>
      <c r="T139" s="180"/>
      <c r="U139" s="180"/>
      <c r="V139" s="180"/>
      <c r="W139" s="180"/>
      <c r="X139" s="180"/>
      <c r="Y139" s="180"/>
      <c r="Z139" s="180"/>
      <c r="AA139" s="199" t="s">
        <v>386</v>
      </c>
      <c r="AB139" s="180"/>
      <c r="AC139" s="180"/>
      <c r="AD139" s="180"/>
      <c r="AE139" s="180"/>
      <c r="AF139" s="199" t="s">
        <v>20</v>
      </c>
      <c r="AG139" s="180"/>
      <c r="AH139" s="180"/>
      <c r="AI139" s="92" t="s">
        <v>387</v>
      </c>
      <c r="AJ139" s="200" t="s">
        <v>388</v>
      </c>
      <c r="AK139" s="180"/>
      <c r="AL139" s="180"/>
      <c r="AM139" s="180"/>
      <c r="AN139" s="180"/>
      <c r="AO139" s="180"/>
      <c r="AP139" s="93" t="s">
        <v>465</v>
      </c>
      <c r="AQ139" s="93" t="s">
        <v>310</v>
      </c>
      <c r="AR139" s="93" t="s">
        <v>465</v>
      </c>
      <c r="AS139" s="201" t="s">
        <v>310</v>
      </c>
      <c r="AT139" s="180"/>
      <c r="AU139" s="201" t="s">
        <v>310</v>
      </c>
      <c r="AV139" s="180"/>
      <c r="AW139" s="93" t="s">
        <v>310</v>
      </c>
      <c r="AX139" s="93" t="s">
        <v>310</v>
      </c>
      <c r="AY139" s="93" t="s">
        <v>310</v>
      </c>
    </row>
    <row r="140" spans="1:51" x14ac:dyDescent="0.25">
      <c r="A140" s="199" t="s">
        <v>235</v>
      </c>
      <c r="B140" s="180"/>
      <c r="C140" s="199"/>
      <c r="D140" s="180"/>
      <c r="E140" s="199"/>
      <c r="F140" s="180"/>
      <c r="G140" s="199"/>
      <c r="H140" s="180"/>
      <c r="I140" s="199"/>
      <c r="J140" s="180"/>
      <c r="K140" s="180"/>
      <c r="L140" s="199"/>
      <c r="M140" s="180"/>
      <c r="N140" s="180"/>
      <c r="O140" s="199"/>
      <c r="P140" s="180"/>
      <c r="Q140" s="199"/>
      <c r="R140" s="180"/>
      <c r="S140" s="198" t="s">
        <v>236</v>
      </c>
      <c r="T140" s="180"/>
      <c r="U140" s="180"/>
      <c r="V140" s="180"/>
      <c r="W140" s="180"/>
      <c r="X140" s="180"/>
      <c r="Y140" s="180"/>
      <c r="Z140" s="180"/>
      <c r="AA140" s="199" t="s">
        <v>19</v>
      </c>
      <c r="AB140" s="180"/>
      <c r="AC140" s="180"/>
      <c r="AD140" s="180"/>
      <c r="AE140" s="180"/>
      <c r="AF140" s="199" t="s">
        <v>20</v>
      </c>
      <c r="AG140" s="180"/>
      <c r="AH140" s="180"/>
      <c r="AI140" s="92" t="s">
        <v>307</v>
      </c>
      <c r="AJ140" s="200" t="s">
        <v>21</v>
      </c>
      <c r="AK140" s="180"/>
      <c r="AL140" s="180"/>
      <c r="AM140" s="180"/>
      <c r="AN140" s="180"/>
      <c r="AO140" s="180"/>
      <c r="AP140" s="93" t="s">
        <v>466</v>
      </c>
      <c r="AQ140" s="93" t="s">
        <v>310</v>
      </c>
      <c r="AR140" s="93" t="s">
        <v>466</v>
      </c>
      <c r="AS140" s="201" t="s">
        <v>310</v>
      </c>
      <c r="AT140" s="180"/>
      <c r="AU140" s="201" t="s">
        <v>310</v>
      </c>
      <c r="AV140" s="180"/>
      <c r="AW140" s="93" t="s">
        <v>310</v>
      </c>
      <c r="AX140" s="93" t="s">
        <v>310</v>
      </c>
      <c r="AY140" s="93" t="s">
        <v>310</v>
      </c>
    </row>
    <row r="141" spans="1:51" x14ac:dyDescent="0.25">
      <c r="A141" s="199" t="s">
        <v>235</v>
      </c>
      <c r="B141" s="180"/>
      <c r="C141" s="199"/>
      <c r="D141" s="180"/>
      <c r="E141" s="199"/>
      <c r="F141" s="180"/>
      <c r="G141" s="199"/>
      <c r="H141" s="180"/>
      <c r="I141" s="199"/>
      <c r="J141" s="180"/>
      <c r="K141" s="180"/>
      <c r="L141" s="199"/>
      <c r="M141" s="180"/>
      <c r="N141" s="180"/>
      <c r="O141" s="199"/>
      <c r="P141" s="180"/>
      <c r="Q141" s="199"/>
      <c r="R141" s="180"/>
      <c r="S141" s="198" t="s">
        <v>236</v>
      </c>
      <c r="T141" s="180"/>
      <c r="U141" s="180"/>
      <c r="V141" s="180"/>
      <c r="W141" s="180"/>
      <c r="X141" s="180"/>
      <c r="Y141" s="180"/>
      <c r="Z141" s="180"/>
      <c r="AA141" s="199" t="s">
        <v>19</v>
      </c>
      <c r="AB141" s="180"/>
      <c r="AC141" s="180"/>
      <c r="AD141" s="180"/>
      <c r="AE141" s="180"/>
      <c r="AF141" s="199" t="s">
        <v>20</v>
      </c>
      <c r="AG141" s="180"/>
      <c r="AH141" s="180"/>
      <c r="AI141" s="92" t="s">
        <v>391</v>
      </c>
      <c r="AJ141" s="200" t="s">
        <v>237</v>
      </c>
      <c r="AK141" s="180"/>
      <c r="AL141" s="180"/>
      <c r="AM141" s="180"/>
      <c r="AN141" s="180"/>
      <c r="AO141" s="180"/>
      <c r="AP141" s="93" t="s">
        <v>467</v>
      </c>
      <c r="AQ141" s="93" t="s">
        <v>310</v>
      </c>
      <c r="AR141" s="93" t="s">
        <v>467</v>
      </c>
      <c r="AS141" s="201" t="s">
        <v>310</v>
      </c>
      <c r="AT141" s="180"/>
      <c r="AU141" s="201" t="s">
        <v>310</v>
      </c>
      <c r="AV141" s="180"/>
      <c r="AW141" s="93" t="s">
        <v>310</v>
      </c>
      <c r="AX141" s="93" t="s">
        <v>310</v>
      </c>
      <c r="AY141" s="93" t="s">
        <v>310</v>
      </c>
    </row>
    <row r="142" spans="1:51" x14ac:dyDescent="0.25">
      <c r="A142" s="199" t="s">
        <v>235</v>
      </c>
      <c r="B142" s="180"/>
      <c r="C142" s="199" t="s">
        <v>394</v>
      </c>
      <c r="D142" s="180"/>
      <c r="E142" s="199"/>
      <c r="F142" s="180"/>
      <c r="G142" s="199"/>
      <c r="H142" s="180"/>
      <c r="I142" s="199"/>
      <c r="J142" s="180"/>
      <c r="K142" s="180"/>
      <c r="L142" s="199"/>
      <c r="M142" s="180"/>
      <c r="N142" s="180"/>
      <c r="O142" s="199"/>
      <c r="P142" s="180"/>
      <c r="Q142" s="199"/>
      <c r="R142" s="180"/>
      <c r="S142" s="198" t="s">
        <v>239</v>
      </c>
      <c r="T142" s="180"/>
      <c r="U142" s="180"/>
      <c r="V142" s="180"/>
      <c r="W142" s="180"/>
      <c r="X142" s="180"/>
      <c r="Y142" s="180"/>
      <c r="Z142" s="180"/>
      <c r="AA142" s="199" t="s">
        <v>386</v>
      </c>
      <c r="AB142" s="180"/>
      <c r="AC142" s="180"/>
      <c r="AD142" s="180"/>
      <c r="AE142" s="180"/>
      <c r="AF142" s="199" t="s">
        <v>20</v>
      </c>
      <c r="AG142" s="180"/>
      <c r="AH142" s="180"/>
      <c r="AI142" s="92" t="s">
        <v>387</v>
      </c>
      <c r="AJ142" s="200" t="s">
        <v>388</v>
      </c>
      <c r="AK142" s="180"/>
      <c r="AL142" s="180"/>
      <c r="AM142" s="180"/>
      <c r="AN142" s="180"/>
      <c r="AO142" s="180"/>
      <c r="AP142" s="93" t="s">
        <v>465</v>
      </c>
      <c r="AQ142" s="93" t="s">
        <v>310</v>
      </c>
      <c r="AR142" s="93" t="s">
        <v>465</v>
      </c>
      <c r="AS142" s="201" t="s">
        <v>310</v>
      </c>
      <c r="AT142" s="180"/>
      <c r="AU142" s="201" t="s">
        <v>310</v>
      </c>
      <c r="AV142" s="180"/>
      <c r="AW142" s="93" t="s">
        <v>310</v>
      </c>
      <c r="AX142" s="93" t="s">
        <v>310</v>
      </c>
      <c r="AY142" s="93" t="s">
        <v>310</v>
      </c>
    </row>
    <row r="143" spans="1:51" x14ac:dyDescent="0.25">
      <c r="A143" s="199" t="s">
        <v>235</v>
      </c>
      <c r="B143" s="180"/>
      <c r="C143" s="199" t="s">
        <v>394</v>
      </c>
      <c r="D143" s="180"/>
      <c r="E143" s="199"/>
      <c r="F143" s="180"/>
      <c r="G143" s="199"/>
      <c r="H143" s="180"/>
      <c r="I143" s="199"/>
      <c r="J143" s="180"/>
      <c r="K143" s="180"/>
      <c r="L143" s="199"/>
      <c r="M143" s="180"/>
      <c r="N143" s="180"/>
      <c r="O143" s="199"/>
      <c r="P143" s="180"/>
      <c r="Q143" s="199"/>
      <c r="R143" s="180"/>
      <c r="S143" s="198" t="s">
        <v>239</v>
      </c>
      <c r="T143" s="180"/>
      <c r="U143" s="180"/>
      <c r="V143" s="180"/>
      <c r="W143" s="180"/>
      <c r="X143" s="180"/>
      <c r="Y143" s="180"/>
      <c r="Z143" s="180"/>
      <c r="AA143" s="199" t="s">
        <v>19</v>
      </c>
      <c r="AB143" s="180"/>
      <c r="AC143" s="180"/>
      <c r="AD143" s="180"/>
      <c r="AE143" s="180"/>
      <c r="AF143" s="199" t="s">
        <v>20</v>
      </c>
      <c r="AG143" s="180"/>
      <c r="AH143" s="180"/>
      <c r="AI143" s="92" t="s">
        <v>307</v>
      </c>
      <c r="AJ143" s="200" t="s">
        <v>21</v>
      </c>
      <c r="AK143" s="180"/>
      <c r="AL143" s="180"/>
      <c r="AM143" s="180"/>
      <c r="AN143" s="180"/>
      <c r="AO143" s="180"/>
      <c r="AP143" s="93" t="s">
        <v>468</v>
      </c>
      <c r="AQ143" s="93" t="s">
        <v>310</v>
      </c>
      <c r="AR143" s="93" t="s">
        <v>468</v>
      </c>
      <c r="AS143" s="201" t="s">
        <v>310</v>
      </c>
      <c r="AT143" s="180"/>
      <c r="AU143" s="201" t="s">
        <v>310</v>
      </c>
      <c r="AV143" s="180"/>
      <c r="AW143" s="93" t="s">
        <v>310</v>
      </c>
      <c r="AX143" s="93" t="s">
        <v>310</v>
      </c>
      <c r="AY143" s="93" t="s">
        <v>310</v>
      </c>
    </row>
    <row r="144" spans="1:51" x14ac:dyDescent="0.25">
      <c r="A144" s="199" t="s">
        <v>235</v>
      </c>
      <c r="B144" s="180"/>
      <c r="C144" s="199" t="s">
        <v>394</v>
      </c>
      <c r="D144" s="180"/>
      <c r="E144" s="199"/>
      <c r="F144" s="180"/>
      <c r="G144" s="199"/>
      <c r="H144" s="180"/>
      <c r="I144" s="199"/>
      <c r="J144" s="180"/>
      <c r="K144" s="180"/>
      <c r="L144" s="199"/>
      <c r="M144" s="180"/>
      <c r="N144" s="180"/>
      <c r="O144" s="199"/>
      <c r="P144" s="180"/>
      <c r="Q144" s="199"/>
      <c r="R144" s="180"/>
      <c r="S144" s="198" t="s">
        <v>239</v>
      </c>
      <c r="T144" s="180"/>
      <c r="U144" s="180"/>
      <c r="V144" s="180"/>
      <c r="W144" s="180"/>
      <c r="X144" s="180"/>
      <c r="Y144" s="180"/>
      <c r="Z144" s="180"/>
      <c r="AA144" s="199" t="s">
        <v>19</v>
      </c>
      <c r="AB144" s="180"/>
      <c r="AC144" s="180"/>
      <c r="AD144" s="180"/>
      <c r="AE144" s="180"/>
      <c r="AF144" s="199" t="s">
        <v>20</v>
      </c>
      <c r="AG144" s="180"/>
      <c r="AH144" s="180"/>
      <c r="AI144" s="92" t="s">
        <v>391</v>
      </c>
      <c r="AJ144" s="200" t="s">
        <v>237</v>
      </c>
      <c r="AK144" s="180"/>
      <c r="AL144" s="180"/>
      <c r="AM144" s="180"/>
      <c r="AN144" s="180"/>
      <c r="AO144" s="180"/>
      <c r="AP144" s="93" t="s">
        <v>467</v>
      </c>
      <c r="AQ144" s="93" t="s">
        <v>310</v>
      </c>
      <c r="AR144" s="93" t="s">
        <v>467</v>
      </c>
      <c r="AS144" s="201" t="s">
        <v>310</v>
      </c>
      <c r="AT144" s="180"/>
      <c r="AU144" s="201" t="s">
        <v>310</v>
      </c>
      <c r="AV144" s="180"/>
      <c r="AW144" s="93" t="s">
        <v>310</v>
      </c>
      <c r="AX144" s="93" t="s">
        <v>310</v>
      </c>
      <c r="AY144" s="93" t="s">
        <v>310</v>
      </c>
    </row>
    <row r="145" spans="1:51" x14ac:dyDescent="0.25">
      <c r="A145" s="199" t="s">
        <v>235</v>
      </c>
      <c r="B145" s="180"/>
      <c r="C145" s="199" t="s">
        <v>394</v>
      </c>
      <c r="D145" s="180"/>
      <c r="E145" s="199" t="s">
        <v>399</v>
      </c>
      <c r="F145" s="180"/>
      <c r="G145" s="199"/>
      <c r="H145" s="180"/>
      <c r="I145" s="199"/>
      <c r="J145" s="180"/>
      <c r="K145" s="180"/>
      <c r="L145" s="199"/>
      <c r="M145" s="180"/>
      <c r="N145" s="180"/>
      <c r="O145" s="199"/>
      <c r="P145" s="180"/>
      <c r="Q145" s="199"/>
      <c r="R145" s="180"/>
      <c r="S145" s="198" t="s">
        <v>241</v>
      </c>
      <c r="T145" s="180"/>
      <c r="U145" s="180"/>
      <c r="V145" s="180"/>
      <c r="W145" s="180"/>
      <c r="X145" s="180"/>
      <c r="Y145" s="180"/>
      <c r="Z145" s="180"/>
      <c r="AA145" s="199" t="s">
        <v>386</v>
      </c>
      <c r="AB145" s="180"/>
      <c r="AC145" s="180"/>
      <c r="AD145" s="180"/>
      <c r="AE145" s="180"/>
      <c r="AF145" s="199" t="s">
        <v>20</v>
      </c>
      <c r="AG145" s="180"/>
      <c r="AH145" s="180"/>
      <c r="AI145" s="92" t="s">
        <v>387</v>
      </c>
      <c r="AJ145" s="200" t="s">
        <v>388</v>
      </c>
      <c r="AK145" s="180"/>
      <c r="AL145" s="180"/>
      <c r="AM145" s="180"/>
      <c r="AN145" s="180"/>
      <c r="AO145" s="180"/>
      <c r="AP145" s="93" t="s">
        <v>465</v>
      </c>
      <c r="AQ145" s="93" t="s">
        <v>310</v>
      </c>
      <c r="AR145" s="93" t="s">
        <v>465</v>
      </c>
      <c r="AS145" s="201" t="s">
        <v>310</v>
      </c>
      <c r="AT145" s="180"/>
      <c r="AU145" s="201" t="s">
        <v>310</v>
      </c>
      <c r="AV145" s="180"/>
      <c r="AW145" s="93" t="s">
        <v>310</v>
      </c>
      <c r="AX145" s="93" t="s">
        <v>310</v>
      </c>
      <c r="AY145" s="93" t="s">
        <v>310</v>
      </c>
    </row>
    <row r="146" spans="1:51" x14ac:dyDescent="0.25">
      <c r="A146" s="199" t="s">
        <v>235</v>
      </c>
      <c r="B146" s="180"/>
      <c r="C146" s="199" t="s">
        <v>394</v>
      </c>
      <c r="D146" s="180"/>
      <c r="E146" s="199" t="s">
        <v>399</v>
      </c>
      <c r="F146" s="180"/>
      <c r="G146" s="199"/>
      <c r="H146" s="180"/>
      <c r="I146" s="199"/>
      <c r="J146" s="180"/>
      <c r="K146" s="180"/>
      <c r="L146" s="199"/>
      <c r="M146" s="180"/>
      <c r="N146" s="180"/>
      <c r="O146" s="199"/>
      <c r="P146" s="180"/>
      <c r="Q146" s="199"/>
      <c r="R146" s="180"/>
      <c r="S146" s="198" t="s">
        <v>241</v>
      </c>
      <c r="T146" s="180"/>
      <c r="U146" s="180"/>
      <c r="V146" s="180"/>
      <c r="W146" s="180"/>
      <c r="X146" s="180"/>
      <c r="Y146" s="180"/>
      <c r="Z146" s="180"/>
      <c r="AA146" s="199" t="s">
        <v>19</v>
      </c>
      <c r="AB146" s="180"/>
      <c r="AC146" s="180"/>
      <c r="AD146" s="180"/>
      <c r="AE146" s="180"/>
      <c r="AF146" s="199" t="s">
        <v>20</v>
      </c>
      <c r="AG146" s="180"/>
      <c r="AH146" s="180"/>
      <c r="AI146" s="92" t="s">
        <v>307</v>
      </c>
      <c r="AJ146" s="200" t="s">
        <v>21</v>
      </c>
      <c r="AK146" s="180"/>
      <c r="AL146" s="180"/>
      <c r="AM146" s="180"/>
      <c r="AN146" s="180"/>
      <c r="AO146" s="180"/>
      <c r="AP146" s="93" t="s">
        <v>468</v>
      </c>
      <c r="AQ146" s="93" t="s">
        <v>310</v>
      </c>
      <c r="AR146" s="93" t="s">
        <v>468</v>
      </c>
      <c r="AS146" s="201" t="s">
        <v>310</v>
      </c>
      <c r="AT146" s="180"/>
      <c r="AU146" s="201" t="s">
        <v>310</v>
      </c>
      <c r="AV146" s="180"/>
      <c r="AW146" s="93" t="s">
        <v>310</v>
      </c>
      <c r="AX146" s="93" t="s">
        <v>310</v>
      </c>
      <c r="AY146" s="93" t="s">
        <v>310</v>
      </c>
    </row>
    <row r="147" spans="1:51" x14ac:dyDescent="0.25">
      <c r="A147" s="199" t="s">
        <v>235</v>
      </c>
      <c r="B147" s="180"/>
      <c r="C147" s="199" t="s">
        <v>394</v>
      </c>
      <c r="D147" s="180"/>
      <c r="E147" s="199" t="s">
        <v>399</v>
      </c>
      <c r="F147" s="180"/>
      <c r="G147" s="199"/>
      <c r="H147" s="180"/>
      <c r="I147" s="199"/>
      <c r="J147" s="180"/>
      <c r="K147" s="180"/>
      <c r="L147" s="199"/>
      <c r="M147" s="180"/>
      <c r="N147" s="180"/>
      <c r="O147" s="199"/>
      <c r="P147" s="180"/>
      <c r="Q147" s="199"/>
      <c r="R147" s="180"/>
      <c r="S147" s="198" t="s">
        <v>241</v>
      </c>
      <c r="T147" s="180"/>
      <c r="U147" s="180"/>
      <c r="V147" s="180"/>
      <c r="W147" s="180"/>
      <c r="X147" s="180"/>
      <c r="Y147" s="180"/>
      <c r="Z147" s="180"/>
      <c r="AA147" s="199" t="s">
        <v>19</v>
      </c>
      <c r="AB147" s="180"/>
      <c r="AC147" s="180"/>
      <c r="AD147" s="180"/>
      <c r="AE147" s="180"/>
      <c r="AF147" s="199" t="s">
        <v>20</v>
      </c>
      <c r="AG147" s="180"/>
      <c r="AH147" s="180"/>
      <c r="AI147" s="92" t="s">
        <v>391</v>
      </c>
      <c r="AJ147" s="200" t="s">
        <v>237</v>
      </c>
      <c r="AK147" s="180"/>
      <c r="AL147" s="180"/>
      <c r="AM147" s="180"/>
      <c r="AN147" s="180"/>
      <c r="AO147" s="180"/>
      <c r="AP147" s="93" t="s">
        <v>467</v>
      </c>
      <c r="AQ147" s="93" t="s">
        <v>310</v>
      </c>
      <c r="AR147" s="93" t="s">
        <v>467</v>
      </c>
      <c r="AS147" s="201" t="s">
        <v>310</v>
      </c>
      <c r="AT147" s="180"/>
      <c r="AU147" s="201" t="s">
        <v>310</v>
      </c>
      <c r="AV147" s="180"/>
      <c r="AW147" s="93" t="s">
        <v>310</v>
      </c>
      <c r="AX147" s="93" t="s">
        <v>310</v>
      </c>
      <c r="AY147" s="93" t="s">
        <v>310</v>
      </c>
    </row>
    <row r="148" spans="1:51" x14ac:dyDescent="0.25">
      <c r="A148" s="199" t="s">
        <v>235</v>
      </c>
      <c r="B148" s="180"/>
      <c r="C148" s="199" t="s">
        <v>394</v>
      </c>
      <c r="D148" s="180"/>
      <c r="E148" s="199" t="s">
        <v>399</v>
      </c>
      <c r="F148" s="180"/>
      <c r="G148" s="199" t="s">
        <v>400</v>
      </c>
      <c r="H148" s="180"/>
      <c r="I148" s="199"/>
      <c r="J148" s="180"/>
      <c r="K148" s="180"/>
      <c r="L148" s="199"/>
      <c r="M148" s="180"/>
      <c r="N148" s="180"/>
      <c r="O148" s="199"/>
      <c r="P148" s="180"/>
      <c r="Q148" s="199"/>
      <c r="R148" s="180"/>
      <c r="S148" s="198" t="s">
        <v>243</v>
      </c>
      <c r="T148" s="180"/>
      <c r="U148" s="180"/>
      <c r="V148" s="180"/>
      <c r="W148" s="180"/>
      <c r="X148" s="180"/>
      <c r="Y148" s="180"/>
      <c r="Z148" s="180"/>
      <c r="AA148" s="199" t="s">
        <v>19</v>
      </c>
      <c r="AB148" s="180"/>
      <c r="AC148" s="180"/>
      <c r="AD148" s="180"/>
      <c r="AE148" s="180"/>
      <c r="AF148" s="199" t="s">
        <v>20</v>
      </c>
      <c r="AG148" s="180"/>
      <c r="AH148" s="180"/>
      <c r="AI148" s="92" t="s">
        <v>307</v>
      </c>
      <c r="AJ148" s="200" t="s">
        <v>21</v>
      </c>
      <c r="AK148" s="180"/>
      <c r="AL148" s="180"/>
      <c r="AM148" s="180"/>
      <c r="AN148" s="180"/>
      <c r="AO148" s="180"/>
      <c r="AP148" s="93" t="s">
        <v>310</v>
      </c>
      <c r="AQ148" s="93" t="s">
        <v>310</v>
      </c>
      <c r="AR148" s="93" t="s">
        <v>310</v>
      </c>
      <c r="AS148" s="201" t="s">
        <v>310</v>
      </c>
      <c r="AT148" s="180"/>
      <c r="AU148" s="201" t="s">
        <v>310</v>
      </c>
      <c r="AV148" s="180"/>
      <c r="AW148" s="93" t="s">
        <v>310</v>
      </c>
      <c r="AX148" s="93" t="s">
        <v>310</v>
      </c>
      <c r="AY148" s="93" t="s">
        <v>310</v>
      </c>
    </row>
    <row r="149" spans="1:51" x14ac:dyDescent="0.25">
      <c r="A149" s="199" t="s">
        <v>235</v>
      </c>
      <c r="B149" s="180"/>
      <c r="C149" s="199" t="s">
        <v>394</v>
      </c>
      <c r="D149" s="180"/>
      <c r="E149" s="199" t="s">
        <v>399</v>
      </c>
      <c r="F149" s="180"/>
      <c r="G149" s="199" t="s">
        <v>400</v>
      </c>
      <c r="H149" s="180"/>
      <c r="I149" s="199" t="s">
        <v>401</v>
      </c>
      <c r="J149" s="180"/>
      <c r="K149" s="180"/>
      <c r="L149" s="199"/>
      <c r="M149" s="180"/>
      <c r="N149" s="180"/>
      <c r="O149" s="199"/>
      <c r="P149" s="180"/>
      <c r="Q149" s="199"/>
      <c r="R149" s="180"/>
      <c r="S149" s="198" t="s">
        <v>243</v>
      </c>
      <c r="T149" s="180"/>
      <c r="U149" s="180"/>
      <c r="V149" s="180"/>
      <c r="W149" s="180"/>
      <c r="X149" s="180"/>
      <c r="Y149" s="180"/>
      <c r="Z149" s="180"/>
      <c r="AA149" s="199" t="s">
        <v>19</v>
      </c>
      <c r="AB149" s="180"/>
      <c r="AC149" s="180"/>
      <c r="AD149" s="180"/>
      <c r="AE149" s="180"/>
      <c r="AF149" s="199" t="s">
        <v>20</v>
      </c>
      <c r="AG149" s="180"/>
      <c r="AH149" s="180"/>
      <c r="AI149" s="92" t="s">
        <v>307</v>
      </c>
      <c r="AJ149" s="200" t="s">
        <v>21</v>
      </c>
      <c r="AK149" s="180"/>
      <c r="AL149" s="180"/>
      <c r="AM149" s="180"/>
      <c r="AN149" s="180"/>
      <c r="AO149" s="180"/>
      <c r="AP149" s="93" t="s">
        <v>310</v>
      </c>
      <c r="AQ149" s="93" t="s">
        <v>310</v>
      </c>
      <c r="AR149" s="93" t="s">
        <v>310</v>
      </c>
      <c r="AS149" s="201" t="s">
        <v>310</v>
      </c>
      <c r="AT149" s="180"/>
      <c r="AU149" s="201" t="s">
        <v>310</v>
      </c>
      <c r="AV149" s="180"/>
      <c r="AW149" s="93" t="s">
        <v>310</v>
      </c>
      <c r="AX149" s="93" t="s">
        <v>310</v>
      </c>
      <c r="AY149" s="93" t="s">
        <v>310</v>
      </c>
    </row>
    <row r="150" spans="1:51" x14ac:dyDescent="0.25">
      <c r="A150" s="199" t="s">
        <v>235</v>
      </c>
      <c r="B150" s="180"/>
      <c r="C150" s="199" t="s">
        <v>394</v>
      </c>
      <c r="D150" s="180"/>
      <c r="E150" s="199" t="s">
        <v>399</v>
      </c>
      <c r="F150" s="180"/>
      <c r="G150" s="199" t="s">
        <v>400</v>
      </c>
      <c r="H150" s="180"/>
      <c r="I150" s="199" t="s">
        <v>401</v>
      </c>
      <c r="J150" s="180"/>
      <c r="K150" s="180"/>
      <c r="L150" s="199" t="s">
        <v>402</v>
      </c>
      <c r="M150" s="180"/>
      <c r="N150" s="180"/>
      <c r="O150" s="199"/>
      <c r="P150" s="180"/>
      <c r="Q150" s="199"/>
      <c r="R150" s="180"/>
      <c r="S150" s="198" t="s">
        <v>244</v>
      </c>
      <c r="T150" s="180"/>
      <c r="U150" s="180"/>
      <c r="V150" s="180"/>
      <c r="W150" s="180"/>
      <c r="X150" s="180"/>
      <c r="Y150" s="180"/>
      <c r="Z150" s="180"/>
      <c r="AA150" s="199" t="s">
        <v>19</v>
      </c>
      <c r="AB150" s="180"/>
      <c r="AC150" s="180"/>
      <c r="AD150" s="180"/>
      <c r="AE150" s="180"/>
      <c r="AF150" s="199" t="s">
        <v>20</v>
      </c>
      <c r="AG150" s="180"/>
      <c r="AH150" s="180"/>
      <c r="AI150" s="92" t="s">
        <v>307</v>
      </c>
      <c r="AJ150" s="200" t="s">
        <v>21</v>
      </c>
      <c r="AK150" s="180"/>
      <c r="AL150" s="180"/>
      <c r="AM150" s="180"/>
      <c r="AN150" s="180"/>
      <c r="AO150" s="180"/>
      <c r="AP150" s="93" t="s">
        <v>310</v>
      </c>
      <c r="AQ150" s="93" t="s">
        <v>310</v>
      </c>
      <c r="AR150" s="93" t="s">
        <v>310</v>
      </c>
      <c r="AS150" s="201" t="s">
        <v>310</v>
      </c>
      <c r="AT150" s="180"/>
      <c r="AU150" s="201" t="s">
        <v>310</v>
      </c>
      <c r="AV150" s="180"/>
      <c r="AW150" s="93" t="s">
        <v>310</v>
      </c>
      <c r="AX150" s="93" t="s">
        <v>310</v>
      </c>
      <c r="AY150" s="93" t="s">
        <v>310</v>
      </c>
    </row>
    <row r="151" spans="1:51" x14ac:dyDescent="0.25">
      <c r="A151" s="199" t="s">
        <v>235</v>
      </c>
      <c r="B151" s="180"/>
      <c r="C151" s="199" t="s">
        <v>394</v>
      </c>
      <c r="D151" s="180"/>
      <c r="E151" s="199" t="s">
        <v>399</v>
      </c>
      <c r="F151" s="180"/>
      <c r="G151" s="199" t="s">
        <v>400</v>
      </c>
      <c r="H151" s="180"/>
      <c r="I151" s="199" t="s">
        <v>401</v>
      </c>
      <c r="J151" s="180"/>
      <c r="K151" s="180"/>
      <c r="L151" s="199" t="s">
        <v>403</v>
      </c>
      <c r="M151" s="180"/>
      <c r="N151" s="180"/>
      <c r="O151" s="199"/>
      <c r="P151" s="180"/>
      <c r="Q151" s="199"/>
      <c r="R151" s="180"/>
      <c r="S151" s="198" t="s">
        <v>245</v>
      </c>
      <c r="T151" s="180"/>
      <c r="U151" s="180"/>
      <c r="V151" s="180"/>
      <c r="W151" s="180"/>
      <c r="X151" s="180"/>
      <c r="Y151" s="180"/>
      <c r="Z151" s="180"/>
      <c r="AA151" s="199" t="s">
        <v>19</v>
      </c>
      <c r="AB151" s="180"/>
      <c r="AC151" s="180"/>
      <c r="AD151" s="180"/>
      <c r="AE151" s="180"/>
      <c r="AF151" s="199" t="s">
        <v>20</v>
      </c>
      <c r="AG151" s="180"/>
      <c r="AH151" s="180"/>
      <c r="AI151" s="92" t="s">
        <v>307</v>
      </c>
      <c r="AJ151" s="200" t="s">
        <v>21</v>
      </c>
      <c r="AK151" s="180"/>
      <c r="AL151" s="180"/>
      <c r="AM151" s="180"/>
      <c r="AN151" s="180"/>
      <c r="AO151" s="180"/>
      <c r="AP151" s="93" t="s">
        <v>310</v>
      </c>
      <c r="AQ151" s="93" t="s">
        <v>310</v>
      </c>
      <c r="AR151" s="93" t="s">
        <v>310</v>
      </c>
      <c r="AS151" s="201" t="s">
        <v>310</v>
      </c>
      <c r="AT151" s="180"/>
      <c r="AU151" s="201" t="s">
        <v>310</v>
      </c>
      <c r="AV151" s="180"/>
      <c r="AW151" s="93" t="s">
        <v>310</v>
      </c>
      <c r="AX151" s="93" t="s">
        <v>310</v>
      </c>
      <c r="AY151" s="93" t="s">
        <v>310</v>
      </c>
    </row>
    <row r="152" spans="1:51" x14ac:dyDescent="0.25">
      <c r="A152" s="203" t="s">
        <v>235</v>
      </c>
      <c r="B152" s="180"/>
      <c r="C152" s="203" t="s">
        <v>394</v>
      </c>
      <c r="D152" s="180"/>
      <c r="E152" s="203" t="s">
        <v>399</v>
      </c>
      <c r="F152" s="180"/>
      <c r="G152" s="203" t="s">
        <v>400</v>
      </c>
      <c r="H152" s="180"/>
      <c r="I152" s="203" t="s">
        <v>401</v>
      </c>
      <c r="J152" s="180"/>
      <c r="K152" s="180"/>
      <c r="L152" s="203" t="s">
        <v>402</v>
      </c>
      <c r="M152" s="180"/>
      <c r="N152" s="180"/>
      <c r="O152" s="203" t="s">
        <v>330</v>
      </c>
      <c r="P152" s="180"/>
      <c r="Q152" s="203"/>
      <c r="R152" s="180"/>
      <c r="S152" s="202" t="s">
        <v>246</v>
      </c>
      <c r="T152" s="180"/>
      <c r="U152" s="180"/>
      <c r="V152" s="180"/>
      <c r="W152" s="180"/>
      <c r="X152" s="180"/>
      <c r="Y152" s="180"/>
      <c r="Z152" s="180"/>
      <c r="AA152" s="203" t="s">
        <v>19</v>
      </c>
      <c r="AB152" s="180"/>
      <c r="AC152" s="180"/>
      <c r="AD152" s="180"/>
      <c r="AE152" s="180"/>
      <c r="AF152" s="203" t="s">
        <v>20</v>
      </c>
      <c r="AG152" s="180"/>
      <c r="AH152" s="180"/>
      <c r="AI152" s="94" t="s">
        <v>307</v>
      </c>
      <c r="AJ152" s="204" t="s">
        <v>21</v>
      </c>
      <c r="AK152" s="180"/>
      <c r="AL152" s="180"/>
      <c r="AM152" s="180"/>
      <c r="AN152" s="180"/>
      <c r="AO152" s="180"/>
      <c r="AP152" s="95" t="s">
        <v>310</v>
      </c>
      <c r="AQ152" s="95" t="s">
        <v>310</v>
      </c>
      <c r="AR152" s="95" t="s">
        <v>310</v>
      </c>
      <c r="AS152" s="205" t="s">
        <v>310</v>
      </c>
      <c r="AT152" s="180"/>
      <c r="AU152" s="205" t="s">
        <v>310</v>
      </c>
      <c r="AV152" s="180"/>
      <c r="AW152" s="95" t="s">
        <v>310</v>
      </c>
      <c r="AX152" s="95" t="s">
        <v>310</v>
      </c>
      <c r="AY152" s="95" t="s">
        <v>310</v>
      </c>
    </row>
    <row r="153" spans="1:51" x14ac:dyDescent="0.25">
      <c r="A153" s="203" t="s">
        <v>235</v>
      </c>
      <c r="B153" s="180"/>
      <c r="C153" s="203" t="s">
        <v>394</v>
      </c>
      <c r="D153" s="180"/>
      <c r="E153" s="203" t="s">
        <v>399</v>
      </c>
      <c r="F153" s="180"/>
      <c r="G153" s="203" t="s">
        <v>400</v>
      </c>
      <c r="H153" s="180"/>
      <c r="I153" s="203" t="s">
        <v>401</v>
      </c>
      <c r="J153" s="180"/>
      <c r="K153" s="180"/>
      <c r="L153" s="203" t="s">
        <v>403</v>
      </c>
      <c r="M153" s="180"/>
      <c r="N153" s="180"/>
      <c r="O153" s="203" t="s">
        <v>330</v>
      </c>
      <c r="P153" s="180"/>
      <c r="Q153" s="203"/>
      <c r="R153" s="180"/>
      <c r="S153" s="202" t="s">
        <v>247</v>
      </c>
      <c r="T153" s="180"/>
      <c r="U153" s="180"/>
      <c r="V153" s="180"/>
      <c r="W153" s="180"/>
      <c r="X153" s="180"/>
      <c r="Y153" s="180"/>
      <c r="Z153" s="180"/>
      <c r="AA153" s="203" t="s">
        <v>19</v>
      </c>
      <c r="AB153" s="180"/>
      <c r="AC153" s="180"/>
      <c r="AD153" s="180"/>
      <c r="AE153" s="180"/>
      <c r="AF153" s="203" t="s">
        <v>20</v>
      </c>
      <c r="AG153" s="180"/>
      <c r="AH153" s="180"/>
      <c r="AI153" s="94" t="s">
        <v>307</v>
      </c>
      <c r="AJ153" s="204" t="s">
        <v>21</v>
      </c>
      <c r="AK153" s="180"/>
      <c r="AL153" s="180"/>
      <c r="AM153" s="180"/>
      <c r="AN153" s="180"/>
      <c r="AO153" s="180"/>
      <c r="AP153" s="95" t="s">
        <v>310</v>
      </c>
      <c r="AQ153" s="95" t="s">
        <v>310</v>
      </c>
      <c r="AR153" s="95" t="s">
        <v>310</v>
      </c>
      <c r="AS153" s="205" t="s">
        <v>310</v>
      </c>
      <c r="AT153" s="180"/>
      <c r="AU153" s="205" t="s">
        <v>310</v>
      </c>
      <c r="AV153" s="180"/>
      <c r="AW153" s="95" t="s">
        <v>310</v>
      </c>
      <c r="AX153" s="95" t="s">
        <v>310</v>
      </c>
      <c r="AY153" s="95" t="s">
        <v>310</v>
      </c>
    </row>
    <row r="154" spans="1:51" x14ac:dyDescent="0.25">
      <c r="A154" s="199" t="s">
        <v>235</v>
      </c>
      <c r="B154" s="180"/>
      <c r="C154" s="199" t="s">
        <v>394</v>
      </c>
      <c r="D154" s="180"/>
      <c r="E154" s="199" t="s">
        <v>399</v>
      </c>
      <c r="F154" s="180"/>
      <c r="G154" s="199" t="s">
        <v>404</v>
      </c>
      <c r="H154" s="180"/>
      <c r="I154" s="199"/>
      <c r="J154" s="180"/>
      <c r="K154" s="180"/>
      <c r="L154" s="199"/>
      <c r="M154" s="180"/>
      <c r="N154" s="180"/>
      <c r="O154" s="199"/>
      <c r="P154" s="180"/>
      <c r="Q154" s="199"/>
      <c r="R154" s="180"/>
      <c r="S154" s="198" t="s">
        <v>248</v>
      </c>
      <c r="T154" s="180"/>
      <c r="U154" s="180"/>
      <c r="V154" s="180"/>
      <c r="W154" s="180"/>
      <c r="X154" s="180"/>
      <c r="Y154" s="180"/>
      <c r="Z154" s="180"/>
      <c r="AA154" s="199" t="s">
        <v>386</v>
      </c>
      <c r="AB154" s="180"/>
      <c r="AC154" s="180"/>
      <c r="AD154" s="180"/>
      <c r="AE154" s="180"/>
      <c r="AF154" s="199" t="s">
        <v>20</v>
      </c>
      <c r="AG154" s="180"/>
      <c r="AH154" s="180"/>
      <c r="AI154" s="92" t="s">
        <v>387</v>
      </c>
      <c r="AJ154" s="200" t="s">
        <v>388</v>
      </c>
      <c r="AK154" s="180"/>
      <c r="AL154" s="180"/>
      <c r="AM154" s="180"/>
      <c r="AN154" s="180"/>
      <c r="AO154" s="180"/>
      <c r="AP154" s="93" t="s">
        <v>465</v>
      </c>
      <c r="AQ154" s="93" t="s">
        <v>310</v>
      </c>
      <c r="AR154" s="93" t="s">
        <v>465</v>
      </c>
      <c r="AS154" s="201" t="s">
        <v>310</v>
      </c>
      <c r="AT154" s="180"/>
      <c r="AU154" s="201" t="s">
        <v>310</v>
      </c>
      <c r="AV154" s="180"/>
      <c r="AW154" s="93" t="s">
        <v>310</v>
      </c>
      <c r="AX154" s="93" t="s">
        <v>310</v>
      </c>
      <c r="AY154" s="93" t="s">
        <v>310</v>
      </c>
    </row>
    <row r="155" spans="1:51" x14ac:dyDescent="0.25">
      <c r="A155" s="199" t="s">
        <v>235</v>
      </c>
      <c r="B155" s="180"/>
      <c r="C155" s="199" t="s">
        <v>394</v>
      </c>
      <c r="D155" s="180"/>
      <c r="E155" s="199" t="s">
        <v>399</v>
      </c>
      <c r="F155" s="180"/>
      <c r="G155" s="199" t="s">
        <v>404</v>
      </c>
      <c r="H155" s="180"/>
      <c r="I155" s="199"/>
      <c r="J155" s="180"/>
      <c r="K155" s="180"/>
      <c r="L155" s="199"/>
      <c r="M155" s="180"/>
      <c r="N155" s="180"/>
      <c r="O155" s="199"/>
      <c r="P155" s="180"/>
      <c r="Q155" s="199"/>
      <c r="R155" s="180"/>
      <c r="S155" s="198" t="s">
        <v>248</v>
      </c>
      <c r="T155" s="180"/>
      <c r="U155" s="180"/>
      <c r="V155" s="180"/>
      <c r="W155" s="180"/>
      <c r="X155" s="180"/>
      <c r="Y155" s="180"/>
      <c r="Z155" s="180"/>
      <c r="AA155" s="199" t="s">
        <v>19</v>
      </c>
      <c r="AB155" s="180"/>
      <c r="AC155" s="180"/>
      <c r="AD155" s="180"/>
      <c r="AE155" s="180"/>
      <c r="AF155" s="199" t="s">
        <v>20</v>
      </c>
      <c r="AG155" s="180"/>
      <c r="AH155" s="180"/>
      <c r="AI155" s="92" t="s">
        <v>307</v>
      </c>
      <c r="AJ155" s="200" t="s">
        <v>21</v>
      </c>
      <c r="AK155" s="180"/>
      <c r="AL155" s="180"/>
      <c r="AM155" s="180"/>
      <c r="AN155" s="180"/>
      <c r="AO155" s="180"/>
      <c r="AP155" s="93" t="s">
        <v>468</v>
      </c>
      <c r="AQ155" s="93" t="s">
        <v>310</v>
      </c>
      <c r="AR155" s="93" t="s">
        <v>468</v>
      </c>
      <c r="AS155" s="201" t="s">
        <v>310</v>
      </c>
      <c r="AT155" s="180"/>
      <c r="AU155" s="201" t="s">
        <v>310</v>
      </c>
      <c r="AV155" s="180"/>
      <c r="AW155" s="93" t="s">
        <v>310</v>
      </c>
      <c r="AX155" s="93" t="s">
        <v>310</v>
      </c>
      <c r="AY155" s="93" t="s">
        <v>310</v>
      </c>
    </row>
    <row r="156" spans="1:51" x14ac:dyDescent="0.25">
      <c r="A156" s="199" t="s">
        <v>235</v>
      </c>
      <c r="B156" s="180"/>
      <c r="C156" s="199" t="s">
        <v>394</v>
      </c>
      <c r="D156" s="180"/>
      <c r="E156" s="199" t="s">
        <v>399</v>
      </c>
      <c r="F156" s="180"/>
      <c r="G156" s="199" t="s">
        <v>404</v>
      </c>
      <c r="H156" s="180"/>
      <c r="I156" s="199"/>
      <c r="J156" s="180"/>
      <c r="K156" s="180"/>
      <c r="L156" s="199"/>
      <c r="M156" s="180"/>
      <c r="N156" s="180"/>
      <c r="O156" s="199"/>
      <c r="P156" s="180"/>
      <c r="Q156" s="199"/>
      <c r="R156" s="180"/>
      <c r="S156" s="198" t="s">
        <v>248</v>
      </c>
      <c r="T156" s="180"/>
      <c r="U156" s="180"/>
      <c r="V156" s="180"/>
      <c r="W156" s="180"/>
      <c r="X156" s="180"/>
      <c r="Y156" s="180"/>
      <c r="Z156" s="180"/>
      <c r="AA156" s="199" t="s">
        <v>19</v>
      </c>
      <c r="AB156" s="180"/>
      <c r="AC156" s="180"/>
      <c r="AD156" s="180"/>
      <c r="AE156" s="180"/>
      <c r="AF156" s="199" t="s">
        <v>20</v>
      </c>
      <c r="AG156" s="180"/>
      <c r="AH156" s="180"/>
      <c r="AI156" s="92" t="s">
        <v>391</v>
      </c>
      <c r="AJ156" s="200" t="s">
        <v>237</v>
      </c>
      <c r="AK156" s="180"/>
      <c r="AL156" s="180"/>
      <c r="AM156" s="180"/>
      <c r="AN156" s="180"/>
      <c r="AO156" s="180"/>
      <c r="AP156" s="93" t="s">
        <v>467</v>
      </c>
      <c r="AQ156" s="93" t="s">
        <v>310</v>
      </c>
      <c r="AR156" s="93" t="s">
        <v>467</v>
      </c>
      <c r="AS156" s="201" t="s">
        <v>310</v>
      </c>
      <c r="AT156" s="180"/>
      <c r="AU156" s="201" t="s">
        <v>310</v>
      </c>
      <c r="AV156" s="180"/>
      <c r="AW156" s="93" t="s">
        <v>310</v>
      </c>
      <c r="AX156" s="93" t="s">
        <v>310</v>
      </c>
      <c r="AY156" s="93" t="s">
        <v>310</v>
      </c>
    </row>
    <row r="157" spans="1:51" x14ac:dyDescent="0.25">
      <c r="A157" s="199" t="s">
        <v>235</v>
      </c>
      <c r="B157" s="180"/>
      <c r="C157" s="199" t="s">
        <v>394</v>
      </c>
      <c r="D157" s="180"/>
      <c r="E157" s="199" t="s">
        <v>399</v>
      </c>
      <c r="F157" s="180"/>
      <c r="G157" s="199" t="s">
        <v>404</v>
      </c>
      <c r="H157" s="180"/>
      <c r="I157" s="199" t="s">
        <v>401</v>
      </c>
      <c r="J157" s="180"/>
      <c r="K157" s="180"/>
      <c r="L157" s="199"/>
      <c r="M157" s="180"/>
      <c r="N157" s="180"/>
      <c r="O157" s="199"/>
      <c r="P157" s="180"/>
      <c r="Q157" s="199"/>
      <c r="R157" s="180"/>
      <c r="S157" s="198" t="s">
        <v>248</v>
      </c>
      <c r="T157" s="180"/>
      <c r="U157" s="180"/>
      <c r="V157" s="180"/>
      <c r="W157" s="180"/>
      <c r="X157" s="180"/>
      <c r="Y157" s="180"/>
      <c r="Z157" s="180"/>
      <c r="AA157" s="199" t="s">
        <v>386</v>
      </c>
      <c r="AB157" s="180"/>
      <c r="AC157" s="180"/>
      <c r="AD157" s="180"/>
      <c r="AE157" s="180"/>
      <c r="AF157" s="199" t="s">
        <v>20</v>
      </c>
      <c r="AG157" s="180"/>
      <c r="AH157" s="180"/>
      <c r="AI157" s="92" t="s">
        <v>387</v>
      </c>
      <c r="AJ157" s="200" t="s">
        <v>388</v>
      </c>
      <c r="AK157" s="180"/>
      <c r="AL157" s="180"/>
      <c r="AM157" s="180"/>
      <c r="AN157" s="180"/>
      <c r="AO157" s="180"/>
      <c r="AP157" s="93" t="s">
        <v>465</v>
      </c>
      <c r="AQ157" s="93" t="s">
        <v>310</v>
      </c>
      <c r="AR157" s="93" t="s">
        <v>465</v>
      </c>
      <c r="AS157" s="201" t="s">
        <v>310</v>
      </c>
      <c r="AT157" s="180"/>
      <c r="AU157" s="201" t="s">
        <v>310</v>
      </c>
      <c r="AV157" s="180"/>
      <c r="AW157" s="93" t="s">
        <v>310</v>
      </c>
      <c r="AX157" s="93" t="s">
        <v>310</v>
      </c>
      <c r="AY157" s="93" t="s">
        <v>310</v>
      </c>
    </row>
    <row r="158" spans="1:51" x14ac:dyDescent="0.25">
      <c r="A158" s="199" t="s">
        <v>235</v>
      </c>
      <c r="B158" s="180"/>
      <c r="C158" s="199" t="s">
        <v>394</v>
      </c>
      <c r="D158" s="180"/>
      <c r="E158" s="199" t="s">
        <v>399</v>
      </c>
      <c r="F158" s="180"/>
      <c r="G158" s="199" t="s">
        <v>404</v>
      </c>
      <c r="H158" s="180"/>
      <c r="I158" s="199" t="s">
        <v>401</v>
      </c>
      <c r="J158" s="180"/>
      <c r="K158" s="180"/>
      <c r="L158" s="199" t="s">
        <v>405</v>
      </c>
      <c r="M158" s="180"/>
      <c r="N158" s="180"/>
      <c r="O158" s="199"/>
      <c r="P158" s="180"/>
      <c r="Q158" s="199"/>
      <c r="R158" s="180"/>
      <c r="S158" s="198" t="s">
        <v>251</v>
      </c>
      <c r="T158" s="180"/>
      <c r="U158" s="180"/>
      <c r="V158" s="180"/>
      <c r="W158" s="180"/>
      <c r="X158" s="180"/>
      <c r="Y158" s="180"/>
      <c r="Z158" s="180"/>
      <c r="AA158" s="199" t="s">
        <v>386</v>
      </c>
      <c r="AB158" s="180"/>
      <c r="AC158" s="180"/>
      <c r="AD158" s="180"/>
      <c r="AE158" s="180"/>
      <c r="AF158" s="199" t="s">
        <v>20</v>
      </c>
      <c r="AG158" s="180"/>
      <c r="AH158" s="180"/>
      <c r="AI158" s="92" t="s">
        <v>387</v>
      </c>
      <c r="AJ158" s="200" t="s">
        <v>388</v>
      </c>
      <c r="AK158" s="180"/>
      <c r="AL158" s="180"/>
      <c r="AM158" s="180"/>
      <c r="AN158" s="180"/>
      <c r="AO158" s="180"/>
      <c r="AP158" s="93" t="s">
        <v>310</v>
      </c>
      <c r="AQ158" s="93" t="s">
        <v>310</v>
      </c>
      <c r="AR158" s="93" t="s">
        <v>310</v>
      </c>
      <c r="AS158" s="201" t="s">
        <v>310</v>
      </c>
      <c r="AT158" s="180"/>
      <c r="AU158" s="201" t="s">
        <v>310</v>
      </c>
      <c r="AV158" s="180"/>
      <c r="AW158" s="93" t="s">
        <v>310</v>
      </c>
      <c r="AX158" s="93" t="s">
        <v>310</v>
      </c>
      <c r="AY158" s="93" t="s">
        <v>310</v>
      </c>
    </row>
    <row r="159" spans="1:51" x14ac:dyDescent="0.25">
      <c r="A159" s="199" t="s">
        <v>235</v>
      </c>
      <c r="B159" s="180"/>
      <c r="C159" s="199" t="s">
        <v>394</v>
      </c>
      <c r="D159" s="180"/>
      <c r="E159" s="199" t="s">
        <v>399</v>
      </c>
      <c r="F159" s="180"/>
      <c r="G159" s="199" t="s">
        <v>404</v>
      </c>
      <c r="H159" s="180"/>
      <c r="I159" s="199" t="s">
        <v>401</v>
      </c>
      <c r="J159" s="180"/>
      <c r="K159" s="180"/>
      <c r="L159" s="199" t="s">
        <v>406</v>
      </c>
      <c r="M159" s="180"/>
      <c r="N159" s="180"/>
      <c r="O159" s="199"/>
      <c r="P159" s="180"/>
      <c r="Q159" s="199"/>
      <c r="R159" s="180"/>
      <c r="S159" s="198" t="s">
        <v>254</v>
      </c>
      <c r="T159" s="180"/>
      <c r="U159" s="180"/>
      <c r="V159" s="180"/>
      <c r="W159" s="180"/>
      <c r="X159" s="180"/>
      <c r="Y159" s="180"/>
      <c r="Z159" s="180"/>
      <c r="AA159" s="199" t="s">
        <v>386</v>
      </c>
      <c r="AB159" s="180"/>
      <c r="AC159" s="180"/>
      <c r="AD159" s="180"/>
      <c r="AE159" s="180"/>
      <c r="AF159" s="199" t="s">
        <v>20</v>
      </c>
      <c r="AG159" s="180"/>
      <c r="AH159" s="180"/>
      <c r="AI159" s="92" t="s">
        <v>387</v>
      </c>
      <c r="AJ159" s="200" t="s">
        <v>388</v>
      </c>
      <c r="AK159" s="180"/>
      <c r="AL159" s="180"/>
      <c r="AM159" s="180"/>
      <c r="AN159" s="180"/>
      <c r="AO159" s="180"/>
      <c r="AP159" s="93" t="s">
        <v>465</v>
      </c>
      <c r="AQ159" s="93" t="s">
        <v>310</v>
      </c>
      <c r="AR159" s="93" t="s">
        <v>465</v>
      </c>
      <c r="AS159" s="201" t="s">
        <v>310</v>
      </c>
      <c r="AT159" s="180"/>
      <c r="AU159" s="201" t="s">
        <v>310</v>
      </c>
      <c r="AV159" s="180"/>
      <c r="AW159" s="93" t="s">
        <v>310</v>
      </c>
      <c r="AX159" s="93" t="s">
        <v>310</v>
      </c>
      <c r="AY159" s="93" t="s">
        <v>310</v>
      </c>
    </row>
    <row r="160" spans="1:51" x14ac:dyDescent="0.25">
      <c r="A160" s="199" t="s">
        <v>235</v>
      </c>
      <c r="B160" s="180"/>
      <c r="C160" s="199" t="s">
        <v>394</v>
      </c>
      <c r="D160" s="180"/>
      <c r="E160" s="199" t="s">
        <v>399</v>
      </c>
      <c r="F160" s="180"/>
      <c r="G160" s="199" t="s">
        <v>404</v>
      </c>
      <c r="H160" s="180"/>
      <c r="I160" s="199" t="s">
        <v>401</v>
      </c>
      <c r="J160" s="180"/>
      <c r="K160" s="180"/>
      <c r="L160" s="199" t="s">
        <v>407</v>
      </c>
      <c r="M160" s="180"/>
      <c r="N160" s="180"/>
      <c r="O160" s="199"/>
      <c r="P160" s="180"/>
      <c r="Q160" s="199"/>
      <c r="R160" s="180"/>
      <c r="S160" s="198" t="s">
        <v>255</v>
      </c>
      <c r="T160" s="180"/>
      <c r="U160" s="180"/>
      <c r="V160" s="180"/>
      <c r="W160" s="180"/>
      <c r="X160" s="180"/>
      <c r="Y160" s="180"/>
      <c r="Z160" s="180"/>
      <c r="AA160" s="199" t="s">
        <v>386</v>
      </c>
      <c r="AB160" s="180"/>
      <c r="AC160" s="180"/>
      <c r="AD160" s="180"/>
      <c r="AE160" s="180"/>
      <c r="AF160" s="199" t="s">
        <v>20</v>
      </c>
      <c r="AG160" s="180"/>
      <c r="AH160" s="180"/>
      <c r="AI160" s="92" t="s">
        <v>387</v>
      </c>
      <c r="AJ160" s="200" t="s">
        <v>388</v>
      </c>
      <c r="AK160" s="180"/>
      <c r="AL160" s="180"/>
      <c r="AM160" s="180"/>
      <c r="AN160" s="180"/>
      <c r="AO160" s="180"/>
      <c r="AP160" s="93" t="s">
        <v>310</v>
      </c>
      <c r="AQ160" s="93" t="s">
        <v>310</v>
      </c>
      <c r="AR160" s="93" t="s">
        <v>310</v>
      </c>
      <c r="AS160" s="201" t="s">
        <v>310</v>
      </c>
      <c r="AT160" s="180"/>
      <c r="AU160" s="201" t="s">
        <v>310</v>
      </c>
      <c r="AV160" s="180"/>
      <c r="AW160" s="93" t="s">
        <v>310</v>
      </c>
      <c r="AX160" s="93" t="s">
        <v>310</v>
      </c>
      <c r="AY160" s="93" t="s">
        <v>310</v>
      </c>
    </row>
    <row r="161" spans="1:51" x14ac:dyDescent="0.25">
      <c r="A161" s="199" t="s">
        <v>235</v>
      </c>
      <c r="B161" s="180"/>
      <c r="C161" s="199" t="s">
        <v>394</v>
      </c>
      <c r="D161" s="180"/>
      <c r="E161" s="199" t="s">
        <v>399</v>
      </c>
      <c r="F161" s="180"/>
      <c r="G161" s="199" t="s">
        <v>404</v>
      </c>
      <c r="H161" s="180"/>
      <c r="I161" s="199" t="s">
        <v>401</v>
      </c>
      <c r="J161" s="180"/>
      <c r="K161" s="180"/>
      <c r="L161" s="199"/>
      <c r="M161" s="180"/>
      <c r="N161" s="180"/>
      <c r="O161" s="199"/>
      <c r="P161" s="180"/>
      <c r="Q161" s="199"/>
      <c r="R161" s="180"/>
      <c r="S161" s="198" t="s">
        <v>248</v>
      </c>
      <c r="T161" s="180"/>
      <c r="U161" s="180"/>
      <c r="V161" s="180"/>
      <c r="W161" s="180"/>
      <c r="X161" s="180"/>
      <c r="Y161" s="180"/>
      <c r="Z161" s="180"/>
      <c r="AA161" s="199" t="s">
        <v>19</v>
      </c>
      <c r="AB161" s="180"/>
      <c r="AC161" s="180"/>
      <c r="AD161" s="180"/>
      <c r="AE161" s="180"/>
      <c r="AF161" s="199" t="s">
        <v>20</v>
      </c>
      <c r="AG161" s="180"/>
      <c r="AH161" s="180"/>
      <c r="AI161" s="92" t="s">
        <v>307</v>
      </c>
      <c r="AJ161" s="200" t="s">
        <v>21</v>
      </c>
      <c r="AK161" s="180"/>
      <c r="AL161" s="180"/>
      <c r="AM161" s="180"/>
      <c r="AN161" s="180"/>
      <c r="AO161" s="180"/>
      <c r="AP161" s="93" t="s">
        <v>468</v>
      </c>
      <c r="AQ161" s="93" t="s">
        <v>310</v>
      </c>
      <c r="AR161" s="93" t="s">
        <v>468</v>
      </c>
      <c r="AS161" s="201" t="s">
        <v>310</v>
      </c>
      <c r="AT161" s="180"/>
      <c r="AU161" s="201" t="s">
        <v>310</v>
      </c>
      <c r="AV161" s="180"/>
      <c r="AW161" s="93" t="s">
        <v>310</v>
      </c>
      <c r="AX161" s="93" t="s">
        <v>310</v>
      </c>
      <c r="AY161" s="93" t="s">
        <v>310</v>
      </c>
    </row>
    <row r="162" spans="1:51" x14ac:dyDescent="0.25">
      <c r="A162" s="199" t="s">
        <v>235</v>
      </c>
      <c r="B162" s="180"/>
      <c r="C162" s="199" t="s">
        <v>394</v>
      </c>
      <c r="D162" s="180"/>
      <c r="E162" s="199" t="s">
        <v>399</v>
      </c>
      <c r="F162" s="180"/>
      <c r="G162" s="199" t="s">
        <v>404</v>
      </c>
      <c r="H162" s="180"/>
      <c r="I162" s="199" t="s">
        <v>401</v>
      </c>
      <c r="J162" s="180"/>
      <c r="K162" s="180"/>
      <c r="L162" s="199" t="s">
        <v>406</v>
      </c>
      <c r="M162" s="180"/>
      <c r="N162" s="180"/>
      <c r="O162" s="199"/>
      <c r="P162" s="180"/>
      <c r="Q162" s="199"/>
      <c r="R162" s="180"/>
      <c r="S162" s="198" t="s">
        <v>254</v>
      </c>
      <c r="T162" s="180"/>
      <c r="U162" s="180"/>
      <c r="V162" s="180"/>
      <c r="W162" s="180"/>
      <c r="X162" s="180"/>
      <c r="Y162" s="180"/>
      <c r="Z162" s="180"/>
      <c r="AA162" s="199" t="s">
        <v>19</v>
      </c>
      <c r="AB162" s="180"/>
      <c r="AC162" s="180"/>
      <c r="AD162" s="180"/>
      <c r="AE162" s="180"/>
      <c r="AF162" s="199" t="s">
        <v>20</v>
      </c>
      <c r="AG162" s="180"/>
      <c r="AH162" s="180"/>
      <c r="AI162" s="92" t="s">
        <v>307</v>
      </c>
      <c r="AJ162" s="200" t="s">
        <v>21</v>
      </c>
      <c r="AK162" s="180"/>
      <c r="AL162" s="180"/>
      <c r="AM162" s="180"/>
      <c r="AN162" s="180"/>
      <c r="AO162" s="180"/>
      <c r="AP162" s="93" t="s">
        <v>468</v>
      </c>
      <c r="AQ162" s="93" t="s">
        <v>310</v>
      </c>
      <c r="AR162" s="93" t="s">
        <v>468</v>
      </c>
      <c r="AS162" s="201" t="s">
        <v>310</v>
      </c>
      <c r="AT162" s="180"/>
      <c r="AU162" s="201" t="s">
        <v>310</v>
      </c>
      <c r="AV162" s="180"/>
      <c r="AW162" s="93" t="s">
        <v>310</v>
      </c>
      <c r="AX162" s="93" t="s">
        <v>310</v>
      </c>
      <c r="AY162" s="93" t="s">
        <v>310</v>
      </c>
    </row>
    <row r="163" spans="1:51" x14ac:dyDescent="0.25">
      <c r="A163" s="199" t="s">
        <v>235</v>
      </c>
      <c r="B163" s="180"/>
      <c r="C163" s="199" t="s">
        <v>394</v>
      </c>
      <c r="D163" s="180"/>
      <c r="E163" s="199" t="s">
        <v>399</v>
      </c>
      <c r="F163" s="180"/>
      <c r="G163" s="199" t="s">
        <v>404</v>
      </c>
      <c r="H163" s="180"/>
      <c r="I163" s="199" t="s">
        <v>401</v>
      </c>
      <c r="J163" s="180"/>
      <c r="K163" s="180"/>
      <c r="L163" s="199" t="s">
        <v>406</v>
      </c>
      <c r="M163" s="180"/>
      <c r="N163" s="180"/>
      <c r="O163" s="199"/>
      <c r="P163" s="180"/>
      <c r="Q163" s="199"/>
      <c r="R163" s="180"/>
      <c r="S163" s="198" t="s">
        <v>254</v>
      </c>
      <c r="T163" s="180"/>
      <c r="U163" s="180"/>
      <c r="V163" s="180"/>
      <c r="W163" s="180"/>
      <c r="X163" s="180"/>
      <c r="Y163" s="180"/>
      <c r="Z163" s="180"/>
      <c r="AA163" s="199" t="s">
        <v>19</v>
      </c>
      <c r="AB163" s="180"/>
      <c r="AC163" s="180"/>
      <c r="AD163" s="180"/>
      <c r="AE163" s="180"/>
      <c r="AF163" s="199" t="s">
        <v>20</v>
      </c>
      <c r="AG163" s="180"/>
      <c r="AH163" s="180"/>
      <c r="AI163" s="92" t="s">
        <v>391</v>
      </c>
      <c r="AJ163" s="200" t="s">
        <v>237</v>
      </c>
      <c r="AK163" s="180"/>
      <c r="AL163" s="180"/>
      <c r="AM163" s="180"/>
      <c r="AN163" s="180"/>
      <c r="AO163" s="180"/>
      <c r="AP163" s="93" t="s">
        <v>310</v>
      </c>
      <c r="AQ163" s="93" t="s">
        <v>310</v>
      </c>
      <c r="AR163" s="93" t="s">
        <v>310</v>
      </c>
      <c r="AS163" s="201" t="s">
        <v>310</v>
      </c>
      <c r="AT163" s="180"/>
      <c r="AU163" s="201" t="s">
        <v>310</v>
      </c>
      <c r="AV163" s="180"/>
      <c r="AW163" s="93" t="s">
        <v>310</v>
      </c>
      <c r="AX163" s="93" t="s">
        <v>310</v>
      </c>
      <c r="AY163" s="93" t="s">
        <v>310</v>
      </c>
    </row>
    <row r="164" spans="1:51" x14ac:dyDescent="0.25">
      <c r="A164" s="199" t="s">
        <v>235</v>
      </c>
      <c r="B164" s="180"/>
      <c r="C164" s="199" t="s">
        <v>394</v>
      </c>
      <c r="D164" s="180"/>
      <c r="E164" s="199" t="s">
        <v>399</v>
      </c>
      <c r="F164" s="180"/>
      <c r="G164" s="199" t="s">
        <v>404</v>
      </c>
      <c r="H164" s="180"/>
      <c r="I164" s="199" t="s">
        <v>401</v>
      </c>
      <c r="J164" s="180"/>
      <c r="K164" s="180"/>
      <c r="L164" s="199" t="s">
        <v>407</v>
      </c>
      <c r="M164" s="180"/>
      <c r="N164" s="180"/>
      <c r="O164" s="199"/>
      <c r="P164" s="180"/>
      <c r="Q164" s="199"/>
      <c r="R164" s="180"/>
      <c r="S164" s="198" t="s">
        <v>255</v>
      </c>
      <c r="T164" s="180"/>
      <c r="U164" s="180"/>
      <c r="V164" s="180"/>
      <c r="W164" s="180"/>
      <c r="X164" s="180"/>
      <c r="Y164" s="180"/>
      <c r="Z164" s="180"/>
      <c r="AA164" s="199" t="s">
        <v>19</v>
      </c>
      <c r="AB164" s="180"/>
      <c r="AC164" s="180"/>
      <c r="AD164" s="180"/>
      <c r="AE164" s="180"/>
      <c r="AF164" s="199" t="s">
        <v>20</v>
      </c>
      <c r="AG164" s="180"/>
      <c r="AH164" s="180"/>
      <c r="AI164" s="92" t="s">
        <v>391</v>
      </c>
      <c r="AJ164" s="200" t="s">
        <v>237</v>
      </c>
      <c r="AK164" s="180"/>
      <c r="AL164" s="180"/>
      <c r="AM164" s="180"/>
      <c r="AN164" s="180"/>
      <c r="AO164" s="180"/>
      <c r="AP164" s="93" t="s">
        <v>310</v>
      </c>
      <c r="AQ164" s="93" t="s">
        <v>310</v>
      </c>
      <c r="AR164" s="93" t="s">
        <v>310</v>
      </c>
      <c r="AS164" s="201" t="s">
        <v>310</v>
      </c>
      <c r="AT164" s="180"/>
      <c r="AU164" s="201" t="s">
        <v>310</v>
      </c>
      <c r="AV164" s="180"/>
      <c r="AW164" s="93" t="s">
        <v>310</v>
      </c>
      <c r="AX164" s="93" t="s">
        <v>310</v>
      </c>
      <c r="AY164" s="93" t="s">
        <v>310</v>
      </c>
    </row>
    <row r="165" spans="1:51" x14ac:dyDescent="0.25">
      <c r="A165" s="199" t="s">
        <v>235</v>
      </c>
      <c r="B165" s="180"/>
      <c r="C165" s="199" t="s">
        <v>394</v>
      </c>
      <c r="D165" s="180"/>
      <c r="E165" s="199" t="s">
        <v>399</v>
      </c>
      <c r="F165" s="180"/>
      <c r="G165" s="199" t="s">
        <v>404</v>
      </c>
      <c r="H165" s="180"/>
      <c r="I165" s="199" t="s">
        <v>401</v>
      </c>
      <c r="J165" s="180"/>
      <c r="K165" s="180"/>
      <c r="L165" s="199" t="s">
        <v>411</v>
      </c>
      <c r="M165" s="180"/>
      <c r="N165" s="180"/>
      <c r="O165" s="199"/>
      <c r="P165" s="180"/>
      <c r="Q165" s="199"/>
      <c r="R165" s="180"/>
      <c r="S165" s="198" t="s">
        <v>256</v>
      </c>
      <c r="T165" s="180"/>
      <c r="U165" s="180"/>
      <c r="V165" s="180"/>
      <c r="W165" s="180"/>
      <c r="X165" s="180"/>
      <c r="Y165" s="180"/>
      <c r="Z165" s="180"/>
      <c r="AA165" s="199" t="s">
        <v>19</v>
      </c>
      <c r="AB165" s="180"/>
      <c r="AC165" s="180"/>
      <c r="AD165" s="180"/>
      <c r="AE165" s="180"/>
      <c r="AF165" s="199" t="s">
        <v>20</v>
      </c>
      <c r="AG165" s="180"/>
      <c r="AH165" s="180"/>
      <c r="AI165" s="92" t="s">
        <v>391</v>
      </c>
      <c r="AJ165" s="200" t="s">
        <v>237</v>
      </c>
      <c r="AK165" s="180"/>
      <c r="AL165" s="180"/>
      <c r="AM165" s="180"/>
      <c r="AN165" s="180"/>
      <c r="AO165" s="180"/>
      <c r="AP165" s="93" t="s">
        <v>310</v>
      </c>
      <c r="AQ165" s="93" t="s">
        <v>310</v>
      </c>
      <c r="AR165" s="93" t="s">
        <v>310</v>
      </c>
      <c r="AS165" s="201" t="s">
        <v>310</v>
      </c>
      <c r="AT165" s="180"/>
      <c r="AU165" s="201" t="s">
        <v>310</v>
      </c>
      <c r="AV165" s="180"/>
      <c r="AW165" s="93" t="s">
        <v>310</v>
      </c>
      <c r="AX165" s="93" t="s">
        <v>310</v>
      </c>
      <c r="AY165" s="93" t="s">
        <v>310</v>
      </c>
    </row>
    <row r="166" spans="1:51" x14ac:dyDescent="0.25">
      <c r="A166" s="199" t="s">
        <v>235</v>
      </c>
      <c r="B166" s="180"/>
      <c r="C166" s="199" t="s">
        <v>394</v>
      </c>
      <c r="D166" s="180"/>
      <c r="E166" s="199" t="s">
        <v>399</v>
      </c>
      <c r="F166" s="180"/>
      <c r="G166" s="199" t="s">
        <v>404</v>
      </c>
      <c r="H166" s="180"/>
      <c r="I166" s="199" t="s">
        <v>401</v>
      </c>
      <c r="J166" s="180"/>
      <c r="K166" s="180"/>
      <c r="L166" s="199" t="s">
        <v>412</v>
      </c>
      <c r="M166" s="180"/>
      <c r="N166" s="180"/>
      <c r="O166" s="199"/>
      <c r="P166" s="180"/>
      <c r="Q166" s="199"/>
      <c r="R166" s="180"/>
      <c r="S166" s="198" t="s">
        <v>249</v>
      </c>
      <c r="T166" s="180"/>
      <c r="U166" s="180"/>
      <c r="V166" s="180"/>
      <c r="W166" s="180"/>
      <c r="X166" s="180"/>
      <c r="Y166" s="180"/>
      <c r="Z166" s="180"/>
      <c r="AA166" s="199" t="s">
        <v>19</v>
      </c>
      <c r="AB166" s="180"/>
      <c r="AC166" s="180"/>
      <c r="AD166" s="180"/>
      <c r="AE166" s="180"/>
      <c r="AF166" s="199" t="s">
        <v>20</v>
      </c>
      <c r="AG166" s="180"/>
      <c r="AH166" s="180"/>
      <c r="AI166" s="92" t="s">
        <v>391</v>
      </c>
      <c r="AJ166" s="200" t="s">
        <v>237</v>
      </c>
      <c r="AK166" s="180"/>
      <c r="AL166" s="180"/>
      <c r="AM166" s="180"/>
      <c r="AN166" s="180"/>
      <c r="AO166" s="180"/>
      <c r="AP166" s="93" t="s">
        <v>310</v>
      </c>
      <c r="AQ166" s="93" t="s">
        <v>310</v>
      </c>
      <c r="AR166" s="93" t="s">
        <v>310</v>
      </c>
      <c r="AS166" s="201" t="s">
        <v>310</v>
      </c>
      <c r="AT166" s="180"/>
      <c r="AU166" s="201" t="s">
        <v>310</v>
      </c>
      <c r="AV166" s="180"/>
      <c r="AW166" s="93" t="s">
        <v>310</v>
      </c>
      <c r="AX166" s="93" t="s">
        <v>310</v>
      </c>
      <c r="AY166" s="93" t="s">
        <v>310</v>
      </c>
    </row>
    <row r="167" spans="1:51" x14ac:dyDescent="0.25">
      <c r="A167" s="199" t="s">
        <v>235</v>
      </c>
      <c r="B167" s="180"/>
      <c r="C167" s="199" t="s">
        <v>394</v>
      </c>
      <c r="D167" s="180"/>
      <c r="E167" s="199" t="s">
        <v>399</v>
      </c>
      <c r="F167" s="180"/>
      <c r="G167" s="199" t="s">
        <v>404</v>
      </c>
      <c r="H167" s="180"/>
      <c r="I167" s="199" t="s">
        <v>401</v>
      </c>
      <c r="J167" s="180"/>
      <c r="K167" s="180"/>
      <c r="L167" s="199" t="s">
        <v>413</v>
      </c>
      <c r="M167" s="180"/>
      <c r="N167" s="180"/>
      <c r="O167" s="199"/>
      <c r="P167" s="180"/>
      <c r="Q167" s="199"/>
      <c r="R167" s="180"/>
      <c r="S167" s="198" t="s">
        <v>250</v>
      </c>
      <c r="T167" s="180"/>
      <c r="U167" s="180"/>
      <c r="V167" s="180"/>
      <c r="W167" s="180"/>
      <c r="X167" s="180"/>
      <c r="Y167" s="180"/>
      <c r="Z167" s="180"/>
      <c r="AA167" s="199" t="s">
        <v>19</v>
      </c>
      <c r="AB167" s="180"/>
      <c r="AC167" s="180"/>
      <c r="AD167" s="180"/>
      <c r="AE167" s="180"/>
      <c r="AF167" s="199" t="s">
        <v>20</v>
      </c>
      <c r="AG167" s="180"/>
      <c r="AH167" s="180"/>
      <c r="AI167" s="92" t="s">
        <v>391</v>
      </c>
      <c r="AJ167" s="200" t="s">
        <v>237</v>
      </c>
      <c r="AK167" s="180"/>
      <c r="AL167" s="180"/>
      <c r="AM167" s="180"/>
      <c r="AN167" s="180"/>
      <c r="AO167" s="180"/>
      <c r="AP167" s="93" t="s">
        <v>310</v>
      </c>
      <c r="AQ167" s="93" t="s">
        <v>310</v>
      </c>
      <c r="AR167" s="93" t="s">
        <v>310</v>
      </c>
      <c r="AS167" s="201" t="s">
        <v>310</v>
      </c>
      <c r="AT167" s="180"/>
      <c r="AU167" s="201" t="s">
        <v>310</v>
      </c>
      <c r="AV167" s="180"/>
      <c r="AW167" s="93" t="s">
        <v>310</v>
      </c>
      <c r="AX167" s="93" t="s">
        <v>310</v>
      </c>
      <c r="AY167" s="93" t="s">
        <v>310</v>
      </c>
    </row>
    <row r="168" spans="1:51" x14ac:dyDescent="0.25">
      <c r="A168" s="199" t="s">
        <v>235</v>
      </c>
      <c r="B168" s="180"/>
      <c r="C168" s="199" t="s">
        <v>394</v>
      </c>
      <c r="D168" s="180"/>
      <c r="E168" s="199" t="s">
        <v>399</v>
      </c>
      <c r="F168" s="180"/>
      <c r="G168" s="199" t="s">
        <v>404</v>
      </c>
      <c r="H168" s="180"/>
      <c r="I168" s="199" t="s">
        <v>401</v>
      </c>
      <c r="J168" s="180"/>
      <c r="K168" s="180"/>
      <c r="L168" s="199"/>
      <c r="M168" s="180"/>
      <c r="N168" s="180"/>
      <c r="O168" s="199"/>
      <c r="P168" s="180"/>
      <c r="Q168" s="199"/>
      <c r="R168" s="180"/>
      <c r="S168" s="198" t="s">
        <v>248</v>
      </c>
      <c r="T168" s="180"/>
      <c r="U168" s="180"/>
      <c r="V168" s="180"/>
      <c r="W168" s="180"/>
      <c r="X168" s="180"/>
      <c r="Y168" s="180"/>
      <c r="Z168" s="180"/>
      <c r="AA168" s="199" t="s">
        <v>19</v>
      </c>
      <c r="AB168" s="180"/>
      <c r="AC168" s="180"/>
      <c r="AD168" s="180"/>
      <c r="AE168" s="180"/>
      <c r="AF168" s="199" t="s">
        <v>20</v>
      </c>
      <c r="AG168" s="180"/>
      <c r="AH168" s="180"/>
      <c r="AI168" s="92" t="s">
        <v>391</v>
      </c>
      <c r="AJ168" s="200" t="s">
        <v>237</v>
      </c>
      <c r="AK168" s="180"/>
      <c r="AL168" s="180"/>
      <c r="AM168" s="180"/>
      <c r="AN168" s="180"/>
      <c r="AO168" s="180"/>
      <c r="AP168" s="93" t="s">
        <v>467</v>
      </c>
      <c r="AQ168" s="93" t="s">
        <v>310</v>
      </c>
      <c r="AR168" s="93" t="s">
        <v>467</v>
      </c>
      <c r="AS168" s="201" t="s">
        <v>310</v>
      </c>
      <c r="AT168" s="180"/>
      <c r="AU168" s="201" t="s">
        <v>310</v>
      </c>
      <c r="AV168" s="180"/>
      <c r="AW168" s="93" t="s">
        <v>310</v>
      </c>
      <c r="AX168" s="93" t="s">
        <v>310</v>
      </c>
      <c r="AY168" s="93" t="s">
        <v>310</v>
      </c>
    </row>
    <row r="169" spans="1:51" x14ac:dyDescent="0.25">
      <c r="A169" s="199" t="s">
        <v>235</v>
      </c>
      <c r="B169" s="180"/>
      <c r="C169" s="199" t="s">
        <v>394</v>
      </c>
      <c r="D169" s="180"/>
      <c r="E169" s="199" t="s">
        <v>399</v>
      </c>
      <c r="F169" s="180"/>
      <c r="G169" s="199" t="s">
        <v>404</v>
      </c>
      <c r="H169" s="180"/>
      <c r="I169" s="199" t="s">
        <v>401</v>
      </c>
      <c r="J169" s="180"/>
      <c r="K169" s="180"/>
      <c r="L169" s="199" t="s">
        <v>405</v>
      </c>
      <c r="M169" s="180"/>
      <c r="N169" s="180"/>
      <c r="O169" s="199"/>
      <c r="P169" s="180"/>
      <c r="Q169" s="199"/>
      <c r="R169" s="180"/>
      <c r="S169" s="198" t="s">
        <v>251</v>
      </c>
      <c r="T169" s="180"/>
      <c r="U169" s="180"/>
      <c r="V169" s="180"/>
      <c r="W169" s="180"/>
      <c r="X169" s="180"/>
      <c r="Y169" s="180"/>
      <c r="Z169" s="180"/>
      <c r="AA169" s="199" t="s">
        <v>19</v>
      </c>
      <c r="AB169" s="180"/>
      <c r="AC169" s="180"/>
      <c r="AD169" s="180"/>
      <c r="AE169" s="180"/>
      <c r="AF169" s="199" t="s">
        <v>20</v>
      </c>
      <c r="AG169" s="180"/>
      <c r="AH169" s="180"/>
      <c r="AI169" s="92" t="s">
        <v>391</v>
      </c>
      <c r="AJ169" s="200" t="s">
        <v>237</v>
      </c>
      <c r="AK169" s="180"/>
      <c r="AL169" s="180"/>
      <c r="AM169" s="180"/>
      <c r="AN169" s="180"/>
      <c r="AO169" s="180"/>
      <c r="AP169" s="93" t="s">
        <v>310</v>
      </c>
      <c r="AQ169" s="93" t="s">
        <v>310</v>
      </c>
      <c r="AR169" s="93" t="s">
        <v>310</v>
      </c>
      <c r="AS169" s="201" t="s">
        <v>310</v>
      </c>
      <c r="AT169" s="180"/>
      <c r="AU169" s="201" t="s">
        <v>310</v>
      </c>
      <c r="AV169" s="180"/>
      <c r="AW169" s="93" t="s">
        <v>310</v>
      </c>
      <c r="AX169" s="93" t="s">
        <v>310</v>
      </c>
      <c r="AY169" s="93" t="s">
        <v>310</v>
      </c>
    </row>
    <row r="170" spans="1:51" x14ac:dyDescent="0.25">
      <c r="A170" s="199" t="s">
        <v>235</v>
      </c>
      <c r="B170" s="180"/>
      <c r="C170" s="199" t="s">
        <v>394</v>
      </c>
      <c r="D170" s="180"/>
      <c r="E170" s="199" t="s">
        <v>399</v>
      </c>
      <c r="F170" s="180"/>
      <c r="G170" s="199" t="s">
        <v>404</v>
      </c>
      <c r="H170" s="180"/>
      <c r="I170" s="199" t="s">
        <v>401</v>
      </c>
      <c r="J170" s="180"/>
      <c r="K170" s="180"/>
      <c r="L170" s="199" t="s">
        <v>415</v>
      </c>
      <c r="M170" s="180"/>
      <c r="N170" s="180"/>
      <c r="O170" s="199"/>
      <c r="P170" s="180"/>
      <c r="Q170" s="199"/>
      <c r="R170" s="180"/>
      <c r="S170" s="198" t="s">
        <v>252</v>
      </c>
      <c r="T170" s="180"/>
      <c r="U170" s="180"/>
      <c r="V170" s="180"/>
      <c r="W170" s="180"/>
      <c r="X170" s="180"/>
      <c r="Y170" s="180"/>
      <c r="Z170" s="180"/>
      <c r="AA170" s="199" t="s">
        <v>19</v>
      </c>
      <c r="AB170" s="180"/>
      <c r="AC170" s="180"/>
      <c r="AD170" s="180"/>
      <c r="AE170" s="180"/>
      <c r="AF170" s="199" t="s">
        <v>20</v>
      </c>
      <c r="AG170" s="180"/>
      <c r="AH170" s="180"/>
      <c r="AI170" s="92" t="s">
        <v>391</v>
      </c>
      <c r="AJ170" s="200" t="s">
        <v>237</v>
      </c>
      <c r="AK170" s="180"/>
      <c r="AL170" s="180"/>
      <c r="AM170" s="180"/>
      <c r="AN170" s="180"/>
      <c r="AO170" s="180"/>
      <c r="AP170" s="93" t="s">
        <v>467</v>
      </c>
      <c r="AQ170" s="93" t="s">
        <v>310</v>
      </c>
      <c r="AR170" s="93" t="s">
        <v>467</v>
      </c>
      <c r="AS170" s="201" t="s">
        <v>310</v>
      </c>
      <c r="AT170" s="180"/>
      <c r="AU170" s="201" t="s">
        <v>310</v>
      </c>
      <c r="AV170" s="180"/>
      <c r="AW170" s="93" t="s">
        <v>310</v>
      </c>
      <c r="AX170" s="93" t="s">
        <v>310</v>
      </c>
      <c r="AY170" s="93" t="s">
        <v>310</v>
      </c>
    </row>
    <row r="171" spans="1:51" x14ac:dyDescent="0.25">
      <c r="A171" s="199" t="s">
        <v>235</v>
      </c>
      <c r="B171" s="180"/>
      <c r="C171" s="199" t="s">
        <v>394</v>
      </c>
      <c r="D171" s="180"/>
      <c r="E171" s="199" t="s">
        <v>399</v>
      </c>
      <c r="F171" s="180"/>
      <c r="G171" s="199" t="s">
        <v>404</v>
      </c>
      <c r="H171" s="180"/>
      <c r="I171" s="199" t="s">
        <v>401</v>
      </c>
      <c r="J171" s="180"/>
      <c r="K171" s="180"/>
      <c r="L171" s="199" t="s">
        <v>416</v>
      </c>
      <c r="M171" s="180"/>
      <c r="N171" s="180"/>
      <c r="O171" s="199"/>
      <c r="P171" s="180"/>
      <c r="Q171" s="199"/>
      <c r="R171" s="180"/>
      <c r="S171" s="198" t="s">
        <v>253</v>
      </c>
      <c r="T171" s="180"/>
      <c r="U171" s="180"/>
      <c r="V171" s="180"/>
      <c r="W171" s="180"/>
      <c r="X171" s="180"/>
      <c r="Y171" s="180"/>
      <c r="Z171" s="180"/>
      <c r="AA171" s="199" t="s">
        <v>19</v>
      </c>
      <c r="AB171" s="180"/>
      <c r="AC171" s="180"/>
      <c r="AD171" s="180"/>
      <c r="AE171" s="180"/>
      <c r="AF171" s="199" t="s">
        <v>20</v>
      </c>
      <c r="AG171" s="180"/>
      <c r="AH171" s="180"/>
      <c r="AI171" s="92" t="s">
        <v>391</v>
      </c>
      <c r="AJ171" s="200" t="s">
        <v>237</v>
      </c>
      <c r="AK171" s="180"/>
      <c r="AL171" s="180"/>
      <c r="AM171" s="180"/>
      <c r="AN171" s="180"/>
      <c r="AO171" s="180"/>
      <c r="AP171" s="93" t="s">
        <v>310</v>
      </c>
      <c r="AQ171" s="93" t="s">
        <v>310</v>
      </c>
      <c r="AR171" s="93" t="s">
        <v>310</v>
      </c>
      <c r="AS171" s="201" t="s">
        <v>310</v>
      </c>
      <c r="AT171" s="180"/>
      <c r="AU171" s="201" t="s">
        <v>310</v>
      </c>
      <c r="AV171" s="180"/>
      <c r="AW171" s="93" t="s">
        <v>310</v>
      </c>
      <c r="AX171" s="93" t="s">
        <v>310</v>
      </c>
      <c r="AY171" s="93" t="s">
        <v>310</v>
      </c>
    </row>
    <row r="172" spans="1:51" x14ac:dyDescent="0.25">
      <c r="A172" s="203" t="s">
        <v>235</v>
      </c>
      <c r="B172" s="180"/>
      <c r="C172" s="203" t="s">
        <v>394</v>
      </c>
      <c r="D172" s="180"/>
      <c r="E172" s="203" t="s">
        <v>399</v>
      </c>
      <c r="F172" s="180"/>
      <c r="G172" s="203" t="s">
        <v>404</v>
      </c>
      <c r="H172" s="180"/>
      <c r="I172" s="203" t="s">
        <v>401</v>
      </c>
      <c r="J172" s="180"/>
      <c r="K172" s="180"/>
      <c r="L172" s="203" t="s">
        <v>405</v>
      </c>
      <c r="M172" s="180"/>
      <c r="N172" s="180"/>
      <c r="O172" s="203" t="s">
        <v>330</v>
      </c>
      <c r="P172" s="180"/>
      <c r="Q172" s="203"/>
      <c r="R172" s="180"/>
      <c r="S172" s="202" t="s">
        <v>257</v>
      </c>
      <c r="T172" s="180"/>
      <c r="U172" s="180"/>
      <c r="V172" s="180"/>
      <c r="W172" s="180"/>
      <c r="X172" s="180"/>
      <c r="Y172" s="180"/>
      <c r="Z172" s="180"/>
      <c r="AA172" s="203" t="s">
        <v>386</v>
      </c>
      <c r="AB172" s="180"/>
      <c r="AC172" s="180"/>
      <c r="AD172" s="180"/>
      <c r="AE172" s="180"/>
      <c r="AF172" s="203" t="s">
        <v>20</v>
      </c>
      <c r="AG172" s="180"/>
      <c r="AH172" s="180"/>
      <c r="AI172" s="94" t="s">
        <v>387</v>
      </c>
      <c r="AJ172" s="204" t="s">
        <v>388</v>
      </c>
      <c r="AK172" s="180"/>
      <c r="AL172" s="180"/>
      <c r="AM172" s="180"/>
      <c r="AN172" s="180"/>
      <c r="AO172" s="180"/>
      <c r="AP172" s="95" t="s">
        <v>310</v>
      </c>
      <c r="AQ172" s="95" t="s">
        <v>310</v>
      </c>
      <c r="AR172" s="95" t="s">
        <v>310</v>
      </c>
      <c r="AS172" s="205" t="s">
        <v>310</v>
      </c>
      <c r="AT172" s="180"/>
      <c r="AU172" s="205" t="s">
        <v>310</v>
      </c>
      <c r="AV172" s="180"/>
      <c r="AW172" s="95" t="s">
        <v>310</v>
      </c>
      <c r="AX172" s="95" t="s">
        <v>310</v>
      </c>
      <c r="AY172" s="95" t="s">
        <v>310</v>
      </c>
    </row>
    <row r="173" spans="1:51" x14ac:dyDescent="0.25">
      <c r="A173" s="203" t="s">
        <v>235</v>
      </c>
      <c r="B173" s="180"/>
      <c r="C173" s="203" t="s">
        <v>394</v>
      </c>
      <c r="D173" s="180"/>
      <c r="E173" s="203" t="s">
        <v>399</v>
      </c>
      <c r="F173" s="180"/>
      <c r="G173" s="203" t="s">
        <v>404</v>
      </c>
      <c r="H173" s="180"/>
      <c r="I173" s="203" t="s">
        <v>401</v>
      </c>
      <c r="J173" s="180"/>
      <c r="K173" s="180"/>
      <c r="L173" s="203" t="s">
        <v>406</v>
      </c>
      <c r="M173" s="180"/>
      <c r="N173" s="180"/>
      <c r="O173" s="203" t="s">
        <v>330</v>
      </c>
      <c r="P173" s="180"/>
      <c r="Q173" s="203"/>
      <c r="R173" s="180"/>
      <c r="S173" s="202" t="s">
        <v>260</v>
      </c>
      <c r="T173" s="180"/>
      <c r="U173" s="180"/>
      <c r="V173" s="180"/>
      <c r="W173" s="180"/>
      <c r="X173" s="180"/>
      <c r="Y173" s="180"/>
      <c r="Z173" s="180"/>
      <c r="AA173" s="203" t="s">
        <v>386</v>
      </c>
      <c r="AB173" s="180"/>
      <c r="AC173" s="180"/>
      <c r="AD173" s="180"/>
      <c r="AE173" s="180"/>
      <c r="AF173" s="203" t="s">
        <v>20</v>
      </c>
      <c r="AG173" s="180"/>
      <c r="AH173" s="180"/>
      <c r="AI173" s="94" t="s">
        <v>387</v>
      </c>
      <c r="AJ173" s="204" t="s">
        <v>388</v>
      </c>
      <c r="AK173" s="180"/>
      <c r="AL173" s="180"/>
      <c r="AM173" s="180"/>
      <c r="AN173" s="180"/>
      <c r="AO173" s="180"/>
      <c r="AP173" s="95" t="s">
        <v>465</v>
      </c>
      <c r="AQ173" s="95" t="s">
        <v>310</v>
      </c>
      <c r="AR173" s="95" t="s">
        <v>465</v>
      </c>
      <c r="AS173" s="205" t="s">
        <v>310</v>
      </c>
      <c r="AT173" s="180"/>
      <c r="AU173" s="205" t="s">
        <v>310</v>
      </c>
      <c r="AV173" s="180"/>
      <c r="AW173" s="95" t="s">
        <v>310</v>
      </c>
      <c r="AX173" s="95" t="s">
        <v>310</v>
      </c>
      <c r="AY173" s="95" t="s">
        <v>310</v>
      </c>
    </row>
    <row r="174" spans="1:51" x14ac:dyDescent="0.25">
      <c r="A174" s="203" t="s">
        <v>235</v>
      </c>
      <c r="B174" s="180"/>
      <c r="C174" s="203" t="s">
        <v>394</v>
      </c>
      <c r="D174" s="180"/>
      <c r="E174" s="203" t="s">
        <v>399</v>
      </c>
      <c r="F174" s="180"/>
      <c r="G174" s="203" t="s">
        <v>404</v>
      </c>
      <c r="H174" s="180"/>
      <c r="I174" s="203" t="s">
        <v>401</v>
      </c>
      <c r="J174" s="180"/>
      <c r="K174" s="180"/>
      <c r="L174" s="203" t="s">
        <v>407</v>
      </c>
      <c r="M174" s="180"/>
      <c r="N174" s="180"/>
      <c r="O174" s="203" t="s">
        <v>330</v>
      </c>
      <c r="P174" s="180"/>
      <c r="Q174" s="203"/>
      <c r="R174" s="180"/>
      <c r="S174" s="202" t="s">
        <v>261</v>
      </c>
      <c r="T174" s="180"/>
      <c r="U174" s="180"/>
      <c r="V174" s="180"/>
      <c r="W174" s="180"/>
      <c r="X174" s="180"/>
      <c r="Y174" s="180"/>
      <c r="Z174" s="180"/>
      <c r="AA174" s="203" t="s">
        <v>386</v>
      </c>
      <c r="AB174" s="180"/>
      <c r="AC174" s="180"/>
      <c r="AD174" s="180"/>
      <c r="AE174" s="180"/>
      <c r="AF174" s="203" t="s">
        <v>20</v>
      </c>
      <c r="AG174" s="180"/>
      <c r="AH174" s="180"/>
      <c r="AI174" s="94" t="s">
        <v>387</v>
      </c>
      <c r="AJ174" s="204" t="s">
        <v>388</v>
      </c>
      <c r="AK174" s="180"/>
      <c r="AL174" s="180"/>
      <c r="AM174" s="180"/>
      <c r="AN174" s="180"/>
      <c r="AO174" s="180"/>
      <c r="AP174" s="95" t="s">
        <v>310</v>
      </c>
      <c r="AQ174" s="95" t="s">
        <v>310</v>
      </c>
      <c r="AR174" s="95" t="s">
        <v>310</v>
      </c>
      <c r="AS174" s="205" t="s">
        <v>310</v>
      </c>
      <c r="AT174" s="180"/>
      <c r="AU174" s="205" t="s">
        <v>310</v>
      </c>
      <c r="AV174" s="180"/>
      <c r="AW174" s="95" t="s">
        <v>310</v>
      </c>
      <c r="AX174" s="95" t="s">
        <v>310</v>
      </c>
      <c r="AY174" s="95" t="s">
        <v>310</v>
      </c>
    </row>
    <row r="175" spans="1:51" x14ac:dyDescent="0.25">
      <c r="A175" s="203" t="s">
        <v>235</v>
      </c>
      <c r="B175" s="180"/>
      <c r="C175" s="203" t="s">
        <v>394</v>
      </c>
      <c r="D175" s="180"/>
      <c r="E175" s="203" t="s">
        <v>399</v>
      </c>
      <c r="F175" s="180"/>
      <c r="G175" s="203" t="s">
        <v>404</v>
      </c>
      <c r="H175" s="180"/>
      <c r="I175" s="203" t="s">
        <v>401</v>
      </c>
      <c r="J175" s="180"/>
      <c r="K175" s="180"/>
      <c r="L175" s="203" t="s">
        <v>406</v>
      </c>
      <c r="M175" s="180"/>
      <c r="N175" s="180"/>
      <c r="O175" s="203" t="s">
        <v>330</v>
      </c>
      <c r="P175" s="180"/>
      <c r="Q175" s="203"/>
      <c r="R175" s="180"/>
      <c r="S175" s="202" t="s">
        <v>260</v>
      </c>
      <c r="T175" s="180"/>
      <c r="U175" s="180"/>
      <c r="V175" s="180"/>
      <c r="W175" s="180"/>
      <c r="X175" s="180"/>
      <c r="Y175" s="180"/>
      <c r="Z175" s="180"/>
      <c r="AA175" s="203" t="s">
        <v>19</v>
      </c>
      <c r="AB175" s="180"/>
      <c r="AC175" s="180"/>
      <c r="AD175" s="180"/>
      <c r="AE175" s="180"/>
      <c r="AF175" s="203" t="s">
        <v>20</v>
      </c>
      <c r="AG175" s="180"/>
      <c r="AH175" s="180"/>
      <c r="AI175" s="94" t="s">
        <v>307</v>
      </c>
      <c r="AJ175" s="204" t="s">
        <v>21</v>
      </c>
      <c r="AK175" s="180"/>
      <c r="AL175" s="180"/>
      <c r="AM175" s="180"/>
      <c r="AN175" s="180"/>
      <c r="AO175" s="180"/>
      <c r="AP175" s="95" t="s">
        <v>468</v>
      </c>
      <c r="AQ175" s="95" t="s">
        <v>310</v>
      </c>
      <c r="AR175" s="95" t="s">
        <v>468</v>
      </c>
      <c r="AS175" s="205" t="s">
        <v>310</v>
      </c>
      <c r="AT175" s="180"/>
      <c r="AU175" s="205" t="s">
        <v>310</v>
      </c>
      <c r="AV175" s="180"/>
      <c r="AW175" s="95" t="s">
        <v>310</v>
      </c>
      <c r="AX175" s="95" t="s">
        <v>310</v>
      </c>
      <c r="AY175" s="95" t="s">
        <v>310</v>
      </c>
    </row>
    <row r="176" spans="1:51" x14ac:dyDescent="0.25">
      <c r="A176" s="203" t="s">
        <v>235</v>
      </c>
      <c r="B176" s="180"/>
      <c r="C176" s="203" t="s">
        <v>394</v>
      </c>
      <c r="D176" s="180"/>
      <c r="E176" s="203" t="s">
        <v>399</v>
      </c>
      <c r="F176" s="180"/>
      <c r="G176" s="203" t="s">
        <v>404</v>
      </c>
      <c r="H176" s="180"/>
      <c r="I176" s="203" t="s">
        <v>401</v>
      </c>
      <c r="J176" s="180"/>
      <c r="K176" s="180"/>
      <c r="L176" s="203" t="s">
        <v>406</v>
      </c>
      <c r="M176" s="180"/>
      <c r="N176" s="180"/>
      <c r="O176" s="203" t="s">
        <v>330</v>
      </c>
      <c r="P176" s="180"/>
      <c r="Q176" s="203"/>
      <c r="R176" s="180"/>
      <c r="S176" s="202" t="s">
        <v>260</v>
      </c>
      <c r="T176" s="180"/>
      <c r="U176" s="180"/>
      <c r="V176" s="180"/>
      <c r="W176" s="180"/>
      <c r="X176" s="180"/>
      <c r="Y176" s="180"/>
      <c r="Z176" s="180"/>
      <c r="AA176" s="203" t="s">
        <v>19</v>
      </c>
      <c r="AB176" s="180"/>
      <c r="AC176" s="180"/>
      <c r="AD176" s="180"/>
      <c r="AE176" s="180"/>
      <c r="AF176" s="203" t="s">
        <v>20</v>
      </c>
      <c r="AG176" s="180"/>
      <c r="AH176" s="180"/>
      <c r="AI176" s="94" t="s">
        <v>391</v>
      </c>
      <c r="AJ176" s="204" t="s">
        <v>237</v>
      </c>
      <c r="AK176" s="180"/>
      <c r="AL176" s="180"/>
      <c r="AM176" s="180"/>
      <c r="AN176" s="180"/>
      <c r="AO176" s="180"/>
      <c r="AP176" s="95" t="s">
        <v>310</v>
      </c>
      <c r="AQ176" s="95" t="s">
        <v>310</v>
      </c>
      <c r="AR176" s="95" t="s">
        <v>310</v>
      </c>
      <c r="AS176" s="205" t="s">
        <v>310</v>
      </c>
      <c r="AT176" s="180"/>
      <c r="AU176" s="205" t="s">
        <v>310</v>
      </c>
      <c r="AV176" s="180"/>
      <c r="AW176" s="95" t="s">
        <v>310</v>
      </c>
      <c r="AX176" s="95" t="s">
        <v>310</v>
      </c>
      <c r="AY176" s="95" t="s">
        <v>310</v>
      </c>
    </row>
    <row r="177" spans="1:51" x14ac:dyDescent="0.25">
      <c r="A177" s="203" t="s">
        <v>235</v>
      </c>
      <c r="B177" s="180"/>
      <c r="C177" s="203" t="s">
        <v>394</v>
      </c>
      <c r="D177" s="180"/>
      <c r="E177" s="203" t="s">
        <v>399</v>
      </c>
      <c r="F177" s="180"/>
      <c r="G177" s="203" t="s">
        <v>404</v>
      </c>
      <c r="H177" s="180"/>
      <c r="I177" s="203" t="s">
        <v>401</v>
      </c>
      <c r="J177" s="180"/>
      <c r="K177" s="180"/>
      <c r="L177" s="203" t="s">
        <v>407</v>
      </c>
      <c r="M177" s="180"/>
      <c r="N177" s="180"/>
      <c r="O177" s="203" t="s">
        <v>330</v>
      </c>
      <c r="P177" s="180"/>
      <c r="Q177" s="203"/>
      <c r="R177" s="180"/>
      <c r="S177" s="202" t="s">
        <v>261</v>
      </c>
      <c r="T177" s="180"/>
      <c r="U177" s="180"/>
      <c r="V177" s="180"/>
      <c r="W177" s="180"/>
      <c r="X177" s="180"/>
      <c r="Y177" s="180"/>
      <c r="Z177" s="180"/>
      <c r="AA177" s="203" t="s">
        <v>19</v>
      </c>
      <c r="AB177" s="180"/>
      <c r="AC177" s="180"/>
      <c r="AD177" s="180"/>
      <c r="AE177" s="180"/>
      <c r="AF177" s="203" t="s">
        <v>20</v>
      </c>
      <c r="AG177" s="180"/>
      <c r="AH177" s="180"/>
      <c r="AI177" s="94" t="s">
        <v>391</v>
      </c>
      <c r="AJ177" s="204" t="s">
        <v>237</v>
      </c>
      <c r="AK177" s="180"/>
      <c r="AL177" s="180"/>
      <c r="AM177" s="180"/>
      <c r="AN177" s="180"/>
      <c r="AO177" s="180"/>
      <c r="AP177" s="95" t="s">
        <v>310</v>
      </c>
      <c r="AQ177" s="95" t="s">
        <v>310</v>
      </c>
      <c r="AR177" s="95" t="s">
        <v>310</v>
      </c>
      <c r="AS177" s="205" t="s">
        <v>310</v>
      </c>
      <c r="AT177" s="180"/>
      <c r="AU177" s="205" t="s">
        <v>310</v>
      </c>
      <c r="AV177" s="180"/>
      <c r="AW177" s="95" t="s">
        <v>310</v>
      </c>
      <c r="AX177" s="95" t="s">
        <v>310</v>
      </c>
      <c r="AY177" s="95" t="s">
        <v>310</v>
      </c>
    </row>
    <row r="178" spans="1:51" x14ac:dyDescent="0.25">
      <c r="A178" s="203" t="s">
        <v>235</v>
      </c>
      <c r="B178" s="180"/>
      <c r="C178" s="203" t="s">
        <v>394</v>
      </c>
      <c r="D178" s="180"/>
      <c r="E178" s="203" t="s">
        <v>399</v>
      </c>
      <c r="F178" s="180"/>
      <c r="G178" s="203" t="s">
        <v>404</v>
      </c>
      <c r="H178" s="180"/>
      <c r="I178" s="203" t="s">
        <v>401</v>
      </c>
      <c r="J178" s="180"/>
      <c r="K178" s="180"/>
      <c r="L178" s="203" t="s">
        <v>411</v>
      </c>
      <c r="M178" s="180"/>
      <c r="N178" s="180"/>
      <c r="O178" s="203" t="s">
        <v>330</v>
      </c>
      <c r="P178" s="180"/>
      <c r="Q178" s="203"/>
      <c r="R178" s="180"/>
      <c r="S178" s="202" t="s">
        <v>262</v>
      </c>
      <c r="T178" s="180"/>
      <c r="U178" s="180"/>
      <c r="V178" s="180"/>
      <c r="W178" s="180"/>
      <c r="X178" s="180"/>
      <c r="Y178" s="180"/>
      <c r="Z178" s="180"/>
      <c r="AA178" s="203" t="s">
        <v>19</v>
      </c>
      <c r="AB178" s="180"/>
      <c r="AC178" s="180"/>
      <c r="AD178" s="180"/>
      <c r="AE178" s="180"/>
      <c r="AF178" s="203" t="s">
        <v>20</v>
      </c>
      <c r="AG178" s="180"/>
      <c r="AH178" s="180"/>
      <c r="AI178" s="94" t="s">
        <v>391</v>
      </c>
      <c r="AJ178" s="204" t="s">
        <v>237</v>
      </c>
      <c r="AK178" s="180"/>
      <c r="AL178" s="180"/>
      <c r="AM178" s="180"/>
      <c r="AN178" s="180"/>
      <c r="AO178" s="180"/>
      <c r="AP178" s="95" t="s">
        <v>310</v>
      </c>
      <c r="AQ178" s="95" t="s">
        <v>310</v>
      </c>
      <c r="AR178" s="95" t="s">
        <v>310</v>
      </c>
      <c r="AS178" s="205" t="s">
        <v>310</v>
      </c>
      <c r="AT178" s="180"/>
      <c r="AU178" s="205" t="s">
        <v>310</v>
      </c>
      <c r="AV178" s="180"/>
      <c r="AW178" s="95" t="s">
        <v>310</v>
      </c>
      <c r="AX178" s="95" t="s">
        <v>310</v>
      </c>
      <c r="AY178" s="95" t="s">
        <v>310</v>
      </c>
    </row>
    <row r="179" spans="1:51" x14ac:dyDescent="0.25">
      <c r="A179" s="203" t="s">
        <v>235</v>
      </c>
      <c r="B179" s="180"/>
      <c r="C179" s="203" t="s">
        <v>394</v>
      </c>
      <c r="D179" s="180"/>
      <c r="E179" s="203" t="s">
        <v>399</v>
      </c>
      <c r="F179" s="180"/>
      <c r="G179" s="203" t="s">
        <v>404</v>
      </c>
      <c r="H179" s="180"/>
      <c r="I179" s="203" t="s">
        <v>401</v>
      </c>
      <c r="J179" s="180"/>
      <c r="K179" s="180"/>
      <c r="L179" s="203" t="s">
        <v>412</v>
      </c>
      <c r="M179" s="180"/>
      <c r="N179" s="180"/>
      <c r="O179" s="203" t="s">
        <v>330</v>
      </c>
      <c r="P179" s="180"/>
      <c r="Q179" s="203"/>
      <c r="R179" s="180"/>
      <c r="S179" s="202" t="s">
        <v>263</v>
      </c>
      <c r="T179" s="180"/>
      <c r="U179" s="180"/>
      <c r="V179" s="180"/>
      <c r="W179" s="180"/>
      <c r="X179" s="180"/>
      <c r="Y179" s="180"/>
      <c r="Z179" s="180"/>
      <c r="AA179" s="203" t="s">
        <v>19</v>
      </c>
      <c r="AB179" s="180"/>
      <c r="AC179" s="180"/>
      <c r="AD179" s="180"/>
      <c r="AE179" s="180"/>
      <c r="AF179" s="203" t="s">
        <v>20</v>
      </c>
      <c r="AG179" s="180"/>
      <c r="AH179" s="180"/>
      <c r="AI179" s="94" t="s">
        <v>391</v>
      </c>
      <c r="AJ179" s="204" t="s">
        <v>237</v>
      </c>
      <c r="AK179" s="180"/>
      <c r="AL179" s="180"/>
      <c r="AM179" s="180"/>
      <c r="AN179" s="180"/>
      <c r="AO179" s="180"/>
      <c r="AP179" s="95" t="s">
        <v>310</v>
      </c>
      <c r="AQ179" s="95" t="s">
        <v>310</v>
      </c>
      <c r="AR179" s="95" t="s">
        <v>310</v>
      </c>
      <c r="AS179" s="205" t="s">
        <v>310</v>
      </c>
      <c r="AT179" s="180"/>
      <c r="AU179" s="205" t="s">
        <v>310</v>
      </c>
      <c r="AV179" s="180"/>
      <c r="AW179" s="95" t="s">
        <v>310</v>
      </c>
      <c r="AX179" s="95" t="s">
        <v>310</v>
      </c>
      <c r="AY179" s="95" t="s">
        <v>310</v>
      </c>
    </row>
    <row r="180" spans="1:51" x14ac:dyDescent="0.25">
      <c r="A180" s="203" t="s">
        <v>235</v>
      </c>
      <c r="B180" s="180"/>
      <c r="C180" s="203" t="s">
        <v>394</v>
      </c>
      <c r="D180" s="180"/>
      <c r="E180" s="203" t="s">
        <v>399</v>
      </c>
      <c r="F180" s="180"/>
      <c r="G180" s="203" t="s">
        <v>404</v>
      </c>
      <c r="H180" s="180"/>
      <c r="I180" s="203" t="s">
        <v>401</v>
      </c>
      <c r="J180" s="180"/>
      <c r="K180" s="180"/>
      <c r="L180" s="203" t="s">
        <v>413</v>
      </c>
      <c r="M180" s="180"/>
      <c r="N180" s="180"/>
      <c r="O180" s="203" t="s">
        <v>330</v>
      </c>
      <c r="P180" s="180"/>
      <c r="Q180" s="203"/>
      <c r="R180" s="180"/>
      <c r="S180" s="202" t="s">
        <v>264</v>
      </c>
      <c r="T180" s="180"/>
      <c r="U180" s="180"/>
      <c r="V180" s="180"/>
      <c r="W180" s="180"/>
      <c r="X180" s="180"/>
      <c r="Y180" s="180"/>
      <c r="Z180" s="180"/>
      <c r="AA180" s="203" t="s">
        <v>19</v>
      </c>
      <c r="AB180" s="180"/>
      <c r="AC180" s="180"/>
      <c r="AD180" s="180"/>
      <c r="AE180" s="180"/>
      <c r="AF180" s="203" t="s">
        <v>20</v>
      </c>
      <c r="AG180" s="180"/>
      <c r="AH180" s="180"/>
      <c r="AI180" s="94" t="s">
        <v>391</v>
      </c>
      <c r="AJ180" s="204" t="s">
        <v>237</v>
      </c>
      <c r="AK180" s="180"/>
      <c r="AL180" s="180"/>
      <c r="AM180" s="180"/>
      <c r="AN180" s="180"/>
      <c r="AO180" s="180"/>
      <c r="AP180" s="95" t="s">
        <v>310</v>
      </c>
      <c r="AQ180" s="95" t="s">
        <v>310</v>
      </c>
      <c r="AR180" s="95" t="s">
        <v>310</v>
      </c>
      <c r="AS180" s="205" t="s">
        <v>310</v>
      </c>
      <c r="AT180" s="180"/>
      <c r="AU180" s="205" t="s">
        <v>310</v>
      </c>
      <c r="AV180" s="180"/>
      <c r="AW180" s="95" t="s">
        <v>310</v>
      </c>
      <c r="AX180" s="95" t="s">
        <v>310</v>
      </c>
      <c r="AY180" s="95" t="s">
        <v>310</v>
      </c>
    </row>
    <row r="181" spans="1:51" x14ac:dyDescent="0.25">
      <c r="A181" s="203" t="s">
        <v>235</v>
      </c>
      <c r="B181" s="180"/>
      <c r="C181" s="203" t="s">
        <v>394</v>
      </c>
      <c r="D181" s="180"/>
      <c r="E181" s="203" t="s">
        <v>399</v>
      </c>
      <c r="F181" s="180"/>
      <c r="G181" s="203" t="s">
        <v>404</v>
      </c>
      <c r="H181" s="180"/>
      <c r="I181" s="203" t="s">
        <v>401</v>
      </c>
      <c r="J181" s="180"/>
      <c r="K181" s="180"/>
      <c r="L181" s="203" t="s">
        <v>405</v>
      </c>
      <c r="M181" s="180"/>
      <c r="N181" s="180"/>
      <c r="O181" s="203" t="s">
        <v>330</v>
      </c>
      <c r="P181" s="180"/>
      <c r="Q181" s="203"/>
      <c r="R181" s="180"/>
      <c r="S181" s="202" t="s">
        <v>257</v>
      </c>
      <c r="T181" s="180"/>
      <c r="U181" s="180"/>
      <c r="V181" s="180"/>
      <c r="W181" s="180"/>
      <c r="X181" s="180"/>
      <c r="Y181" s="180"/>
      <c r="Z181" s="180"/>
      <c r="AA181" s="203" t="s">
        <v>19</v>
      </c>
      <c r="AB181" s="180"/>
      <c r="AC181" s="180"/>
      <c r="AD181" s="180"/>
      <c r="AE181" s="180"/>
      <c r="AF181" s="203" t="s">
        <v>20</v>
      </c>
      <c r="AG181" s="180"/>
      <c r="AH181" s="180"/>
      <c r="AI181" s="94" t="s">
        <v>391</v>
      </c>
      <c r="AJ181" s="204" t="s">
        <v>237</v>
      </c>
      <c r="AK181" s="180"/>
      <c r="AL181" s="180"/>
      <c r="AM181" s="180"/>
      <c r="AN181" s="180"/>
      <c r="AO181" s="180"/>
      <c r="AP181" s="95" t="s">
        <v>310</v>
      </c>
      <c r="AQ181" s="95" t="s">
        <v>310</v>
      </c>
      <c r="AR181" s="95" t="s">
        <v>310</v>
      </c>
      <c r="AS181" s="205" t="s">
        <v>310</v>
      </c>
      <c r="AT181" s="180"/>
      <c r="AU181" s="205" t="s">
        <v>310</v>
      </c>
      <c r="AV181" s="180"/>
      <c r="AW181" s="95" t="s">
        <v>310</v>
      </c>
      <c r="AX181" s="95" t="s">
        <v>310</v>
      </c>
      <c r="AY181" s="95" t="s">
        <v>310</v>
      </c>
    </row>
    <row r="182" spans="1:51" x14ac:dyDescent="0.25">
      <c r="A182" s="203" t="s">
        <v>235</v>
      </c>
      <c r="B182" s="180"/>
      <c r="C182" s="203" t="s">
        <v>394</v>
      </c>
      <c r="D182" s="180"/>
      <c r="E182" s="203" t="s">
        <v>399</v>
      </c>
      <c r="F182" s="180"/>
      <c r="G182" s="203" t="s">
        <v>404</v>
      </c>
      <c r="H182" s="180"/>
      <c r="I182" s="203" t="s">
        <v>401</v>
      </c>
      <c r="J182" s="180"/>
      <c r="K182" s="180"/>
      <c r="L182" s="203" t="s">
        <v>415</v>
      </c>
      <c r="M182" s="180"/>
      <c r="N182" s="180"/>
      <c r="O182" s="203" t="s">
        <v>330</v>
      </c>
      <c r="P182" s="180"/>
      <c r="Q182" s="203"/>
      <c r="R182" s="180"/>
      <c r="S182" s="202" t="s">
        <v>258</v>
      </c>
      <c r="T182" s="180"/>
      <c r="U182" s="180"/>
      <c r="V182" s="180"/>
      <c r="W182" s="180"/>
      <c r="X182" s="180"/>
      <c r="Y182" s="180"/>
      <c r="Z182" s="180"/>
      <c r="AA182" s="203" t="s">
        <v>19</v>
      </c>
      <c r="AB182" s="180"/>
      <c r="AC182" s="180"/>
      <c r="AD182" s="180"/>
      <c r="AE182" s="180"/>
      <c r="AF182" s="203" t="s">
        <v>20</v>
      </c>
      <c r="AG182" s="180"/>
      <c r="AH182" s="180"/>
      <c r="AI182" s="94" t="s">
        <v>391</v>
      </c>
      <c r="AJ182" s="204" t="s">
        <v>237</v>
      </c>
      <c r="AK182" s="180"/>
      <c r="AL182" s="180"/>
      <c r="AM182" s="180"/>
      <c r="AN182" s="180"/>
      <c r="AO182" s="180"/>
      <c r="AP182" s="95" t="s">
        <v>467</v>
      </c>
      <c r="AQ182" s="95" t="s">
        <v>310</v>
      </c>
      <c r="AR182" s="95" t="s">
        <v>467</v>
      </c>
      <c r="AS182" s="205" t="s">
        <v>310</v>
      </c>
      <c r="AT182" s="180"/>
      <c r="AU182" s="205" t="s">
        <v>310</v>
      </c>
      <c r="AV182" s="180"/>
      <c r="AW182" s="95" t="s">
        <v>310</v>
      </c>
      <c r="AX182" s="95" t="s">
        <v>310</v>
      </c>
      <c r="AY182" s="95" t="s">
        <v>310</v>
      </c>
    </row>
    <row r="183" spans="1:51" x14ac:dyDescent="0.25">
      <c r="A183" s="203" t="s">
        <v>235</v>
      </c>
      <c r="B183" s="180"/>
      <c r="C183" s="203" t="s">
        <v>394</v>
      </c>
      <c r="D183" s="180"/>
      <c r="E183" s="203" t="s">
        <v>399</v>
      </c>
      <c r="F183" s="180"/>
      <c r="G183" s="203" t="s">
        <v>404</v>
      </c>
      <c r="H183" s="180"/>
      <c r="I183" s="203" t="s">
        <v>401</v>
      </c>
      <c r="J183" s="180"/>
      <c r="K183" s="180"/>
      <c r="L183" s="203" t="s">
        <v>416</v>
      </c>
      <c r="M183" s="180"/>
      <c r="N183" s="180"/>
      <c r="O183" s="203" t="s">
        <v>330</v>
      </c>
      <c r="P183" s="180"/>
      <c r="Q183" s="203"/>
      <c r="R183" s="180"/>
      <c r="S183" s="202" t="s">
        <v>259</v>
      </c>
      <c r="T183" s="180"/>
      <c r="U183" s="180"/>
      <c r="V183" s="180"/>
      <c r="W183" s="180"/>
      <c r="X183" s="180"/>
      <c r="Y183" s="180"/>
      <c r="Z183" s="180"/>
      <c r="AA183" s="203" t="s">
        <v>19</v>
      </c>
      <c r="AB183" s="180"/>
      <c r="AC183" s="180"/>
      <c r="AD183" s="180"/>
      <c r="AE183" s="180"/>
      <c r="AF183" s="203" t="s">
        <v>20</v>
      </c>
      <c r="AG183" s="180"/>
      <c r="AH183" s="180"/>
      <c r="AI183" s="94" t="s">
        <v>391</v>
      </c>
      <c r="AJ183" s="204" t="s">
        <v>237</v>
      </c>
      <c r="AK183" s="180"/>
      <c r="AL183" s="180"/>
      <c r="AM183" s="180"/>
      <c r="AN183" s="180"/>
      <c r="AO183" s="180"/>
      <c r="AP183" s="95" t="s">
        <v>310</v>
      </c>
      <c r="AQ183" s="95" t="s">
        <v>310</v>
      </c>
      <c r="AR183" s="95" t="s">
        <v>310</v>
      </c>
      <c r="AS183" s="205" t="s">
        <v>310</v>
      </c>
      <c r="AT183" s="180"/>
      <c r="AU183" s="205" t="s">
        <v>310</v>
      </c>
      <c r="AV183" s="180"/>
      <c r="AW183" s="95" t="s">
        <v>310</v>
      </c>
      <c r="AX183" s="95" t="s">
        <v>310</v>
      </c>
      <c r="AY183" s="95" t="s">
        <v>310</v>
      </c>
    </row>
    <row r="184" spans="1:51" x14ac:dyDescent="0.25">
      <c r="A184" s="203" t="s">
        <v>235</v>
      </c>
      <c r="B184" s="180"/>
      <c r="C184" s="203" t="s">
        <v>394</v>
      </c>
      <c r="D184" s="180"/>
      <c r="E184" s="203" t="s">
        <v>399</v>
      </c>
      <c r="F184" s="180"/>
      <c r="G184" s="203" t="s">
        <v>418</v>
      </c>
      <c r="H184" s="180"/>
      <c r="I184" s="203"/>
      <c r="J184" s="180"/>
      <c r="K184" s="180"/>
      <c r="L184" s="203"/>
      <c r="M184" s="180"/>
      <c r="N184" s="180"/>
      <c r="O184" s="203"/>
      <c r="P184" s="180"/>
      <c r="Q184" s="203"/>
      <c r="R184" s="180"/>
      <c r="S184" s="202" t="s">
        <v>419</v>
      </c>
      <c r="T184" s="180"/>
      <c r="U184" s="180"/>
      <c r="V184" s="180"/>
      <c r="W184" s="180"/>
      <c r="X184" s="180"/>
      <c r="Y184" s="180"/>
      <c r="Z184" s="180"/>
      <c r="AA184" s="203" t="s">
        <v>19</v>
      </c>
      <c r="AB184" s="180"/>
      <c r="AC184" s="180"/>
      <c r="AD184" s="180"/>
      <c r="AE184" s="180"/>
      <c r="AF184" s="203" t="s">
        <v>20</v>
      </c>
      <c r="AG184" s="180"/>
      <c r="AH184" s="180"/>
      <c r="AI184" s="94" t="s">
        <v>307</v>
      </c>
      <c r="AJ184" s="204" t="s">
        <v>21</v>
      </c>
      <c r="AK184" s="180"/>
      <c r="AL184" s="180"/>
      <c r="AM184" s="180"/>
      <c r="AN184" s="180"/>
      <c r="AO184" s="180"/>
      <c r="AP184" s="95" t="s">
        <v>310</v>
      </c>
      <c r="AQ184" s="95" t="s">
        <v>310</v>
      </c>
      <c r="AR184" s="95" t="s">
        <v>310</v>
      </c>
      <c r="AS184" s="205" t="s">
        <v>310</v>
      </c>
      <c r="AT184" s="180"/>
      <c r="AU184" s="205" t="s">
        <v>310</v>
      </c>
      <c r="AV184" s="180"/>
      <c r="AW184" s="95" t="s">
        <v>310</v>
      </c>
      <c r="AX184" s="95" t="s">
        <v>310</v>
      </c>
      <c r="AY184" s="95" t="s">
        <v>310</v>
      </c>
    </row>
    <row r="185" spans="1:51" x14ac:dyDescent="0.25">
      <c r="A185" s="199" t="s">
        <v>235</v>
      </c>
      <c r="B185" s="180"/>
      <c r="C185" s="199" t="s">
        <v>394</v>
      </c>
      <c r="D185" s="180"/>
      <c r="E185" s="199" t="s">
        <v>399</v>
      </c>
      <c r="F185" s="180"/>
      <c r="G185" s="199" t="s">
        <v>418</v>
      </c>
      <c r="H185" s="180"/>
      <c r="I185" s="199" t="s">
        <v>401</v>
      </c>
      <c r="J185" s="180"/>
      <c r="K185" s="180"/>
      <c r="L185" s="199" t="s">
        <v>420</v>
      </c>
      <c r="M185" s="180"/>
      <c r="N185" s="180"/>
      <c r="O185" s="199" t="s">
        <v>283</v>
      </c>
      <c r="P185" s="180"/>
      <c r="Q185" s="199" t="s">
        <v>283</v>
      </c>
      <c r="R185" s="180"/>
      <c r="S185" s="198" t="s">
        <v>265</v>
      </c>
      <c r="T185" s="180"/>
      <c r="U185" s="180"/>
      <c r="V185" s="180"/>
      <c r="W185" s="180"/>
      <c r="X185" s="180"/>
      <c r="Y185" s="180"/>
      <c r="Z185" s="180"/>
      <c r="AA185" s="199" t="s">
        <v>19</v>
      </c>
      <c r="AB185" s="180"/>
      <c r="AC185" s="180"/>
      <c r="AD185" s="180"/>
      <c r="AE185" s="180"/>
      <c r="AF185" s="199" t="s">
        <v>20</v>
      </c>
      <c r="AG185" s="180"/>
      <c r="AH185" s="180"/>
      <c r="AI185" s="92" t="s">
        <v>307</v>
      </c>
      <c r="AJ185" s="200" t="s">
        <v>21</v>
      </c>
      <c r="AK185" s="180"/>
      <c r="AL185" s="180"/>
      <c r="AM185" s="180"/>
      <c r="AN185" s="180"/>
      <c r="AO185" s="180"/>
      <c r="AP185" s="93" t="s">
        <v>310</v>
      </c>
      <c r="AQ185" s="93" t="s">
        <v>310</v>
      </c>
      <c r="AR185" s="93" t="s">
        <v>310</v>
      </c>
      <c r="AS185" s="201" t="s">
        <v>310</v>
      </c>
      <c r="AT185" s="180"/>
      <c r="AU185" s="201" t="s">
        <v>310</v>
      </c>
      <c r="AV185" s="180"/>
      <c r="AW185" s="93" t="s">
        <v>310</v>
      </c>
      <c r="AX185" s="93" t="s">
        <v>310</v>
      </c>
      <c r="AY185" s="93" t="s">
        <v>310</v>
      </c>
    </row>
    <row r="186" spans="1:51" x14ac:dyDescent="0.25">
      <c r="A186" s="203" t="s">
        <v>235</v>
      </c>
      <c r="B186" s="180"/>
      <c r="C186" s="203" t="s">
        <v>394</v>
      </c>
      <c r="D186" s="180"/>
      <c r="E186" s="203" t="s">
        <v>399</v>
      </c>
      <c r="F186" s="180"/>
      <c r="G186" s="203" t="s">
        <v>418</v>
      </c>
      <c r="H186" s="180"/>
      <c r="I186" s="203" t="s">
        <v>401</v>
      </c>
      <c r="J186" s="180"/>
      <c r="K186" s="180"/>
      <c r="L186" s="203" t="s">
        <v>420</v>
      </c>
      <c r="M186" s="180"/>
      <c r="N186" s="180"/>
      <c r="O186" s="203" t="s">
        <v>330</v>
      </c>
      <c r="P186" s="180"/>
      <c r="Q186" s="203" t="s">
        <v>283</v>
      </c>
      <c r="R186" s="180"/>
      <c r="S186" s="202" t="s">
        <v>421</v>
      </c>
      <c r="T186" s="180"/>
      <c r="U186" s="180"/>
      <c r="V186" s="180"/>
      <c r="W186" s="180"/>
      <c r="X186" s="180"/>
      <c r="Y186" s="180"/>
      <c r="Z186" s="180"/>
      <c r="AA186" s="203" t="s">
        <v>19</v>
      </c>
      <c r="AB186" s="180"/>
      <c r="AC186" s="180"/>
      <c r="AD186" s="180"/>
      <c r="AE186" s="180"/>
      <c r="AF186" s="203" t="s">
        <v>20</v>
      </c>
      <c r="AG186" s="180"/>
      <c r="AH186" s="180"/>
      <c r="AI186" s="94" t="s">
        <v>307</v>
      </c>
      <c r="AJ186" s="204" t="s">
        <v>21</v>
      </c>
      <c r="AK186" s="180"/>
      <c r="AL186" s="180"/>
      <c r="AM186" s="180"/>
      <c r="AN186" s="180"/>
      <c r="AO186" s="180"/>
      <c r="AP186" s="95" t="s">
        <v>310</v>
      </c>
      <c r="AQ186" s="95" t="s">
        <v>310</v>
      </c>
      <c r="AR186" s="95" t="s">
        <v>310</v>
      </c>
      <c r="AS186" s="205" t="s">
        <v>310</v>
      </c>
      <c r="AT186" s="180"/>
      <c r="AU186" s="205" t="s">
        <v>310</v>
      </c>
      <c r="AV186" s="180"/>
      <c r="AW186" s="95" t="s">
        <v>310</v>
      </c>
      <c r="AX186" s="95" t="s">
        <v>310</v>
      </c>
      <c r="AY186" s="95" t="s">
        <v>310</v>
      </c>
    </row>
    <row r="187" spans="1:51" x14ac:dyDescent="0.25">
      <c r="A187" s="199" t="s">
        <v>235</v>
      </c>
      <c r="B187" s="180"/>
      <c r="C187" s="199" t="s">
        <v>394</v>
      </c>
      <c r="D187" s="180"/>
      <c r="E187" s="199" t="s">
        <v>399</v>
      </c>
      <c r="F187" s="180"/>
      <c r="G187" s="199" t="s">
        <v>418</v>
      </c>
      <c r="H187" s="180"/>
      <c r="I187" s="199" t="s">
        <v>401</v>
      </c>
      <c r="J187" s="180"/>
      <c r="K187" s="180"/>
      <c r="L187" s="199" t="s">
        <v>283</v>
      </c>
      <c r="M187" s="180"/>
      <c r="N187" s="180"/>
      <c r="O187" s="199" t="s">
        <v>283</v>
      </c>
      <c r="P187" s="180"/>
      <c r="Q187" s="199" t="s">
        <v>283</v>
      </c>
      <c r="R187" s="180"/>
      <c r="S187" s="198" t="s">
        <v>419</v>
      </c>
      <c r="T187" s="180"/>
      <c r="U187" s="180"/>
      <c r="V187" s="180"/>
      <c r="W187" s="180"/>
      <c r="X187" s="180"/>
      <c r="Y187" s="180"/>
      <c r="Z187" s="180"/>
      <c r="AA187" s="199" t="s">
        <v>19</v>
      </c>
      <c r="AB187" s="180"/>
      <c r="AC187" s="180"/>
      <c r="AD187" s="180"/>
      <c r="AE187" s="180"/>
      <c r="AF187" s="199" t="s">
        <v>20</v>
      </c>
      <c r="AG187" s="180"/>
      <c r="AH187" s="180"/>
      <c r="AI187" s="92" t="s">
        <v>307</v>
      </c>
      <c r="AJ187" s="200" t="s">
        <v>21</v>
      </c>
      <c r="AK187" s="180"/>
      <c r="AL187" s="180"/>
      <c r="AM187" s="180"/>
      <c r="AN187" s="180"/>
      <c r="AO187" s="180"/>
      <c r="AP187" s="93" t="s">
        <v>310</v>
      </c>
      <c r="AQ187" s="93" t="s">
        <v>310</v>
      </c>
      <c r="AR187" s="93" t="s">
        <v>310</v>
      </c>
      <c r="AS187" s="201" t="s">
        <v>310</v>
      </c>
      <c r="AT187" s="180"/>
      <c r="AU187" s="201" t="s">
        <v>310</v>
      </c>
      <c r="AV187" s="180"/>
      <c r="AW187" s="93" t="s">
        <v>310</v>
      </c>
      <c r="AX187" s="93" t="s">
        <v>310</v>
      </c>
      <c r="AY187" s="93" t="s">
        <v>310</v>
      </c>
    </row>
    <row r="188" spans="1:51" x14ac:dyDescent="0.25">
      <c r="A188" s="199" t="s">
        <v>235</v>
      </c>
      <c r="B188" s="180"/>
      <c r="C188" s="199" t="s">
        <v>394</v>
      </c>
      <c r="D188" s="180"/>
      <c r="E188" s="199" t="s">
        <v>399</v>
      </c>
      <c r="F188" s="180"/>
      <c r="G188" s="199" t="s">
        <v>422</v>
      </c>
      <c r="H188" s="180"/>
      <c r="I188" s="199" t="s">
        <v>401</v>
      </c>
      <c r="J188" s="180"/>
      <c r="K188" s="180"/>
      <c r="L188" s="199" t="s">
        <v>420</v>
      </c>
      <c r="M188" s="180"/>
      <c r="N188" s="180"/>
      <c r="O188" s="199" t="s">
        <v>283</v>
      </c>
      <c r="P188" s="180"/>
      <c r="Q188" s="199" t="s">
        <v>283</v>
      </c>
      <c r="R188" s="180"/>
      <c r="S188" s="198" t="s">
        <v>265</v>
      </c>
      <c r="T188" s="180"/>
      <c r="U188" s="180"/>
      <c r="V188" s="180"/>
      <c r="W188" s="180"/>
      <c r="X188" s="180"/>
      <c r="Y188" s="180"/>
      <c r="Z188" s="180"/>
      <c r="AA188" s="199" t="s">
        <v>19</v>
      </c>
      <c r="AB188" s="180"/>
      <c r="AC188" s="180"/>
      <c r="AD188" s="180"/>
      <c r="AE188" s="180"/>
      <c r="AF188" s="199" t="s">
        <v>20</v>
      </c>
      <c r="AG188" s="180"/>
      <c r="AH188" s="180"/>
      <c r="AI188" s="92" t="s">
        <v>307</v>
      </c>
      <c r="AJ188" s="200" t="s">
        <v>21</v>
      </c>
      <c r="AK188" s="180"/>
      <c r="AL188" s="180"/>
      <c r="AM188" s="180"/>
      <c r="AN188" s="180"/>
      <c r="AO188" s="180"/>
      <c r="AP188" s="93" t="s">
        <v>310</v>
      </c>
      <c r="AQ188" s="93" t="s">
        <v>310</v>
      </c>
      <c r="AR188" s="93" t="s">
        <v>310</v>
      </c>
      <c r="AS188" s="201" t="s">
        <v>310</v>
      </c>
      <c r="AT188" s="180"/>
      <c r="AU188" s="201" t="s">
        <v>310</v>
      </c>
      <c r="AV188" s="180"/>
      <c r="AW188" s="93" t="s">
        <v>310</v>
      </c>
      <c r="AX188" s="93" t="s">
        <v>310</v>
      </c>
      <c r="AY188" s="93" t="s">
        <v>310</v>
      </c>
    </row>
    <row r="189" spans="1:51" x14ac:dyDescent="0.25">
      <c r="A189" s="203" t="s">
        <v>235</v>
      </c>
      <c r="B189" s="180"/>
      <c r="C189" s="203" t="s">
        <v>394</v>
      </c>
      <c r="D189" s="180"/>
      <c r="E189" s="203" t="s">
        <v>399</v>
      </c>
      <c r="F189" s="180"/>
      <c r="G189" s="203" t="s">
        <v>422</v>
      </c>
      <c r="H189" s="180"/>
      <c r="I189" s="203" t="s">
        <v>401</v>
      </c>
      <c r="J189" s="180"/>
      <c r="K189" s="180"/>
      <c r="L189" s="203" t="s">
        <v>420</v>
      </c>
      <c r="M189" s="180"/>
      <c r="N189" s="180"/>
      <c r="O189" s="203" t="s">
        <v>330</v>
      </c>
      <c r="P189" s="180"/>
      <c r="Q189" s="203" t="s">
        <v>283</v>
      </c>
      <c r="R189" s="180"/>
      <c r="S189" s="202" t="s">
        <v>266</v>
      </c>
      <c r="T189" s="180"/>
      <c r="U189" s="180"/>
      <c r="V189" s="180"/>
      <c r="W189" s="180"/>
      <c r="X189" s="180"/>
      <c r="Y189" s="180"/>
      <c r="Z189" s="180"/>
      <c r="AA189" s="203" t="s">
        <v>19</v>
      </c>
      <c r="AB189" s="180"/>
      <c r="AC189" s="180"/>
      <c r="AD189" s="180"/>
      <c r="AE189" s="180"/>
      <c r="AF189" s="203" t="s">
        <v>20</v>
      </c>
      <c r="AG189" s="180"/>
      <c r="AH189" s="180"/>
      <c r="AI189" s="94" t="s">
        <v>307</v>
      </c>
      <c r="AJ189" s="204" t="s">
        <v>21</v>
      </c>
      <c r="AK189" s="180"/>
      <c r="AL189" s="180"/>
      <c r="AM189" s="180"/>
      <c r="AN189" s="180"/>
      <c r="AO189" s="180"/>
      <c r="AP189" s="95" t="s">
        <v>310</v>
      </c>
      <c r="AQ189" s="95" t="s">
        <v>310</v>
      </c>
      <c r="AR189" s="95" t="s">
        <v>310</v>
      </c>
      <c r="AS189" s="205" t="s">
        <v>310</v>
      </c>
      <c r="AT189" s="180"/>
      <c r="AU189" s="205" t="s">
        <v>310</v>
      </c>
      <c r="AV189" s="180"/>
      <c r="AW189" s="95" t="s">
        <v>310</v>
      </c>
      <c r="AX189" s="95" t="s">
        <v>310</v>
      </c>
      <c r="AY189" s="95" t="s">
        <v>310</v>
      </c>
    </row>
    <row r="190" spans="1:51" x14ac:dyDescent="0.25">
      <c r="A190" s="203" t="s">
        <v>235</v>
      </c>
      <c r="B190" s="180"/>
      <c r="C190" s="203" t="s">
        <v>394</v>
      </c>
      <c r="D190" s="180"/>
      <c r="E190" s="203" t="s">
        <v>399</v>
      </c>
      <c r="F190" s="180"/>
      <c r="G190" s="203" t="s">
        <v>422</v>
      </c>
      <c r="H190" s="180"/>
      <c r="I190" s="203" t="s">
        <v>283</v>
      </c>
      <c r="J190" s="180"/>
      <c r="K190" s="180"/>
      <c r="L190" s="203" t="s">
        <v>283</v>
      </c>
      <c r="M190" s="180"/>
      <c r="N190" s="180"/>
      <c r="O190" s="203" t="s">
        <v>283</v>
      </c>
      <c r="P190" s="180"/>
      <c r="Q190" s="203" t="s">
        <v>283</v>
      </c>
      <c r="R190" s="180"/>
      <c r="S190" s="202" t="s">
        <v>267</v>
      </c>
      <c r="T190" s="180"/>
      <c r="U190" s="180"/>
      <c r="V190" s="180"/>
      <c r="W190" s="180"/>
      <c r="X190" s="180"/>
      <c r="Y190" s="180"/>
      <c r="Z190" s="180"/>
      <c r="AA190" s="203" t="s">
        <v>19</v>
      </c>
      <c r="AB190" s="180"/>
      <c r="AC190" s="180"/>
      <c r="AD190" s="180"/>
      <c r="AE190" s="180"/>
      <c r="AF190" s="203" t="s">
        <v>20</v>
      </c>
      <c r="AG190" s="180"/>
      <c r="AH190" s="180"/>
      <c r="AI190" s="94" t="s">
        <v>307</v>
      </c>
      <c r="AJ190" s="204" t="s">
        <v>21</v>
      </c>
      <c r="AK190" s="180"/>
      <c r="AL190" s="180"/>
      <c r="AM190" s="180"/>
      <c r="AN190" s="180"/>
      <c r="AO190" s="180"/>
      <c r="AP190" s="95" t="s">
        <v>310</v>
      </c>
      <c r="AQ190" s="95" t="s">
        <v>310</v>
      </c>
      <c r="AR190" s="95" t="s">
        <v>310</v>
      </c>
      <c r="AS190" s="205" t="s">
        <v>310</v>
      </c>
      <c r="AT190" s="180"/>
      <c r="AU190" s="205" t="s">
        <v>310</v>
      </c>
      <c r="AV190" s="180"/>
      <c r="AW190" s="95" t="s">
        <v>310</v>
      </c>
      <c r="AX190" s="95" t="s">
        <v>310</v>
      </c>
      <c r="AY190" s="95" t="s">
        <v>310</v>
      </c>
    </row>
    <row r="191" spans="1:51" x14ac:dyDescent="0.25">
      <c r="A191" s="199" t="s">
        <v>235</v>
      </c>
      <c r="B191" s="180"/>
      <c r="C191" s="199" t="s">
        <v>394</v>
      </c>
      <c r="D191" s="180"/>
      <c r="E191" s="199" t="s">
        <v>399</v>
      </c>
      <c r="F191" s="180"/>
      <c r="G191" s="199" t="s">
        <v>422</v>
      </c>
      <c r="H191" s="180"/>
      <c r="I191" s="199" t="s">
        <v>401</v>
      </c>
      <c r="J191" s="180"/>
      <c r="K191" s="180"/>
      <c r="L191" s="199" t="s">
        <v>283</v>
      </c>
      <c r="M191" s="180"/>
      <c r="N191" s="180"/>
      <c r="O191" s="199" t="s">
        <v>283</v>
      </c>
      <c r="P191" s="180"/>
      <c r="Q191" s="199" t="s">
        <v>283</v>
      </c>
      <c r="R191" s="180"/>
      <c r="S191" s="198" t="s">
        <v>267</v>
      </c>
      <c r="T191" s="180"/>
      <c r="U191" s="180"/>
      <c r="V191" s="180"/>
      <c r="W191" s="180"/>
      <c r="X191" s="180"/>
      <c r="Y191" s="180"/>
      <c r="Z191" s="180"/>
      <c r="AA191" s="199" t="s">
        <v>19</v>
      </c>
      <c r="AB191" s="180"/>
      <c r="AC191" s="180"/>
      <c r="AD191" s="180"/>
      <c r="AE191" s="180"/>
      <c r="AF191" s="199" t="s">
        <v>20</v>
      </c>
      <c r="AG191" s="180"/>
      <c r="AH191" s="180"/>
      <c r="AI191" s="92" t="s">
        <v>307</v>
      </c>
      <c r="AJ191" s="200" t="s">
        <v>21</v>
      </c>
      <c r="AK191" s="180"/>
      <c r="AL191" s="180"/>
      <c r="AM191" s="180"/>
      <c r="AN191" s="180"/>
      <c r="AO191" s="180"/>
      <c r="AP191" s="93" t="s">
        <v>310</v>
      </c>
      <c r="AQ191" s="93" t="s">
        <v>310</v>
      </c>
      <c r="AR191" s="93" t="s">
        <v>310</v>
      </c>
      <c r="AS191" s="201" t="s">
        <v>310</v>
      </c>
      <c r="AT191" s="180"/>
      <c r="AU191" s="201" t="s">
        <v>310</v>
      </c>
      <c r="AV191" s="180"/>
      <c r="AW191" s="93" t="s">
        <v>310</v>
      </c>
      <c r="AX191" s="93" t="s">
        <v>310</v>
      </c>
      <c r="AY191" s="93" t="s">
        <v>310</v>
      </c>
    </row>
    <row r="192" spans="1:51" x14ac:dyDescent="0.25">
      <c r="A192" s="199" t="s">
        <v>235</v>
      </c>
      <c r="B192" s="180"/>
      <c r="C192" s="199" t="s">
        <v>423</v>
      </c>
      <c r="D192" s="180"/>
      <c r="E192" s="199"/>
      <c r="F192" s="180"/>
      <c r="G192" s="199"/>
      <c r="H192" s="180"/>
      <c r="I192" s="199"/>
      <c r="J192" s="180"/>
      <c r="K192" s="180"/>
      <c r="L192" s="199"/>
      <c r="M192" s="180"/>
      <c r="N192" s="180"/>
      <c r="O192" s="199"/>
      <c r="P192" s="180"/>
      <c r="Q192" s="199"/>
      <c r="R192" s="180"/>
      <c r="S192" s="198" t="s">
        <v>269</v>
      </c>
      <c r="T192" s="180"/>
      <c r="U192" s="180"/>
      <c r="V192" s="180"/>
      <c r="W192" s="180"/>
      <c r="X192" s="180"/>
      <c r="Y192" s="180"/>
      <c r="Z192" s="180"/>
      <c r="AA192" s="199" t="s">
        <v>19</v>
      </c>
      <c r="AB192" s="180"/>
      <c r="AC192" s="180"/>
      <c r="AD192" s="180"/>
      <c r="AE192" s="180"/>
      <c r="AF192" s="199" t="s">
        <v>20</v>
      </c>
      <c r="AG192" s="180"/>
      <c r="AH192" s="180"/>
      <c r="AI192" s="92" t="s">
        <v>307</v>
      </c>
      <c r="AJ192" s="200" t="s">
        <v>21</v>
      </c>
      <c r="AK192" s="180"/>
      <c r="AL192" s="180"/>
      <c r="AM192" s="180"/>
      <c r="AN192" s="180"/>
      <c r="AO192" s="180"/>
      <c r="AP192" s="93" t="s">
        <v>469</v>
      </c>
      <c r="AQ192" s="93" t="s">
        <v>310</v>
      </c>
      <c r="AR192" s="93" t="s">
        <v>469</v>
      </c>
      <c r="AS192" s="201" t="s">
        <v>310</v>
      </c>
      <c r="AT192" s="180"/>
      <c r="AU192" s="201" t="s">
        <v>310</v>
      </c>
      <c r="AV192" s="180"/>
      <c r="AW192" s="93" t="s">
        <v>310</v>
      </c>
      <c r="AX192" s="93" t="s">
        <v>310</v>
      </c>
      <c r="AY192" s="93" t="s">
        <v>310</v>
      </c>
    </row>
    <row r="193" spans="1:51" x14ac:dyDescent="0.25">
      <c r="A193" s="199" t="s">
        <v>235</v>
      </c>
      <c r="B193" s="180"/>
      <c r="C193" s="199" t="s">
        <v>423</v>
      </c>
      <c r="D193" s="180"/>
      <c r="E193" s="199" t="s">
        <v>399</v>
      </c>
      <c r="F193" s="180"/>
      <c r="G193" s="199"/>
      <c r="H193" s="180"/>
      <c r="I193" s="199"/>
      <c r="J193" s="180"/>
      <c r="K193" s="180"/>
      <c r="L193" s="199"/>
      <c r="M193" s="180"/>
      <c r="N193" s="180"/>
      <c r="O193" s="199"/>
      <c r="P193" s="180"/>
      <c r="Q193" s="199"/>
      <c r="R193" s="180"/>
      <c r="S193" s="198" t="s">
        <v>241</v>
      </c>
      <c r="T193" s="180"/>
      <c r="U193" s="180"/>
      <c r="V193" s="180"/>
      <c r="W193" s="180"/>
      <c r="X193" s="180"/>
      <c r="Y193" s="180"/>
      <c r="Z193" s="180"/>
      <c r="AA193" s="199" t="s">
        <v>19</v>
      </c>
      <c r="AB193" s="180"/>
      <c r="AC193" s="180"/>
      <c r="AD193" s="180"/>
      <c r="AE193" s="180"/>
      <c r="AF193" s="199" t="s">
        <v>20</v>
      </c>
      <c r="AG193" s="180"/>
      <c r="AH193" s="180"/>
      <c r="AI193" s="92" t="s">
        <v>307</v>
      </c>
      <c r="AJ193" s="200" t="s">
        <v>21</v>
      </c>
      <c r="AK193" s="180"/>
      <c r="AL193" s="180"/>
      <c r="AM193" s="180"/>
      <c r="AN193" s="180"/>
      <c r="AO193" s="180"/>
      <c r="AP193" s="93" t="s">
        <v>469</v>
      </c>
      <c r="AQ193" s="93" t="s">
        <v>310</v>
      </c>
      <c r="AR193" s="93" t="s">
        <v>469</v>
      </c>
      <c r="AS193" s="201" t="s">
        <v>310</v>
      </c>
      <c r="AT193" s="180"/>
      <c r="AU193" s="201" t="s">
        <v>310</v>
      </c>
      <c r="AV193" s="180"/>
      <c r="AW193" s="93" t="s">
        <v>310</v>
      </c>
      <c r="AX193" s="93" t="s">
        <v>310</v>
      </c>
      <c r="AY193" s="93" t="s">
        <v>310</v>
      </c>
    </row>
    <row r="194" spans="1:51" x14ac:dyDescent="0.25">
      <c r="A194" s="199" t="s">
        <v>235</v>
      </c>
      <c r="B194" s="180"/>
      <c r="C194" s="199" t="s">
        <v>423</v>
      </c>
      <c r="D194" s="180"/>
      <c r="E194" s="199" t="s">
        <v>399</v>
      </c>
      <c r="F194" s="180"/>
      <c r="G194" s="199" t="s">
        <v>427</v>
      </c>
      <c r="H194" s="180"/>
      <c r="I194" s="199"/>
      <c r="J194" s="180"/>
      <c r="K194" s="180"/>
      <c r="L194" s="199"/>
      <c r="M194" s="180"/>
      <c r="N194" s="180"/>
      <c r="O194" s="199"/>
      <c r="P194" s="180"/>
      <c r="Q194" s="199"/>
      <c r="R194" s="180"/>
      <c r="S194" s="198" t="s">
        <v>272</v>
      </c>
      <c r="T194" s="180"/>
      <c r="U194" s="180"/>
      <c r="V194" s="180"/>
      <c r="W194" s="180"/>
      <c r="X194" s="180"/>
      <c r="Y194" s="180"/>
      <c r="Z194" s="180"/>
      <c r="AA194" s="199" t="s">
        <v>19</v>
      </c>
      <c r="AB194" s="180"/>
      <c r="AC194" s="180"/>
      <c r="AD194" s="180"/>
      <c r="AE194" s="180"/>
      <c r="AF194" s="199" t="s">
        <v>20</v>
      </c>
      <c r="AG194" s="180"/>
      <c r="AH194" s="180"/>
      <c r="AI194" s="92" t="s">
        <v>307</v>
      </c>
      <c r="AJ194" s="200" t="s">
        <v>21</v>
      </c>
      <c r="AK194" s="180"/>
      <c r="AL194" s="180"/>
      <c r="AM194" s="180"/>
      <c r="AN194" s="180"/>
      <c r="AO194" s="180"/>
      <c r="AP194" s="93" t="s">
        <v>469</v>
      </c>
      <c r="AQ194" s="93" t="s">
        <v>310</v>
      </c>
      <c r="AR194" s="93" t="s">
        <v>469</v>
      </c>
      <c r="AS194" s="201" t="s">
        <v>310</v>
      </c>
      <c r="AT194" s="180"/>
      <c r="AU194" s="201" t="s">
        <v>310</v>
      </c>
      <c r="AV194" s="180"/>
      <c r="AW194" s="93" t="s">
        <v>310</v>
      </c>
      <c r="AX194" s="93" t="s">
        <v>310</v>
      </c>
      <c r="AY194" s="93" t="s">
        <v>310</v>
      </c>
    </row>
    <row r="195" spans="1:51" x14ac:dyDescent="0.25">
      <c r="A195" s="199" t="s">
        <v>235</v>
      </c>
      <c r="B195" s="180"/>
      <c r="C195" s="199" t="s">
        <v>423</v>
      </c>
      <c r="D195" s="180"/>
      <c r="E195" s="199" t="s">
        <v>399</v>
      </c>
      <c r="F195" s="180"/>
      <c r="G195" s="199" t="s">
        <v>427</v>
      </c>
      <c r="H195" s="180"/>
      <c r="I195" s="199" t="s">
        <v>401</v>
      </c>
      <c r="J195" s="180"/>
      <c r="K195" s="180"/>
      <c r="L195" s="199"/>
      <c r="M195" s="180"/>
      <c r="N195" s="180"/>
      <c r="O195" s="199"/>
      <c r="P195" s="180"/>
      <c r="Q195" s="199"/>
      <c r="R195" s="180"/>
      <c r="S195" s="198" t="s">
        <v>272</v>
      </c>
      <c r="T195" s="180"/>
      <c r="U195" s="180"/>
      <c r="V195" s="180"/>
      <c r="W195" s="180"/>
      <c r="X195" s="180"/>
      <c r="Y195" s="180"/>
      <c r="Z195" s="180"/>
      <c r="AA195" s="199" t="s">
        <v>19</v>
      </c>
      <c r="AB195" s="180"/>
      <c r="AC195" s="180"/>
      <c r="AD195" s="180"/>
      <c r="AE195" s="180"/>
      <c r="AF195" s="199" t="s">
        <v>20</v>
      </c>
      <c r="AG195" s="180"/>
      <c r="AH195" s="180"/>
      <c r="AI195" s="92" t="s">
        <v>307</v>
      </c>
      <c r="AJ195" s="200" t="s">
        <v>21</v>
      </c>
      <c r="AK195" s="180"/>
      <c r="AL195" s="180"/>
      <c r="AM195" s="180"/>
      <c r="AN195" s="180"/>
      <c r="AO195" s="180"/>
      <c r="AP195" s="93" t="s">
        <v>469</v>
      </c>
      <c r="AQ195" s="93" t="s">
        <v>310</v>
      </c>
      <c r="AR195" s="93" t="s">
        <v>469</v>
      </c>
      <c r="AS195" s="201" t="s">
        <v>310</v>
      </c>
      <c r="AT195" s="180"/>
      <c r="AU195" s="201" t="s">
        <v>310</v>
      </c>
      <c r="AV195" s="180"/>
      <c r="AW195" s="93" t="s">
        <v>310</v>
      </c>
      <c r="AX195" s="93" t="s">
        <v>310</v>
      </c>
      <c r="AY195" s="93" t="s">
        <v>310</v>
      </c>
    </row>
    <row r="196" spans="1:51" x14ac:dyDescent="0.25">
      <c r="A196" s="199" t="s">
        <v>235</v>
      </c>
      <c r="B196" s="180"/>
      <c r="C196" s="199" t="s">
        <v>423</v>
      </c>
      <c r="D196" s="180"/>
      <c r="E196" s="199" t="s">
        <v>399</v>
      </c>
      <c r="F196" s="180"/>
      <c r="G196" s="199" t="s">
        <v>427</v>
      </c>
      <c r="H196" s="180"/>
      <c r="I196" s="199" t="s">
        <v>401</v>
      </c>
      <c r="J196" s="180"/>
      <c r="K196" s="180"/>
      <c r="L196" s="199" t="s">
        <v>428</v>
      </c>
      <c r="M196" s="180"/>
      <c r="N196" s="180"/>
      <c r="O196" s="199"/>
      <c r="P196" s="180"/>
      <c r="Q196" s="199"/>
      <c r="R196" s="180"/>
      <c r="S196" s="198" t="s">
        <v>273</v>
      </c>
      <c r="T196" s="180"/>
      <c r="U196" s="180"/>
      <c r="V196" s="180"/>
      <c r="W196" s="180"/>
      <c r="X196" s="180"/>
      <c r="Y196" s="180"/>
      <c r="Z196" s="180"/>
      <c r="AA196" s="199" t="s">
        <v>19</v>
      </c>
      <c r="AB196" s="180"/>
      <c r="AC196" s="180"/>
      <c r="AD196" s="180"/>
      <c r="AE196" s="180"/>
      <c r="AF196" s="199" t="s">
        <v>20</v>
      </c>
      <c r="AG196" s="180"/>
      <c r="AH196" s="180"/>
      <c r="AI196" s="92" t="s">
        <v>307</v>
      </c>
      <c r="AJ196" s="200" t="s">
        <v>21</v>
      </c>
      <c r="AK196" s="180"/>
      <c r="AL196" s="180"/>
      <c r="AM196" s="180"/>
      <c r="AN196" s="180"/>
      <c r="AO196" s="180"/>
      <c r="AP196" s="93" t="s">
        <v>310</v>
      </c>
      <c r="AQ196" s="93" t="s">
        <v>310</v>
      </c>
      <c r="AR196" s="93" t="s">
        <v>310</v>
      </c>
      <c r="AS196" s="201" t="s">
        <v>310</v>
      </c>
      <c r="AT196" s="180"/>
      <c r="AU196" s="201" t="s">
        <v>310</v>
      </c>
      <c r="AV196" s="180"/>
      <c r="AW196" s="93" t="s">
        <v>310</v>
      </c>
      <c r="AX196" s="93" t="s">
        <v>310</v>
      </c>
      <c r="AY196" s="93" t="s">
        <v>310</v>
      </c>
    </row>
    <row r="197" spans="1:51" x14ac:dyDescent="0.25">
      <c r="A197" s="199" t="s">
        <v>235</v>
      </c>
      <c r="B197" s="180"/>
      <c r="C197" s="199" t="s">
        <v>423</v>
      </c>
      <c r="D197" s="180"/>
      <c r="E197" s="199" t="s">
        <v>399</v>
      </c>
      <c r="F197" s="180"/>
      <c r="G197" s="199" t="s">
        <v>427</v>
      </c>
      <c r="H197" s="180"/>
      <c r="I197" s="199" t="s">
        <v>401</v>
      </c>
      <c r="J197" s="180"/>
      <c r="K197" s="180"/>
      <c r="L197" s="199" t="s">
        <v>431</v>
      </c>
      <c r="M197" s="180"/>
      <c r="N197" s="180"/>
      <c r="O197" s="199"/>
      <c r="P197" s="180"/>
      <c r="Q197" s="199"/>
      <c r="R197" s="180"/>
      <c r="S197" s="198" t="s">
        <v>274</v>
      </c>
      <c r="T197" s="180"/>
      <c r="U197" s="180"/>
      <c r="V197" s="180"/>
      <c r="W197" s="180"/>
      <c r="X197" s="180"/>
      <c r="Y197" s="180"/>
      <c r="Z197" s="180"/>
      <c r="AA197" s="199" t="s">
        <v>19</v>
      </c>
      <c r="AB197" s="180"/>
      <c r="AC197" s="180"/>
      <c r="AD197" s="180"/>
      <c r="AE197" s="180"/>
      <c r="AF197" s="199" t="s">
        <v>20</v>
      </c>
      <c r="AG197" s="180"/>
      <c r="AH197" s="180"/>
      <c r="AI197" s="92" t="s">
        <v>307</v>
      </c>
      <c r="AJ197" s="200" t="s">
        <v>21</v>
      </c>
      <c r="AK197" s="180"/>
      <c r="AL197" s="180"/>
      <c r="AM197" s="180"/>
      <c r="AN197" s="180"/>
      <c r="AO197" s="180"/>
      <c r="AP197" s="93" t="s">
        <v>470</v>
      </c>
      <c r="AQ197" s="93" t="s">
        <v>310</v>
      </c>
      <c r="AR197" s="93" t="s">
        <v>470</v>
      </c>
      <c r="AS197" s="201" t="s">
        <v>310</v>
      </c>
      <c r="AT197" s="180"/>
      <c r="AU197" s="201" t="s">
        <v>310</v>
      </c>
      <c r="AV197" s="180"/>
      <c r="AW197" s="93" t="s">
        <v>310</v>
      </c>
      <c r="AX197" s="93" t="s">
        <v>310</v>
      </c>
      <c r="AY197" s="93" t="s">
        <v>310</v>
      </c>
    </row>
    <row r="198" spans="1:51" x14ac:dyDescent="0.25">
      <c r="A198" s="199" t="s">
        <v>235</v>
      </c>
      <c r="B198" s="180"/>
      <c r="C198" s="199" t="s">
        <v>423</v>
      </c>
      <c r="D198" s="180"/>
      <c r="E198" s="199" t="s">
        <v>399</v>
      </c>
      <c r="F198" s="180"/>
      <c r="G198" s="199" t="s">
        <v>427</v>
      </c>
      <c r="H198" s="180"/>
      <c r="I198" s="199" t="s">
        <v>401</v>
      </c>
      <c r="J198" s="180"/>
      <c r="K198" s="180"/>
      <c r="L198" s="199" t="s">
        <v>432</v>
      </c>
      <c r="M198" s="180"/>
      <c r="N198" s="180"/>
      <c r="O198" s="199"/>
      <c r="P198" s="180"/>
      <c r="Q198" s="199"/>
      <c r="R198" s="180"/>
      <c r="S198" s="198" t="s">
        <v>275</v>
      </c>
      <c r="T198" s="180"/>
      <c r="U198" s="180"/>
      <c r="V198" s="180"/>
      <c r="W198" s="180"/>
      <c r="X198" s="180"/>
      <c r="Y198" s="180"/>
      <c r="Z198" s="180"/>
      <c r="AA198" s="199" t="s">
        <v>19</v>
      </c>
      <c r="AB198" s="180"/>
      <c r="AC198" s="180"/>
      <c r="AD198" s="180"/>
      <c r="AE198" s="180"/>
      <c r="AF198" s="199" t="s">
        <v>20</v>
      </c>
      <c r="AG198" s="180"/>
      <c r="AH198" s="180"/>
      <c r="AI198" s="92" t="s">
        <v>307</v>
      </c>
      <c r="AJ198" s="200" t="s">
        <v>21</v>
      </c>
      <c r="AK198" s="180"/>
      <c r="AL198" s="180"/>
      <c r="AM198" s="180"/>
      <c r="AN198" s="180"/>
      <c r="AO198" s="180"/>
      <c r="AP198" s="93" t="s">
        <v>310</v>
      </c>
      <c r="AQ198" s="93" t="s">
        <v>310</v>
      </c>
      <c r="AR198" s="93" t="s">
        <v>310</v>
      </c>
      <c r="AS198" s="201" t="s">
        <v>310</v>
      </c>
      <c r="AT198" s="180"/>
      <c r="AU198" s="201" t="s">
        <v>310</v>
      </c>
      <c r="AV198" s="180"/>
      <c r="AW198" s="93" t="s">
        <v>310</v>
      </c>
      <c r="AX198" s="93" t="s">
        <v>310</v>
      </c>
      <c r="AY198" s="93" t="s">
        <v>310</v>
      </c>
    </row>
    <row r="199" spans="1:51" x14ac:dyDescent="0.25">
      <c r="A199" s="199" t="s">
        <v>235</v>
      </c>
      <c r="B199" s="180"/>
      <c r="C199" s="199" t="s">
        <v>423</v>
      </c>
      <c r="D199" s="180"/>
      <c r="E199" s="199" t="s">
        <v>399</v>
      </c>
      <c r="F199" s="180"/>
      <c r="G199" s="199" t="s">
        <v>427</v>
      </c>
      <c r="H199" s="180"/>
      <c r="I199" s="199" t="s">
        <v>401</v>
      </c>
      <c r="J199" s="180"/>
      <c r="K199" s="180"/>
      <c r="L199" s="199" t="s">
        <v>433</v>
      </c>
      <c r="M199" s="180"/>
      <c r="N199" s="180"/>
      <c r="O199" s="199"/>
      <c r="P199" s="180"/>
      <c r="Q199" s="199"/>
      <c r="R199" s="180"/>
      <c r="S199" s="198" t="s">
        <v>276</v>
      </c>
      <c r="T199" s="180"/>
      <c r="U199" s="180"/>
      <c r="V199" s="180"/>
      <c r="W199" s="180"/>
      <c r="X199" s="180"/>
      <c r="Y199" s="180"/>
      <c r="Z199" s="180"/>
      <c r="AA199" s="199" t="s">
        <v>19</v>
      </c>
      <c r="AB199" s="180"/>
      <c r="AC199" s="180"/>
      <c r="AD199" s="180"/>
      <c r="AE199" s="180"/>
      <c r="AF199" s="199" t="s">
        <v>20</v>
      </c>
      <c r="AG199" s="180"/>
      <c r="AH199" s="180"/>
      <c r="AI199" s="92" t="s">
        <v>307</v>
      </c>
      <c r="AJ199" s="200" t="s">
        <v>21</v>
      </c>
      <c r="AK199" s="180"/>
      <c r="AL199" s="180"/>
      <c r="AM199" s="180"/>
      <c r="AN199" s="180"/>
      <c r="AO199" s="180"/>
      <c r="AP199" s="93" t="s">
        <v>310</v>
      </c>
      <c r="AQ199" s="93" t="s">
        <v>310</v>
      </c>
      <c r="AR199" s="93" t="s">
        <v>310</v>
      </c>
      <c r="AS199" s="201" t="s">
        <v>310</v>
      </c>
      <c r="AT199" s="180"/>
      <c r="AU199" s="201" t="s">
        <v>310</v>
      </c>
      <c r="AV199" s="180"/>
      <c r="AW199" s="93" t="s">
        <v>310</v>
      </c>
      <c r="AX199" s="93" t="s">
        <v>310</v>
      </c>
      <c r="AY199" s="93" t="s">
        <v>310</v>
      </c>
    </row>
    <row r="200" spans="1:51" x14ac:dyDescent="0.25">
      <c r="A200" s="199" t="s">
        <v>235</v>
      </c>
      <c r="B200" s="180"/>
      <c r="C200" s="199" t="s">
        <v>423</v>
      </c>
      <c r="D200" s="180"/>
      <c r="E200" s="199" t="s">
        <v>399</v>
      </c>
      <c r="F200" s="180"/>
      <c r="G200" s="199" t="s">
        <v>427</v>
      </c>
      <c r="H200" s="180"/>
      <c r="I200" s="199" t="s">
        <v>401</v>
      </c>
      <c r="J200" s="180"/>
      <c r="K200" s="180"/>
      <c r="L200" s="199" t="s">
        <v>434</v>
      </c>
      <c r="M200" s="180"/>
      <c r="N200" s="180"/>
      <c r="O200" s="199"/>
      <c r="P200" s="180"/>
      <c r="Q200" s="199"/>
      <c r="R200" s="180"/>
      <c r="S200" s="198" t="s">
        <v>277</v>
      </c>
      <c r="T200" s="180"/>
      <c r="U200" s="180"/>
      <c r="V200" s="180"/>
      <c r="W200" s="180"/>
      <c r="X200" s="180"/>
      <c r="Y200" s="180"/>
      <c r="Z200" s="180"/>
      <c r="AA200" s="199" t="s">
        <v>19</v>
      </c>
      <c r="AB200" s="180"/>
      <c r="AC200" s="180"/>
      <c r="AD200" s="180"/>
      <c r="AE200" s="180"/>
      <c r="AF200" s="199" t="s">
        <v>20</v>
      </c>
      <c r="AG200" s="180"/>
      <c r="AH200" s="180"/>
      <c r="AI200" s="92" t="s">
        <v>307</v>
      </c>
      <c r="AJ200" s="200" t="s">
        <v>21</v>
      </c>
      <c r="AK200" s="180"/>
      <c r="AL200" s="180"/>
      <c r="AM200" s="180"/>
      <c r="AN200" s="180"/>
      <c r="AO200" s="180"/>
      <c r="AP200" s="93" t="s">
        <v>471</v>
      </c>
      <c r="AQ200" s="93" t="s">
        <v>310</v>
      </c>
      <c r="AR200" s="93" t="s">
        <v>471</v>
      </c>
      <c r="AS200" s="201" t="s">
        <v>310</v>
      </c>
      <c r="AT200" s="180"/>
      <c r="AU200" s="201" t="s">
        <v>310</v>
      </c>
      <c r="AV200" s="180"/>
      <c r="AW200" s="93" t="s">
        <v>310</v>
      </c>
      <c r="AX200" s="93" t="s">
        <v>310</v>
      </c>
      <c r="AY200" s="93" t="s">
        <v>310</v>
      </c>
    </row>
    <row r="201" spans="1:51" x14ac:dyDescent="0.25">
      <c r="A201" s="203" t="s">
        <v>235</v>
      </c>
      <c r="B201" s="180"/>
      <c r="C201" s="203" t="s">
        <v>423</v>
      </c>
      <c r="D201" s="180"/>
      <c r="E201" s="203" t="s">
        <v>399</v>
      </c>
      <c r="F201" s="180"/>
      <c r="G201" s="203" t="s">
        <v>427</v>
      </c>
      <c r="H201" s="180"/>
      <c r="I201" s="203" t="s">
        <v>401</v>
      </c>
      <c r="J201" s="180"/>
      <c r="K201" s="180"/>
      <c r="L201" s="203" t="s">
        <v>433</v>
      </c>
      <c r="M201" s="180"/>
      <c r="N201" s="180"/>
      <c r="O201" s="203" t="s">
        <v>330</v>
      </c>
      <c r="P201" s="180"/>
      <c r="Q201" s="203"/>
      <c r="R201" s="180"/>
      <c r="S201" s="202" t="s">
        <v>278</v>
      </c>
      <c r="T201" s="180"/>
      <c r="U201" s="180"/>
      <c r="V201" s="180"/>
      <c r="W201" s="180"/>
      <c r="X201" s="180"/>
      <c r="Y201" s="180"/>
      <c r="Z201" s="180"/>
      <c r="AA201" s="203" t="s">
        <v>19</v>
      </c>
      <c r="AB201" s="180"/>
      <c r="AC201" s="180"/>
      <c r="AD201" s="180"/>
      <c r="AE201" s="180"/>
      <c r="AF201" s="203" t="s">
        <v>20</v>
      </c>
      <c r="AG201" s="180"/>
      <c r="AH201" s="180"/>
      <c r="AI201" s="94" t="s">
        <v>307</v>
      </c>
      <c r="AJ201" s="204" t="s">
        <v>21</v>
      </c>
      <c r="AK201" s="180"/>
      <c r="AL201" s="180"/>
      <c r="AM201" s="180"/>
      <c r="AN201" s="180"/>
      <c r="AO201" s="180"/>
      <c r="AP201" s="95" t="s">
        <v>310</v>
      </c>
      <c r="AQ201" s="95" t="s">
        <v>310</v>
      </c>
      <c r="AR201" s="95" t="s">
        <v>310</v>
      </c>
      <c r="AS201" s="205" t="s">
        <v>310</v>
      </c>
      <c r="AT201" s="180"/>
      <c r="AU201" s="205" t="s">
        <v>310</v>
      </c>
      <c r="AV201" s="180"/>
      <c r="AW201" s="95" t="s">
        <v>310</v>
      </c>
      <c r="AX201" s="95" t="s">
        <v>310</v>
      </c>
      <c r="AY201" s="95" t="s">
        <v>310</v>
      </c>
    </row>
    <row r="202" spans="1:51" ht="16.5" x14ac:dyDescent="0.25">
      <c r="A202" s="203" t="s">
        <v>235</v>
      </c>
      <c r="B202" s="180"/>
      <c r="C202" s="203" t="s">
        <v>423</v>
      </c>
      <c r="D202" s="180"/>
      <c r="E202" s="203" t="s">
        <v>399</v>
      </c>
      <c r="F202" s="180"/>
      <c r="G202" s="203" t="s">
        <v>427</v>
      </c>
      <c r="H202" s="180"/>
      <c r="I202" s="203" t="s">
        <v>401</v>
      </c>
      <c r="J202" s="180"/>
      <c r="K202" s="180"/>
      <c r="L202" s="203" t="s">
        <v>434</v>
      </c>
      <c r="M202" s="180"/>
      <c r="N202" s="180"/>
      <c r="O202" s="203" t="s">
        <v>330</v>
      </c>
      <c r="P202" s="180"/>
      <c r="Q202" s="203"/>
      <c r="R202" s="180"/>
      <c r="S202" s="202" t="s">
        <v>279</v>
      </c>
      <c r="T202" s="180"/>
      <c r="U202" s="180"/>
      <c r="V202" s="180"/>
      <c r="W202" s="180"/>
      <c r="X202" s="180"/>
      <c r="Y202" s="180"/>
      <c r="Z202" s="180"/>
      <c r="AA202" s="203" t="s">
        <v>19</v>
      </c>
      <c r="AB202" s="180"/>
      <c r="AC202" s="180"/>
      <c r="AD202" s="180"/>
      <c r="AE202" s="180"/>
      <c r="AF202" s="203" t="s">
        <v>20</v>
      </c>
      <c r="AG202" s="180"/>
      <c r="AH202" s="180"/>
      <c r="AI202" s="94" t="s">
        <v>307</v>
      </c>
      <c r="AJ202" s="204" t="s">
        <v>21</v>
      </c>
      <c r="AK202" s="180"/>
      <c r="AL202" s="180"/>
      <c r="AM202" s="180"/>
      <c r="AN202" s="180"/>
      <c r="AO202" s="180"/>
      <c r="AP202" s="95" t="s">
        <v>471</v>
      </c>
      <c r="AQ202" s="95" t="s">
        <v>310</v>
      </c>
      <c r="AR202" s="95" t="s">
        <v>471</v>
      </c>
      <c r="AS202" s="205" t="s">
        <v>310</v>
      </c>
      <c r="AT202" s="180"/>
      <c r="AU202" s="205" t="s">
        <v>310</v>
      </c>
      <c r="AV202" s="180"/>
      <c r="AW202" s="95" t="s">
        <v>310</v>
      </c>
      <c r="AX202" s="95" t="s">
        <v>310</v>
      </c>
      <c r="AY202" s="95" t="s">
        <v>310</v>
      </c>
    </row>
    <row r="203" spans="1:51" x14ac:dyDescent="0.25">
      <c r="A203" s="203" t="s">
        <v>235</v>
      </c>
      <c r="B203" s="180"/>
      <c r="C203" s="203" t="s">
        <v>423</v>
      </c>
      <c r="D203" s="180"/>
      <c r="E203" s="203" t="s">
        <v>399</v>
      </c>
      <c r="F203" s="180"/>
      <c r="G203" s="203" t="s">
        <v>427</v>
      </c>
      <c r="H203" s="180"/>
      <c r="I203" s="203" t="s">
        <v>401</v>
      </c>
      <c r="J203" s="180"/>
      <c r="K203" s="180"/>
      <c r="L203" s="203" t="s">
        <v>428</v>
      </c>
      <c r="M203" s="180"/>
      <c r="N203" s="180"/>
      <c r="O203" s="203" t="s">
        <v>330</v>
      </c>
      <c r="P203" s="180"/>
      <c r="Q203" s="203"/>
      <c r="R203" s="180"/>
      <c r="S203" s="202" t="s">
        <v>280</v>
      </c>
      <c r="T203" s="180"/>
      <c r="U203" s="180"/>
      <c r="V203" s="180"/>
      <c r="W203" s="180"/>
      <c r="X203" s="180"/>
      <c r="Y203" s="180"/>
      <c r="Z203" s="180"/>
      <c r="AA203" s="203" t="s">
        <v>19</v>
      </c>
      <c r="AB203" s="180"/>
      <c r="AC203" s="180"/>
      <c r="AD203" s="180"/>
      <c r="AE203" s="180"/>
      <c r="AF203" s="203" t="s">
        <v>20</v>
      </c>
      <c r="AG203" s="180"/>
      <c r="AH203" s="180"/>
      <c r="AI203" s="94" t="s">
        <v>307</v>
      </c>
      <c r="AJ203" s="204" t="s">
        <v>21</v>
      </c>
      <c r="AK203" s="180"/>
      <c r="AL203" s="180"/>
      <c r="AM203" s="180"/>
      <c r="AN203" s="180"/>
      <c r="AO203" s="180"/>
      <c r="AP203" s="95" t="s">
        <v>310</v>
      </c>
      <c r="AQ203" s="95" t="s">
        <v>310</v>
      </c>
      <c r="AR203" s="95" t="s">
        <v>310</v>
      </c>
      <c r="AS203" s="205" t="s">
        <v>310</v>
      </c>
      <c r="AT203" s="180"/>
      <c r="AU203" s="205" t="s">
        <v>310</v>
      </c>
      <c r="AV203" s="180"/>
      <c r="AW203" s="95" t="s">
        <v>310</v>
      </c>
      <c r="AX203" s="95" t="s">
        <v>310</v>
      </c>
      <c r="AY203" s="95" t="s">
        <v>310</v>
      </c>
    </row>
    <row r="204" spans="1:51" ht="16.5" x14ac:dyDescent="0.25">
      <c r="A204" s="203" t="s">
        <v>235</v>
      </c>
      <c r="B204" s="180"/>
      <c r="C204" s="203" t="s">
        <v>423</v>
      </c>
      <c r="D204" s="180"/>
      <c r="E204" s="203" t="s">
        <v>399</v>
      </c>
      <c r="F204" s="180"/>
      <c r="G204" s="203" t="s">
        <v>427</v>
      </c>
      <c r="H204" s="180"/>
      <c r="I204" s="203" t="s">
        <v>401</v>
      </c>
      <c r="J204" s="180"/>
      <c r="K204" s="180"/>
      <c r="L204" s="203" t="s">
        <v>431</v>
      </c>
      <c r="M204" s="180"/>
      <c r="N204" s="180"/>
      <c r="O204" s="203" t="s">
        <v>330</v>
      </c>
      <c r="P204" s="180"/>
      <c r="Q204" s="203"/>
      <c r="R204" s="180"/>
      <c r="S204" s="202" t="s">
        <v>281</v>
      </c>
      <c r="T204" s="180"/>
      <c r="U204" s="180"/>
      <c r="V204" s="180"/>
      <c r="W204" s="180"/>
      <c r="X204" s="180"/>
      <c r="Y204" s="180"/>
      <c r="Z204" s="180"/>
      <c r="AA204" s="203" t="s">
        <v>19</v>
      </c>
      <c r="AB204" s="180"/>
      <c r="AC204" s="180"/>
      <c r="AD204" s="180"/>
      <c r="AE204" s="180"/>
      <c r="AF204" s="203" t="s">
        <v>20</v>
      </c>
      <c r="AG204" s="180"/>
      <c r="AH204" s="180"/>
      <c r="AI204" s="94" t="s">
        <v>307</v>
      </c>
      <c r="AJ204" s="204" t="s">
        <v>21</v>
      </c>
      <c r="AK204" s="180"/>
      <c r="AL204" s="180"/>
      <c r="AM204" s="180"/>
      <c r="AN204" s="180"/>
      <c r="AO204" s="180"/>
      <c r="AP204" s="95" t="s">
        <v>470</v>
      </c>
      <c r="AQ204" s="95" t="s">
        <v>310</v>
      </c>
      <c r="AR204" s="95" t="s">
        <v>470</v>
      </c>
      <c r="AS204" s="205" t="s">
        <v>310</v>
      </c>
      <c r="AT204" s="180"/>
      <c r="AU204" s="205" t="s">
        <v>310</v>
      </c>
      <c r="AV204" s="180"/>
      <c r="AW204" s="95" t="s">
        <v>310</v>
      </c>
      <c r="AX204" s="95" t="s">
        <v>310</v>
      </c>
      <c r="AY204" s="95" t="s">
        <v>310</v>
      </c>
    </row>
    <row r="205" spans="1:51" x14ac:dyDescent="0.25">
      <c r="A205" s="203" t="s">
        <v>235</v>
      </c>
      <c r="B205" s="180"/>
      <c r="C205" s="203" t="s">
        <v>423</v>
      </c>
      <c r="D205" s="180"/>
      <c r="E205" s="203" t="s">
        <v>399</v>
      </c>
      <c r="F205" s="180"/>
      <c r="G205" s="203" t="s">
        <v>427</v>
      </c>
      <c r="H205" s="180"/>
      <c r="I205" s="203" t="s">
        <v>401</v>
      </c>
      <c r="J205" s="180"/>
      <c r="K205" s="180"/>
      <c r="L205" s="203" t="s">
        <v>432</v>
      </c>
      <c r="M205" s="180"/>
      <c r="N205" s="180"/>
      <c r="O205" s="203" t="s">
        <v>332</v>
      </c>
      <c r="P205" s="180"/>
      <c r="Q205" s="203"/>
      <c r="R205" s="180"/>
      <c r="S205" s="202" t="s">
        <v>282</v>
      </c>
      <c r="T205" s="180"/>
      <c r="U205" s="180"/>
      <c r="V205" s="180"/>
      <c r="W205" s="180"/>
      <c r="X205" s="180"/>
      <c r="Y205" s="180"/>
      <c r="Z205" s="180"/>
      <c r="AA205" s="203" t="s">
        <v>19</v>
      </c>
      <c r="AB205" s="180"/>
      <c r="AC205" s="180"/>
      <c r="AD205" s="180"/>
      <c r="AE205" s="180"/>
      <c r="AF205" s="203" t="s">
        <v>20</v>
      </c>
      <c r="AG205" s="180"/>
      <c r="AH205" s="180"/>
      <c r="AI205" s="94" t="s">
        <v>307</v>
      </c>
      <c r="AJ205" s="204" t="s">
        <v>21</v>
      </c>
      <c r="AK205" s="180"/>
      <c r="AL205" s="180"/>
      <c r="AM205" s="180"/>
      <c r="AN205" s="180"/>
      <c r="AO205" s="180"/>
      <c r="AP205" s="95" t="s">
        <v>310</v>
      </c>
      <c r="AQ205" s="95" t="s">
        <v>310</v>
      </c>
      <c r="AR205" s="95" t="s">
        <v>310</v>
      </c>
      <c r="AS205" s="205" t="s">
        <v>310</v>
      </c>
      <c r="AT205" s="180"/>
      <c r="AU205" s="205" t="s">
        <v>310</v>
      </c>
      <c r="AV205" s="180"/>
      <c r="AW205" s="95" t="s">
        <v>310</v>
      </c>
      <c r="AX205" s="95" t="s">
        <v>310</v>
      </c>
      <c r="AY205" s="95" t="s">
        <v>310</v>
      </c>
    </row>
    <row r="206" spans="1:51" x14ac:dyDescent="0.25">
      <c r="A206" s="89" t="s">
        <v>283</v>
      </c>
      <c r="B206" s="89" t="s">
        <v>283</v>
      </c>
      <c r="C206" s="89" t="s">
        <v>283</v>
      </c>
      <c r="D206" s="89" t="s">
        <v>283</v>
      </c>
      <c r="E206" s="89" t="s">
        <v>283</v>
      </c>
      <c r="F206" s="89" t="s">
        <v>283</v>
      </c>
      <c r="G206" s="89" t="s">
        <v>283</v>
      </c>
      <c r="H206" s="89" t="s">
        <v>283</v>
      </c>
      <c r="I206" s="89" t="s">
        <v>283</v>
      </c>
      <c r="J206" s="190" t="s">
        <v>283</v>
      </c>
      <c r="K206" s="180"/>
      <c r="L206" s="190" t="s">
        <v>283</v>
      </c>
      <c r="M206" s="180"/>
      <c r="N206" s="89" t="s">
        <v>283</v>
      </c>
      <c r="O206" s="89" t="s">
        <v>283</v>
      </c>
      <c r="P206" s="89" t="s">
        <v>283</v>
      </c>
      <c r="Q206" s="89" t="s">
        <v>283</v>
      </c>
      <c r="R206" s="89" t="s">
        <v>283</v>
      </c>
      <c r="S206" s="89" t="s">
        <v>283</v>
      </c>
      <c r="T206" s="89" t="s">
        <v>283</v>
      </c>
      <c r="U206" s="89" t="s">
        <v>283</v>
      </c>
      <c r="V206" s="89" t="s">
        <v>283</v>
      </c>
      <c r="W206" s="89" t="s">
        <v>283</v>
      </c>
      <c r="X206" s="89" t="s">
        <v>283</v>
      </c>
      <c r="Y206" s="89" t="s">
        <v>283</v>
      </c>
      <c r="Z206" s="89" t="s">
        <v>283</v>
      </c>
      <c r="AA206" s="190" t="s">
        <v>283</v>
      </c>
      <c r="AB206" s="180"/>
      <c r="AC206" s="190" t="s">
        <v>283</v>
      </c>
      <c r="AD206" s="180"/>
      <c r="AE206" s="89" t="s">
        <v>283</v>
      </c>
      <c r="AF206" s="89" t="s">
        <v>283</v>
      </c>
      <c r="AG206" s="89" t="s">
        <v>283</v>
      </c>
      <c r="AH206" s="89" t="s">
        <v>283</v>
      </c>
      <c r="AI206" s="89" t="s">
        <v>283</v>
      </c>
      <c r="AJ206" s="89" t="s">
        <v>283</v>
      </c>
      <c r="AK206" s="89" t="s">
        <v>283</v>
      </c>
      <c r="AL206" s="89" t="s">
        <v>283</v>
      </c>
      <c r="AM206" s="190" t="s">
        <v>283</v>
      </c>
      <c r="AN206" s="180"/>
      <c r="AO206" s="180"/>
      <c r="AP206" s="89" t="s">
        <v>283</v>
      </c>
      <c r="AQ206" s="89" t="s">
        <v>283</v>
      </c>
      <c r="AR206" s="89" t="s">
        <v>283</v>
      </c>
      <c r="AS206" s="190" t="s">
        <v>283</v>
      </c>
      <c r="AT206" s="180"/>
      <c r="AU206" s="190" t="s">
        <v>283</v>
      </c>
      <c r="AV206" s="180"/>
      <c r="AW206" s="89" t="s">
        <v>283</v>
      </c>
      <c r="AX206" s="89" t="s">
        <v>283</v>
      </c>
      <c r="AY206" s="89" t="s">
        <v>283</v>
      </c>
    </row>
  </sheetData>
  <mergeCells count="2679"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6"/>
  <sheetViews>
    <sheetView topLeftCell="A24" workbookViewId="0">
      <selection activeCell="B28" sqref="B28"/>
    </sheetView>
  </sheetViews>
  <sheetFormatPr baseColWidth="10" defaultColWidth="11.42578125" defaultRowHeight="15" x14ac:dyDescent="0.25"/>
  <cols>
    <col min="1" max="1" width="18.7109375" customWidth="1"/>
    <col min="2" max="2" width="30.42578125" customWidth="1"/>
    <col min="3" max="3" width="18" bestFit="1" customWidth="1"/>
    <col min="4" max="4" width="19.28515625" hidden="1" customWidth="1"/>
    <col min="5" max="5" width="17" hidden="1" customWidth="1"/>
    <col min="6" max="6" width="18" bestFit="1" customWidth="1"/>
    <col min="7" max="7" width="6.28515625" style="2" bestFit="1" customWidth="1"/>
    <col min="8" max="8" width="18" bestFit="1" customWidth="1"/>
    <col min="9" max="9" width="6.28515625" bestFit="1" customWidth="1"/>
    <col min="11" max="11" width="15.140625" bestFit="1" customWidth="1"/>
    <col min="12" max="12" width="17.85546875" bestFit="1" customWidth="1"/>
    <col min="13" max="13" width="18.140625" bestFit="1" customWidth="1"/>
    <col min="14" max="15" width="16.28515625" bestFit="1" customWidth="1"/>
    <col min="16" max="16" width="6.5703125" bestFit="1" customWidth="1"/>
    <col min="17" max="17" width="15.140625" bestFit="1" customWidth="1"/>
    <col min="18" max="18" width="6.5703125" bestFit="1" customWidth="1"/>
    <col min="19" max="19" width="15.140625" bestFit="1" customWidth="1"/>
  </cols>
  <sheetData>
    <row r="1" spans="1:20" ht="15.75" thickBot="1" x14ac:dyDescent="0.3">
      <c r="A1" s="3" t="s">
        <v>472</v>
      </c>
      <c r="B1" s="4" t="s">
        <v>1</v>
      </c>
      <c r="C1" s="4" t="s">
        <v>473</v>
      </c>
      <c r="D1" s="4" t="s">
        <v>474</v>
      </c>
      <c r="E1" s="4" t="s">
        <v>475</v>
      </c>
      <c r="F1" s="4" t="s">
        <v>476</v>
      </c>
      <c r="G1" s="5" t="s">
        <v>475</v>
      </c>
      <c r="H1" s="4" t="s">
        <v>477</v>
      </c>
      <c r="I1" s="6" t="s">
        <v>475</v>
      </c>
    </row>
    <row r="2" spans="1:20" ht="15.75" thickBot="1" x14ac:dyDescent="0.3">
      <c r="A2" s="60" t="s">
        <v>24</v>
      </c>
      <c r="B2" s="61" t="s">
        <v>25</v>
      </c>
      <c r="C2" s="62" t="e">
        <f>+C3+C4+C5</f>
        <v>#REF!</v>
      </c>
      <c r="D2" s="62" t="e">
        <f>VLOOKUP(A2,#REF!,8,0)</f>
        <v>#REF!</v>
      </c>
      <c r="E2" s="63" t="e">
        <f>+D2/C2</f>
        <v>#REF!</v>
      </c>
      <c r="F2" s="62" t="e">
        <f>+F3+F4+F5</f>
        <v>#REF!</v>
      </c>
      <c r="G2" s="63" t="e">
        <f>+F2/C2</f>
        <v>#REF!</v>
      </c>
      <c r="H2" s="62" t="e">
        <f>+H3+H4+H5</f>
        <v>#REF!</v>
      </c>
      <c r="I2" s="64" t="e">
        <f>+H2/C2</f>
        <v>#REF!</v>
      </c>
      <c r="K2" s="20"/>
    </row>
    <row r="3" spans="1:20" ht="15.75" thickBot="1" x14ac:dyDescent="0.3">
      <c r="A3" s="65" t="s">
        <v>28</v>
      </c>
      <c r="B3" s="66" t="s">
        <v>29</v>
      </c>
      <c r="C3" s="67" t="e">
        <f>VLOOKUP(A3,#REF!,7,0)</f>
        <v>#REF!</v>
      </c>
      <c r="D3" s="62" t="e">
        <f>VLOOKUP(A3,#REF!,8,0)</f>
        <v>#REF!</v>
      </c>
      <c r="E3" s="63" t="e">
        <f t="shared" ref="E3:E16" si="0">+D3/C3</f>
        <v>#REF!</v>
      </c>
      <c r="F3" s="67" t="e">
        <f>VLOOKUP(A3,#REF!,11,0)</f>
        <v>#REF!</v>
      </c>
      <c r="G3" s="68" t="e">
        <f t="shared" ref="G3:G16" si="1">+F3/C3</f>
        <v>#REF!</v>
      </c>
      <c r="H3" s="67" t="e">
        <f>VLOOKUP(A3,#REF!,13,0)</f>
        <v>#REF!</v>
      </c>
      <c r="I3" s="69" t="e">
        <f t="shared" ref="I3:I11" si="2">+H3/C3</f>
        <v>#REF!</v>
      </c>
      <c r="L3" s="208">
        <v>2019</v>
      </c>
      <c r="M3" s="209"/>
      <c r="N3" s="209"/>
      <c r="O3" s="209"/>
      <c r="P3" s="209"/>
      <c r="Q3" s="209"/>
      <c r="R3" s="209"/>
      <c r="S3" s="209"/>
      <c r="T3" s="210"/>
    </row>
    <row r="4" spans="1:20" ht="27" thickBot="1" x14ac:dyDescent="0.3">
      <c r="A4" s="65" t="s">
        <v>51</v>
      </c>
      <c r="B4" s="70" t="s">
        <v>52</v>
      </c>
      <c r="C4" s="71" t="e">
        <f>VLOOKUP(A4,#REF!,7,0)</f>
        <v>#REF!</v>
      </c>
      <c r="D4" s="62" t="e">
        <f>VLOOKUP(A4,#REF!,8,0)</f>
        <v>#REF!</v>
      </c>
      <c r="E4" s="63" t="e">
        <f t="shared" si="0"/>
        <v>#REF!</v>
      </c>
      <c r="F4" s="67" t="e">
        <f>VLOOKUP(A4,#REF!,11,0)</f>
        <v>#REF!</v>
      </c>
      <c r="G4" s="72" t="e">
        <f t="shared" si="1"/>
        <v>#REF!</v>
      </c>
      <c r="H4" s="71" t="e">
        <f>VLOOKUP(A4,#REF!,13,0)</f>
        <v>#REF!</v>
      </c>
      <c r="I4" s="73" t="e">
        <f t="shared" si="2"/>
        <v>#REF!</v>
      </c>
      <c r="L4" s="25" t="s">
        <v>0</v>
      </c>
      <c r="M4" s="25" t="s">
        <v>1</v>
      </c>
      <c r="N4" s="25" t="s">
        <v>478</v>
      </c>
      <c r="O4" s="25" t="s">
        <v>479</v>
      </c>
      <c r="P4" s="25" t="s">
        <v>480</v>
      </c>
      <c r="Q4" s="25" t="s">
        <v>477</v>
      </c>
      <c r="R4" s="25" t="s">
        <v>475</v>
      </c>
      <c r="S4" s="25"/>
      <c r="T4" s="25"/>
    </row>
    <row r="5" spans="1:20" ht="39.75" thickBot="1" x14ac:dyDescent="0.3">
      <c r="A5" s="65" t="s">
        <v>66</v>
      </c>
      <c r="B5" s="70" t="s">
        <v>67</v>
      </c>
      <c r="C5" s="71" t="e">
        <f>VLOOKUP(A5,#REF!,7,0)</f>
        <v>#REF!</v>
      </c>
      <c r="D5" s="62" t="e">
        <f>VLOOKUP(A5,#REF!,8,0)</f>
        <v>#REF!</v>
      </c>
      <c r="E5" s="63" t="e">
        <f t="shared" si="0"/>
        <v>#REF!</v>
      </c>
      <c r="F5" s="67" t="e">
        <f>VLOOKUP(A5,#REF!,11,0)</f>
        <v>#REF!</v>
      </c>
      <c r="G5" s="72" t="e">
        <f t="shared" si="1"/>
        <v>#REF!</v>
      </c>
      <c r="H5" s="71" t="e">
        <f>VLOOKUP(A5,#REF!,13,0)</f>
        <v>#REF!</v>
      </c>
      <c r="I5" s="73" t="e">
        <f t="shared" si="2"/>
        <v>#REF!</v>
      </c>
      <c r="L5" s="16" t="s">
        <v>22</v>
      </c>
      <c r="M5" s="17" t="s">
        <v>481</v>
      </c>
      <c r="N5" s="12" t="e">
        <f>+#REF!</f>
        <v>#REF!</v>
      </c>
      <c r="O5" s="12" t="e">
        <f>+#REF!</f>
        <v>#REF!</v>
      </c>
      <c r="P5" s="7" t="e">
        <f>+O5/N5</f>
        <v>#REF!</v>
      </c>
      <c r="Q5" s="12" t="e">
        <f>+#REF!</f>
        <v>#REF!</v>
      </c>
      <c r="R5" s="7" t="e">
        <f>+Q5/N5</f>
        <v>#REF!</v>
      </c>
      <c r="S5" s="12" t="e">
        <f>+#REF!</f>
        <v>#REF!</v>
      </c>
      <c r="T5" s="13" t="e">
        <f>+S5/N5</f>
        <v>#REF!</v>
      </c>
    </row>
    <row r="6" spans="1:20" ht="26.25" customHeight="1" thickBot="1" x14ac:dyDescent="0.3">
      <c r="A6" s="65"/>
      <c r="B6" s="74" t="s">
        <v>482</v>
      </c>
      <c r="C6" s="75">
        <v>0</v>
      </c>
      <c r="D6" s="62"/>
      <c r="E6" s="63" t="e">
        <f t="shared" si="0"/>
        <v>#DIV/0!</v>
      </c>
      <c r="F6" s="67" t="e">
        <f>VLOOKUP(A6,#REF!,11,0)</f>
        <v>#REF!</v>
      </c>
      <c r="G6" s="76">
        <v>0</v>
      </c>
      <c r="H6" s="75">
        <v>0</v>
      </c>
      <c r="I6" s="77"/>
      <c r="L6" s="18" t="s">
        <v>235</v>
      </c>
      <c r="M6" s="19" t="s">
        <v>483</v>
      </c>
      <c r="N6" s="14" t="e">
        <f>+#REF!</f>
        <v>#REF!</v>
      </c>
      <c r="O6" s="14" t="e">
        <f>+#REF!</f>
        <v>#REF!</v>
      </c>
      <c r="P6" s="8" t="e">
        <f>+O6/N6</f>
        <v>#REF!</v>
      </c>
      <c r="Q6" s="14" t="e">
        <f>+#REF!</f>
        <v>#REF!</v>
      </c>
      <c r="R6" s="8" t="e">
        <f>+Q6/N6</f>
        <v>#REF!</v>
      </c>
      <c r="S6" s="14" t="e">
        <f>+#REF!</f>
        <v>#REF!</v>
      </c>
      <c r="T6" s="28" t="e">
        <f>+S6/N6</f>
        <v>#REF!</v>
      </c>
    </row>
    <row r="7" spans="1:20" ht="15.75" thickBot="1" x14ac:dyDescent="0.3">
      <c r="A7" s="60" t="s">
        <v>84</v>
      </c>
      <c r="B7" s="61" t="s">
        <v>85</v>
      </c>
      <c r="C7" s="62" t="e">
        <f>VLOOKUP(A7,#REF!,7,0)</f>
        <v>#REF!</v>
      </c>
      <c r="D7" s="62" t="e">
        <f>VLOOKUP(A7,#REF!,8,0)</f>
        <v>#REF!</v>
      </c>
      <c r="E7" s="63" t="e">
        <f t="shared" si="0"/>
        <v>#REF!</v>
      </c>
      <c r="F7" s="62" t="e">
        <f>+F8+F9</f>
        <v>#REF!</v>
      </c>
      <c r="G7" s="63" t="e">
        <f t="shared" si="1"/>
        <v>#REF!</v>
      </c>
      <c r="H7" s="62" t="e">
        <f>VLOOKUP(A7,#REF!,13,0)</f>
        <v>#REF!</v>
      </c>
      <c r="I7" s="64" t="e">
        <f t="shared" si="2"/>
        <v>#REF!</v>
      </c>
      <c r="L7" s="208" t="s">
        <v>484</v>
      </c>
      <c r="M7" s="209"/>
      <c r="N7" s="26" t="e">
        <f>+N5+N6</f>
        <v>#REF!</v>
      </c>
      <c r="O7" s="26" t="e">
        <f>+O5+O6</f>
        <v>#REF!</v>
      </c>
      <c r="P7" s="27" t="e">
        <f>+O7/N7</f>
        <v>#REF!</v>
      </c>
      <c r="Q7" s="26" t="e">
        <f>+Q5+Q6</f>
        <v>#REF!</v>
      </c>
      <c r="R7" s="27" t="e">
        <f>+Q7/N7</f>
        <v>#REF!</v>
      </c>
      <c r="S7" s="26" t="e">
        <f>+S5+S6</f>
        <v>#REF!</v>
      </c>
      <c r="T7" s="29" t="e">
        <f>+S7/N7</f>
        <v>#REF!</v>
      </c>
    </row>
    <row r="8" spans="1:20" ht="27" thickBot="1" x14ac:dyDescent="0.3">
      <c r="A8" s="65" t="s">
        <v>86</v>
      </c>
      <c r="B8" s="78" t="s">
        <v>87</v>
      </c>
      <c r="C8" s="67" t="e">
        <f>VLOOKUP(A8,#REF!,7,0)</f>
        <v>#REF!</v>
      </c>
      <c r="D8" s="62" t="e">
        <f>VLOOKUP(A8,#REF!,8,0)</f>
        <v>#REF!</v>
      </c>
      <c r="E8" s="63" t="e">
        <f t="shared" si="0"/>
        <v>#REF!</v>
      </c>
      <c r="F8" s="67" t="e">
        <f>VLOOKUP(A8,#REF!,11,0)</f>
        <v>#REF!</v>
      </c>
      <c r="G8" s="68" t="e">
        <f t="shared" si="1"/>
        <v>#REF!</v>
      </c>
      <c r="H8" s="67" t="e">
        <f>VLOOKUP(A8,#REF!,13,0)</f>
        <v>#REF!</v>
      </c>
      <c r="I8" s="69" t="e">
        <f t="shared" si="2"/>
        <v>#REF!</v>
      </c>
    </row>
    <row r="9" spans="1:20" ht="27" thickBot="1" x14ac:dyDescent="0.3">
      <c r="A9" s="65" t="s">
        <v>103</v>
      </c>
      <c r="B9" s="74" t="s">
        <v>104</v>
      </c>
      <c r="C9" s="75" t="e">
        <f>VLOOKUP(A9,#REF!,7,0)</f>
        <v>#REF!</v>
      </c>
      <c r="D9" s="62" t="e">
        <f>VLOOKUP(A9,#REF!,8,0)</f>
        <v>#REF!</v>
      </c>
      <c r="E9" s="63" t="e">
        <f t="shared" si="0"/>
        <v>#REF!</v>
      </c>
      <c r="F9" s="75" t="e">
        <f>VLOOKUP(A9,#REF!,11,0)</f>
        <v>#REF!</v>
      </c>
      <c r="G9" s="76" t="e">
        <f t="shared" si="1"/>
        <v>#REF!</v>
      </c>
      <c r="H9" s="75" t="e">
        <f>VLOOKUP(A9,#REF!,13,0)</f>
        <v>#REF!</v>
      </c>
      <c r="I9" s="77" t="e">
        <f t="shared" si="2"/>
        <v>#REF!</v>
      </c>
    </row>
    <row r="10" spans="1:20" ht="22.5" customHeight="1" thickBot="1" x14ac:dyDescent="0.3">
      <c r="A10" s="60" t="s">
        <v>203</v>
      </c>
      <c r="B10" s="61" t="s">
        <v>204</v>
      </c>
      <c r="C10" s="62" t="e">
        <f>VLOOKUP(A10,#REF!,7,0)</f>
        <v>#REF!</v>
      </c>
      <c r="D10" s="62" t="e">
        <f>VLOOKUP(A10,#REF!,8,0)</f>
        <v>#REF!</v>
      </c>
      <c r="E10" s="63" t="e">
        <f t="shared" si="0"/>
        <v>#REF!</v>
      </c>
      <c r="F10" s="62" t="e">
        <f>+F11+F12</f>
        <v>#REF!</v>
      </c>
      <c r="G10" s="63" t="e">
        <f t="shared" si="1"/>
        <v>#REF!</v>
      </c>
      <c r="H10" s="62" t="e">
        <f>VLOOKUP(A10,#REF!,13,0)</f>
        <v>#REF!</v>
      </c>
      <c r="I10" s="64" t="e">
        <f>+H10/C10</f>
        <v>#REF!</v>
      </c>
    </row>
    <row r="11" spans="1:20" ht="15.75" thickBot="1" x14ac:dyDescent="0.3">
      <c r="A11" s="65" t="s">
        <v>205</v>
      </c>
      <c r="B11" s="66" t="s">
        <v>485</v>
      </c>
      <c r="C11" s="67" t="e">
        <f>VLOOKUP(A11,#REF!,7,0)</f>
        <v>#REF!</v>
      </c>
      <c r="D11" s="62" t="e">
        <f>VLOOKUP(A11,#REF!,8,0)</f>
        <v>#REF!</v>
      </c>
      <c r="E11" s="63" t="e">
        <f t="shared" si="0"/>
        <v>#REF!</v>
      </c>
      <c r="F11" s="67" t="e">
        <f>VLOOKUP(A11,#REF!,11,0)</f>
        <v>#REF!</v>
      </c>
      <c r="G11" s="68" t="e">
        <f t="shared" si="1"/>
        <v>#REF!</v>
      </c>
      <c r="H11" s="67" t="e">
        <f>VLOOKUP(A11,#REF!,13,0)</f>
        <v>#REF!</v>
      </c>
      <c r="I11" s="69" t="e">
        <f t="shared" si="2"/>
        <v>#REF!</v>
      </c>
    </row>
    <row r="12" spans="1:20" ht="15.75" thickBot="1" x14ac:dyDescent="0.3">
      <c r="A12" s="65" t="s">
        <v>215</v>
      </c>
      <c r="B12" s="79" t="s">
        <v>216</v>
      </c>
      <c r="C12" s="71" t="e">
        <f>VLOOKUP(A12,#REF!,7,0)</f>
        <v>#REF!</v>
      </c>
      <c r="D12" s="62" t="e">
        <f>VLOOKUP(A12,#REF!,8,0)</f>
        <v>#REF!</v>
      </c>
      <c r="E12" s="63" t="e">
        <f t="shared" si="0"/>
        <v>#REF!</v>
      </c>
      <c r="F12" s="71" t="e">
        <f>VLOOKUP(A12,#REF!,11,0)</f>
        <v>#REF!</v>
      </c>
      <c r="G12" s="80" t="e">
        <f>+F12/C12</f>
        <v>#REF!</v>
      </c>
      <c r="H12" s="71" t="e">
        <f>VLOOKUP(A12,#REF!,13,0)</f>
        <v>#REF!</v>
      </c>
      <c r="I12" s="73"/>
    </row>
    <row r="13" spans="1:20" ht="15.75" thickBot="1" x14ac:dyDescent="0.3">
      <c r="A13" s="81"/>
      <c r="B13" s="82" t="s">
        <v>486</v>
      </c>
      <c r="C13" s="75">
        <v>0</v>
      </c>
      <c r="D13" s="62"/>
      <c r="E13" s="63" t="e">
        <f t="shared" si="0"/>
        <v>#DIV/0!</v>
      </c>
      <c r="F13" s="75">
        <v>0</v>
      </c>
      <c r="G13" s="76">
        <v>0</v>
      </c>
      <c r="H13" s="75">
        <v>0</v>
      </c>
      <c r="I13" s="77">
        <v>0</v>
      </c>
    </row>
    <row r="14" spans="1:20" ht="39.75" thickBot="1" x14ac:dyDescent="0.3">
      <c r="A14" s="60" t="s">
        <v>217</v>
      </c>
      <c r="B14" s="83" t="s">
        <v>218</v>
      </c>
      <c r="C14" s="62" t="e">
        <f>+C15+C16</f>
        <v>#REF!</v>
      </c>
      <c r="D14" s="62" t="e">
        <f>VLOOKUP(A14,#REF!,8,0)</f>
        <v>#REF!</v>
      </c>
      <c r="E14" s="63" t="e">
        <f t="shared" si="0"/>
        <v>#REF!</v>
      </c>
      <c r="F14" s="62" t="e">
        <f>+F15+F16</f>
        <v>#REF!</v>
      </c>
      <c r="G14" s="63" t="e">
        <f t="shared" si="1"/>
        <v>#REF!</v>
      </c>
      <c r="H14" s="62" t="e">
        <f>+H15+H16</f>
        <v>#REF!</v>
      </c>
      <c r="I14" s="64" t="e">
        <f>+H14/C14</f>
        <v>#REF!</v>
      </c>
    </row>
    <row r="15" spans="1:20" ht="15.75" thickBot="1" x14ac:dyDescent="0.3">
      <c r="A15" s="65" t="s">
        <v>219</v>
      </c>
      <c r="B15" s="66" t="s">
        <v>220</v>
      </c>
      <c r="C15" s="67" t="e">
        <f>VLOOKUP(A15,#REF!,7,0)</f>
        <v>#REF!</v>
      </c>
      <c r="D15" s="62" t="e">
        <f>VLOOKUP(A15,#REF!,8,0)</f>
        <v>#REF!</v>
      </c>
      <c r="E15" s="63" t="e">
        <f t="shared" si="0"/>
        <v>#REF!</v>
      </c>
      <c r="F15" s="67" t="e">
        <f>VLOOKUP(A15,#REF!,11,0)</f>
        <v>#REF!</v>
      </c>
      <c r="G15" s="68" t="e">
        <f t="shared" si="1"/>
        <v>#REF!</v>
      </c>
      <c r="H15" s="67" t="e">
        <f>VLOOKUP(A15,#REF!,13,0)</f>
        <v>#REF!</v>
      </c>
      <c r="I15" s="69" t="e">
        <f>+H15/C15</f>
        <v>#REF!</v>
      </c>
    </row>
    <row r="16" spans="1:20" ht="15.75" thickBot="1" x14ac:dyDescent="0.3">
      <c r="A16" s="65" t="s">
        <v>231</v>
      </c>
      <c r="B16" s="82" t="s">
        <v>232</v>
      </c>
      <c r="C16" s="75" t="e">
        <f>VLOOKUP(A16,#REF!,7,0)</f>
        <v>#REF!</v>
      </c>
      <c r="D16" s="62" t="e">
        <f>VLOOKUP(A16,#REF!,8,0)</f>
        <v>#REF!</v>
      </c>
      <c r="E16" s="63" t="e">
        <f t="shared" si="0"/>
        <v>#REF!</v>
      </c>
      <c r="F16" s="75" t="e">
        <f>VLOOKUP(A16,#REF!,11,0)</f>
        <v>#REF!</v>
      </c>
      <c r="G16" s="76" t="e">
        <f t="shared" si="1"/>
        <v>#REF!</v>
      </c>
      <c r="H16" s="75" t="e">
        <f>VLOOKUP(A16,#REF!,13,0)</f>
        <v>#REF!</v>
      </c>
      <c r="I16" s="77">
        <v>1</v>
      </c>
    </row>
    <row r="17" spans="1:18" ht="15.75" thickBot="1" x14ac:dyDescent="0.3">
      <c r="A17" s="60" t="s">
        <v>22</v>
      </c>
      <c r="B17" s="61" t="s">
        <v>487</v>
      </c>
      <c r="C17" s="62" t="e">
        <f>+C2+C7+C10+C14</f>
        <v>#REF!</v>
      </c>
      <c r="D17" s="62" t="e">
        <f>+D2+D7+D10+D14</f>
        <v>#REF!</v>
      </c>
      <c r="E17" s="63" t="e">
        <f>+D17/C17</f>
        <v>#REF!</v>
      </c>
      <c r="F17" s="84" t="e">
        <f>+F2+F7+F10+F14</f>
        <v>#REF!</v>
      </c>
      <c r="G17" s="63" t="e">
        <f>+F17/C17</f>
        <v>#REF!</v>
      </c>
      <c r="H17" s="62" t="e">
        <f>+H2+H7+H10+H14</f>
        <v>#REF!</v>
      </c>
      <c r="I17" s="64" t="e">
        <f>+H17/C17</f>
        <v>#REF!</v>
      </c>
    </row>
    <row r="18" spans="1:18" x14ac:dyDescent="0.25">
      <c r="H18" s="1"/>
    </row>
    <row r="19" spans="1:18" x14ac:dyDescent="0.25">
      <c r="H19" s="1"/>
    </row>
    <row r="21" spans="1:18" ht="15.75" thickBot="1" x14ac:dyDescent="0.3"/>
    <row r="22" spans="1:18" ht="15.75" thickBot="1" x14ac:dyDescent="0.3">
      <c r="A22" s="35" t="s">
        <v>0</v>
      </c>
      <c r="B22" s="36" t="s">
        <v>1</v>
      </c>
      <c r="C22" s="37" t="s">
        <v>473</v>
      </c>
      <c r="D22" s="37" t="s">
        <v>474</v>
      </c>
      <c r="E22" s="37" t="s">
        <v>475</v>
      </c>
      <c r="F22" s="37" t="s">
        <v>476</v>
      </c>
      <c r="G22" s="38" t="s">
        <v>475</v>
      </c>
      <c r="H22" s="37" t="s">
        <v>477</v>
      </c>
      <c r="I22" s="39" t="s">
        <v>475</v>
      </c>
    </row>
    <row r="23" spans="1:18" ht="51" customHeight="1" thickBot="1" x14ac:dyDescent="0.3">
      <c r="A23" s="40" t="s">
        <v>242</v>
      </c>
      <c r="B23" s="41" t="s">
        <v>243</v>
      </c>
      <c r="C23" s="42" t="e">
        <f>VLOOKUP(A23,#REF!,7,0)</f>
        <v>#REF!</v>
      </c>
      <c r="D23" s="43" t="e">
        <f>VLOOKUP(A23,#REF!,8,0)</f>
        <v>#REF!</v>
      </c>
      <c r="E23" s="44" t="e">
        <f>+D23/C23</f>
        <v>#REF!</v>
      </c>
      <c r="F23" s="42" t="e">
        <f>VLOOKUP(A23,#REF!,11,0)</f>
        <v>#REF!</v>
      </c>
      <c r="G23" s="44" t="e">
        <f>+F23/C23</f>
        <v>#REF!</v>
      </c>
      <c r="H23" s="42" t="e">
        <f>VLOOKUP(A23,#REF!,13,0)</f>
        <v>#REF!</v>
      </c>
      <c r="I23" s="56" t="e">
        <f>+H23/C23</f>
        <v>#REF!</v>
      </c>
    </row>
    <row r="24" spans="1:18" ht="51" customHeight="1" thickBot="1" x14ac:dyDescent="0.3">
      <c r="A24" s="45" t="s">
        <v>488</v>
      </c>
      <c r="B24" s="46" t="s">
        <v>489</v>
      </c>
      <c r="C24" s="42" t="e">
        <f>VLOOKUP(A24,#REF!,7,0)</f>
        <v>#REF!</v>
      </c>
      <c r="D24" s="86"/>
      <c r="E24" s="87"/>
      <c r="F24" s="42" t="e">
        <f>VLOOKUP(A24,#REF!,11,0)</f>
        <v>#REF!</v>
      </c>
      <c r="G24" s="87" t="e">
        <f>+F24/C24</f>
        <v>#REF!</v>
      </c>
      <c r="H24" s="42" t="e">
        <f>VLOOKUP(A24,#REF!,13,0)</f>
        <v>#REF!</v>
      </c>
      <c r="I24" s="88"/>
    </row>
    <row r="25" spans="1:18" ht="36.75" customHeight="1" thickBot="1" x14ac:dyDescent="0.3">
      <c r="A25" s="45" t="s">
        <v>490</v>
      </c>
      <c r="B25" s="46" t="s">
        <v>489</v>
      </c>
      <c r="C25" s="42" t="e">
        <f>VLOOKUP(A25,#REF!,7,0)</f>
        <v>#REF!</v>
      </c>
      <c r="D25" s="48" t="e">
        <f>VLOOKUP(A25,#REF!,8,0)</f>
        <v>#REF!</v>
      </c>
      <c r="E25" s="49" t="e">
        <f t="shared" ref="E25:E28" si="3">+D25/C25</f>
        <v>#REF!</v>
      </c>
      <c r="F25" s="42" t="e">
        <f>VLOOKUP(A25,#REF!,11,0)</f>
        <v>#REF!</v>
      </c>
      <c r="G25" s="49" t="e">
        <f t="shared" ref="G25:G28" si="4">+F25/C25</f>
        <v>#REF!</v>
      </c>
      <c r="H25" s="42" t="e">
        <f>VLOOKUP(A25,#REF!,13,0)</f>
        <v>#REF!</v>
      </c>
      <c r="I25" s="57" t="e">
        <f>+H25/C25</f>
        <v>#REF!</v>
      </c>
      <c r="K25" s="55" t="e">
        <f>+F25+F26</f>
        <v>#REF!</v>
      </c>
      <c r="L25" s="53" t="e">
        <f>+F25+F26</f>
        <v>#REF!</v>
      </c>
    </row>
    <row r="26" spans="1:18" ht="52.5" thickBot="1" x14ac:dyDescent="0.3">
      <c r="A26" s="45" t="s">
        <v>491</v>
      </c>
      <c r="B26" s="46" t="s">
        <v>489</v>
      </c>
      <c r="C26" s="42" t="e">
        <f>VLOOKUP(A26,#REF!,7,0)</f>
        <v>#REF!</v>
      </c>
      <c r="D26" s="48" t="e">
        <f>VLOOKUP(A26,#REF!,8,0)</f>
        <v>#REF!</v>
      </c>
      <c r="E26" s="49" t="e">
        <f t="shared" si="3"/>
        <v>#REF!</v>
      </c>
      <c r="F26" s="42" t="e">
        <f>VLOOKUP(A26,#REF!,11,0)</f>
        <v>#REF!</v>
      </c>
      <c r="G26" s="49" t="e">
        <f t="shared" si="4"/>
        <v>#REF!</v>
      </c>
      <c r="H26" s="42" t="e">
        <f>VLOOKUP(A26,#REF!,13,0)</f>
        <v>#REF!</v>
      </c>
      <c r="I26" s="57" t="e">
        <f>+H26/C26</f>
        <v>#REF!</v>
      </c>
      <c r="J26" s="24"/>
      <c r="K26" s="55" t="e">
        <f>+C25+C26</f>
        <v>#REF!</v>
      </c>
      <c r="L26" s="55">
        <v>27996840701</v>
      </c>
    </row>
    <row r="27" spans="1:18" ht="39.75" thickBot="1" x14ac:dyDescent="0.3">
      <c r="A27" s="45" t="s">
        <v>492</v>
      </c>
      <c r="B27" s="46" t="s">
        <v>419</v>
      </c>
      <c r="C27" s="42" t="e">
        <f>VLOOKUP(A27,#REF!,7,0)</f>
        <v>#REF!</v>
      </c>
      <c r="D27" s="48"/>
      <c r="E27" s="49"/>
      <c r="F27" s="42" t="e">
        <f>VLOOKUP(A27,#REF!,11,0)</f>
        <v>#REF!</v>
      </c>
      <c r="G27" s="49" t="e">
        <f>+F27/C27</f>
        <v>#REF!</v>
      </c>
      <c r="H27" s="42" t="e">
        <f>VLOOKUP(A27,#REF!,13,0)</f>
        <v>#REF!</v>
      </c>
      <c r="I27" s="57" t="e">
        <f t="shared" ref="I27:I28" si="5">+H27/C27</f>
        <v>#REF!</v>
      </c>
      <c r="J27" s="24"/>
      <c r="K27" s="55"/>
      <c r="L27" s="55"/>
    </row>
    <row r="28" spans="1:18" ht="51.75" x14ac:dyDescent="0.25">
      <c r="A28" s="45" t="s">
        <v>271</v>
      </c>
      <c r="B28" s="46" t="s">
        <v>493</v>
      </c>
      <c r="C28" s="47" t="e">
        <f>VLOOKUP(A28,#REF!,7,0)</f>
        <v>#REF!</v>
      </c>
      <c r="D28" s="48" t="e">
        <f>VLOOKUP(A28,#REF!,8,0)</f>
        <v>#REF!</v>
      </c>
      <c r="E28" s="49" t="e">
        <f t="shared" si="3"/>
        <v>#REF!</v>
      </c>
      <c r="F28" s="42" t="e">
        <f>VLOOKUP(A28,#REF!,11,0)</f>
        <v>#REF!</v>
      </c>
      <c r="G28" s="49" t="e">
        <f t="shared" si="4"/>
        <v>#REF!</v>
      </c>
      <c r="H28" s="42" t="e">
        <f>VLOOKUP(A28,#REF!,13,0)</f>
        <v>#REF!</v>
      </c>
      <c r="I28" s="57" t="e">
        <f t="shared" si="5"/>
        <v>#REF!</v>
      </c>
      <c r="J28" s="85"/>
      <c r="K28" s="2"/>
      <c r="L28" s="54"/>
    </row>
    <row r="29" spans="1:18" ht="15.75" thickBot="1" x14ac:dyDescent="0.3">
      <c r="A29" s="59" t="s">
        <v>235</v>
      </c>
      <c r="B29" s="50" t="s">
        <v>494</v>
      </c>
      <c r="C29" s="51" t="e">
        <f>SUM(C23:C28)</f>
        <v>#REF!</v>
      </c>
      <c r="D29" s="51" t="e">
        <f>SUM(D23:D28)</f>
        <v>#REF!</v>
      </c>
      <c r="E29" s="52" t="e">
        <f>+D29/C29</f>
        <v>#REF!</v>
      </c>
      <c r="F29" s="51" t="e">
        <f>SUM(F23:F28)</f>
        <v>#REF!</v>
      </c>
      <c r="G29" s="52" t="e">
        <f>+F29/C29</f>
        <v>#REF!</v>
      </c>
      <c r="H29" s="51" t="e">
        <f>SUM(H23:H28)</f>
        <v>#REF!</v>
      </c>
      <c r="I29" s="58" t="e">
        <f>+H29/C29</f>
        <v>#REF!</v>
      </c>
    </row>
    <row r="30" spans="1:18" x14ac:dyDescent="0.25">
      <c r="I30" s="2"/>
    </row>
    <row r="31" spans="1:18" ht="15.75" thickBot="1" x14ac:dyDescent="0.3"/>
    <row r="32" spans="1:18" ht="15.75" thickBot="1" x14ac:dyDescent="0.3">
      <c r="A32" s="208">
        <v>2021</v>
      </c>
      <c r="B32" s="209"/>
      <c r="C32" s="209"/>
      <c r="D32" s="209"/>
      <c r="E32" s="209"/>
      <c r="F32" s="209"/>
      <c r="G32" s="209"/>
      <c r="H32" s="209"/>
      <c r="I32" s="210"/>
      <c r="L32" s="211"/>
      <c r="M32" s="211"/>
      <c r="N32" s="211"/>
      <c r="O32" s="211"/>
      <c r="P32" s="211"/>
      <c r="Q32" s="211"/>
      <c r="R32" s="211"/>
    </row>
    <row r="33" spans="1:18" ht="15.75" thickBot="1" x14ac:dyDescent="0.3">
      <c r="A33" s="21" t="s">
        <v>0</v>
      </c>
      <c r="B33" s="22" t="s">
        <v>1</v>
      </c>
      <c r="C33" s="22" t="s">
        <v>478</v>
      </c>
      <c r="D33" s="22" t="s">
        <v>474</v>
      </c>
      <c r="E33" s="22" t="s">
        <v>475</v>
      </c>
      <c r="F33" s="22" t="s">
        <v>479</v>
      </c>
      <c r="G33" s="22" t="s">
        <v>475</v>
      </c>
      <c r="H33" s="22" t="s">
        <v>495</v>
      </c>
      <c r="I33" s="23" t="s">
        <v>475</v>
      </c>
      <c r="L33" s="30"/>
      <c r="M33" s="30"/>
      <c r="N33" s="30"/>
      <c r="O33" s="30"/>
      <c r="P33" s="30"/>
      <c r="Q33" s="30"/>
      <c r="R33" s="30"/>
    </row>
    <row r="34" spans="1:18" x14ac:dyDescent="0.25">
      <c r="A34" s="16" t="s">
        <v>22</v>
      </c>
      <c r="B34" s="17" t="s">
        <v>481</v>
      </c>
      <c r="C34" s="12" t="e">
        <f>+C17</f>
        <v>#REF!</v>
      </c>
      <c r="D34" s="12" t="e">
        <f>+D17</f>
        <v>#REF!</v>
      </c>
      <c r="E34" s="7" t="e">
        <f>+D34/C34</f>
        <v>#REF!</v>
      </c>
      <c r="F34" s="12" t="e">
        <f>+F17</f>
        <v>#REF!</v>
      </c>
      <c r="G34" s="7" t="e">
        <f>+F34/C34</f>
        <v>#REF!</v>
      </c>
      <c r="H34" s="12" t="e">
        <f>+H17</f>
        <v>#REF!</v>
      </c>
      <c r="I34" s="13" t="e">
        <f>+H34/C34</f>
        <v>#REF!</v>
      </c>
      <c r="N34" s="31"/>
      <c r="O34" s="31"/>
      <c r="P34" s="32"/>
      <c r="Q34" s="31"/>
      <c r="R34" s="32"/>
    </row>
    <row r="35" spans="1:18" ht="15.75" thickBot="1" x14ac:dyDescent="0.3">
      <c r="A35" s="18" t="s">
        <v>235</v>
      </c>
      <c r="B35" s="19" t="s">
        <v>483</v>
      </c>
      <c r="C35" s="14" t="e">
        <f>+C29</f>
        <v>#REF!</v>
      </c>
      <c r="D35" s="14" t="e">
        <f t="shared" ref="D35:H35" si="6">+D29</f>
        <v>#REF!</v>
      </c>
      <c r="E35" s="8" t="e">
        <f>+D35/C35</f>
        <v>#REF!</v>
      </c>
      <c r="F35" s="14" t="e">
        <f t="shared" si="6"/>
        <v>#REF!</v>
      </c>
      <c r="G35" s="8" t="e">
        <f>+F35/C35</f>
        <v>#REF!</v>
      </c>
      <c r="H35" s="14" t="e">
        <f t="shared" si="6"/>
        <v>#REF!</v>
      </c>
      <c r="I35" s="15" t="e">
        <f>+H35/C35</f>
        <v>#REF!</v>
      </c>
      <c r="N35" s="31"/>
      <c r="O35" s="31"/>
      <c r="P35" s="32"/>
      <c r="Q35" s="31"/>
      <c r="R35" s="32"/>
    </row>
    <row r="36" spans="1:18" ht="15.75" thickBot="1" x14ac:dyDescent="0.3">
      <c r="A36" s="206" t="s">
        <v>484</v>
      </c>
      <c r="B36" s="207"/>
      <c r="C36" s="9" t="e">
        <f>+C34+C35</f>
        <v>#REF!</v>
      </c>
      <c r="D36" s="9" t="e">
        <f>+D34+D35</f>
        <v>#REF!</v>
      </c>
      <c r="E36" s="10" t="e">
        <f>+D36/C36</f>
        <v>#REF!</v>
      </c>
      <c r="F36" s="9" t="e">
        <f t="shared" ref="F36:H36" si="7">+F34+F35</f>
        <v>#REF!</v>
      </c>
      <c r="G36" s="10" t="e">
        <f>+F36/C36</f>
        <v>#REF!</v>
      </c>
      <c r="H36" s="9" t="e">
        <f t="shared" si="7"/>
        <v>#REF!</v>
      </c>
      <c r="I36" s="11" t="e">
        <f>+H36/C36</f>
        <v>#REF!</v>
      </c>
      <c r="L36" s="211"/>
      <c r="M36" s="211"/>
      <c r="N36" s="33"/>
      <c r="O36" s="33"/>
      <c r="P36" s="34"/>
      <c r="Q36" s="33"/>
      <c r="R36" s="34"/>
    </row>
  </sheetData>
  <mergeCells count="6">
    <mergeCell ref="A36:B36"/>
    <mergeCell ref="A32:I32"/>
    <mergeCell ref="L3:T3"/>
    <mergeCell ref="L32:R32"/>
    <mergeCell ref="L36:M36"/>
    <mergeCell ref="L7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66C73-ED20-4428-B4E0-AE6ACD8B2112}">
  <dimension ref="A1:T165"/>
  <sheetViews>
    <sheetView showGridLines="0" zoomScale="145" zoomScaleNormal="145" workbookViewId="0">
      <selection activeCell="B7" sqref="B7"/>
    </sheetView>
  </sheetViews>
  <sheetFormatPr baseColWidth="10" defaultColWidth="11.42578125" defaultRowHeight="9" x14ac:dyDescent="0.15"/>
  <cols>
    <col min="1" max="1" width="37.5703125" style="124" customWidth="1"/>
    <col min="2" max="2" width="40.28515625" style="103" customWidth="1"/>
    <col min="3" max="3" width="9.7109375" style="125" customWidth="1"/>
    <col min="4" max="4" width="7" style="125" customWidth="1"/>
    <col min="5" max="5" width="6.42578125" style="125" customWidth="1"/>
    <col min="6" max="6" width="26.7109375" style="120" customWidth="1"/>
    <col min="7" max="7" width="15.5703125" style="127" bestFit="1" customWidth="1"/>
    <col min="8" max="8" width="22.5703125" style="127" customWidth="1"/>
    <col min="9" max="9" width="20.7109375" style="127" customWidth="1"/>
    <col min="10" max="10" width="17.42578125" style="127" customWidth="1"/>
    <col min="11" max="11" width="21.42578125" style="127" customWidth="1"/>
    <col min="12" max="12" width="21.28515625" style="127" bestFit="1" customWidth="1"/>
    <col min="13" max="13" width="20.85546875" style="127" bestFit="1" customWidth="1"/>
    <col min="14" max="14" width="23.140625" style="127" customWidth="1"/>
    <col min="15" max="17" width="20.140625" style="127" bestFit="1" customWidth="1"/>
    <col min="18" max="18" width="19.7109375" style="127" bestFit="1" customWidth="1"/>
    <col min="19" max="19" width="17.85546875" style="127" bestFit="1" customWidth="1"/>
    <col min="20" max="16384" width="11.42578125" style="113"/>
  </cols>
  <sheetData>
    <row r="1" spans="1:19" s="102" customFormat="1" ht="27" x14ac:dyDescent="0.25">
      <c r="A1" s="128" t="s">
        <v>0</v>
      </c>
      <c r="B1" s="129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1" t="s">
        <v>6</v>
      </c>
      <c r="H1" s="131" t="s">
        <v>7</v>
      </c>
      <c r="I1" s="131" t="s">
        <v>8</v>
      </c>
      <c r="J1" s="131" t="s">
        <v>9</v>
      </c>
      <c r="K1" s="131" t="s">
        <v>10</v>
      </c>
      <c r="L1" s="131" t="s">
        <v>11</v>
      </c>
      <c r="M1" s="132" t="s">
        <v>12</v>
      </c>
      <c r="N1" s="131" t="s">
        <v>13</v>
      </c>
      <c r="O1" s="131" t="s">
        <v>14</v>
      </c>
      <c r="P1" s="131" t="s">
        <v>15</v>
      </c>
      <c r="Q1" s="131" t="s">
        <v>16</v>
      </c>
      <c r="R1" s="131" t="s">
        <v>17</v>
      </c>
      <c r="S1" s="131" t="s">
        <v>18</v>
      </c>
    </row>
    <row r="2" spans="1:19" s="107" customFormat="1" x14ac:dyDescent="0.25">
      <c r="A2" s="103" t="s">
        <v>574</v>
      </c>
      <c r="B2" s="101" t="s">
        <v>511</v>
      </c>
      <c r="C2" s="104" t="s">
        <v>19</v>
      </c>
      <c r="D2" s="104" t="s">
        <v>20</v>
      </c>
      <c r="E2" s="104" t="s">
        <v>578</v>
      </c>
      <c r="F2" s="105"/>
      <c r="G2" s="106">
        <f>+G3+G114</f>
        <v>264895769421</v>
      </c>
      <c r="H2" s="106">
        <f t="shared" ref="H2:S2" si="0">+H3+H114</f>
        <v>217461499535.32001</v>
      </c>
      <c r="I2" s="106">
        <f t="shared" si="0"/>
        <v>47434269885.68</v>
      </c>
      <c r="J2" s="106">
        <f t="shared" si="0"/>
        <v>0</v>
      </c>
      <c r="K2" s="106">
        <f t="shared" si="0"/>
        <v>65474820345.349998</v>
      </c>
      <c r="L2" s="106">
        <f t="shared" si="0"/>
        <v>151986679189.97</v>
      </c>
      <c r="M2" s="106">
        <f>+M3+M114</f>
        <v>20538909988.32</v>
      </c>
      <c r="N2" s="106">
        <f t="shared" si="0"/>
        <v>44935910357.029999</v>
      </c>
      <c r="O2" s="106">
        <f t="shared" si="0"/>
        <v>20129856638.669998</v>
      </c>
      <c r="P2" s="106">
        <f t="shared" si="0"/>
        <v>409053349.64999998</v>
      </c>
      <c r="Q2" s="106">
        <f t="shared" si="0"/>
        <v>20019025569.669998</v>
      </c>
      <c r="R2" s="106">
        <f t="shared" si="0"/>
        <v>110831069</v>
      </c>
      <c r="S2" s="106">
        <f t="shared" si="0"/>
        <v>21134812</v>
      </c>
    </row>
    <row r="3" spans="1:19" ht="15" customHeight="1" x14ac:dyDescent="0.15">
      <c r="A3" s="108" t="s">
        <v>22</v>
      </c>
      <c r="B3" s="109" t="s">
        <v>23</v>
      </c>
      <c r="C3" s="110" t="s">
        <v>19</v>
      </c>
      <c r="D3" s="110" t="s">
        <v>20</v>
      </c>
      <c r="E3" s="110" t="s">
        <v>307</v>
      </c>
      <c r="F3" s="111" t="s">
        <v>21</v>
      </c>
      <c r="G3" s="112">
        <v>181395769421</v>
      </c>
      <c r="H3" s="112">
        <v>171340736827.89001</v>
      </c>
      <c r="I3" s="112">
        <v>10055032593.110001</v>
      </c>
      <c r="J3" s="112">
        <v>0</v>
      </c>
      <c r="K3" s="112">
        <v>29840344525.709999</v>
      </c>
      <c r="L3" s="112">
        <v>141500392302.17999</v>
      </c>
      <c r="M3" s="112">
        <v>18145104927.32</v>
      </c>
      <c r="N3" s="112">
        <v>11695239598.389999</v>
      </c>
      <c r="O3" s="112">
        <v>17984235866.169998</v>
      </c>
      <c r="P3" s="112">
        <v>160869061.15000001</v>
      </c>
      <c r="Q3" s="112">
        <v>17895421729.169998</v>
      </c>
      <c r="R3" s="113">
        <v>88814137</v>
      </c>
      <c r="S3" s="113">
        <v>20306634</v>
      </c>
    </row>
    <row r="4" spans="1:19" ht="15" customHeight="1" x14ac:dyDescent="0.15">
      <c r="A4" s="108" t="s">
        <v>24</v>
      </c>
      <c r="B4" s="109" t="s">
        <v>25</v>
      </c>
      <c r="C4" s="110" t="s">
        <v>19</v>
      </c>
      <c r="D4" s="110" t="s">
        <v>20</v>
      </c>
      <c r="E4" s="110" t="s">
        <v>307</v>
      </c>
      <c r="F4" s="111" t="s">
        <v>21</v>
      </c>
      <c r="G4" s="112">
        <v>152153607421</v>
      </c>
      <c r="H4" s="112">
        <v>152153607421</v>
      </c>
      <c r="I4" s="112">
        <v>0</v>
      </c>
      <c r="J4" s="112">
        <v>0</v>
      </c>
      <c r="K4" s="112">
        <v>16387929904</v>
      </c>
      <c r="L4" s="112">
        <v>135765677517</v>
      </c>
      <c r="M4" s="112">
        <v>16387929904</v>
      </c>
      <c r="N4" s="112">
        <v>0</v>
      </c>
      <c r="O4" s="112">
        <v>16282475368</v>
      </c>
      <c r="P4" s="112">
        <v>105454536</v>
      </c>
      <c r="Q4" s="112">
        <v>16282475368</v>
      </c>
      <c r="R4" s="113">
        <v>0</v>
      </c>
      <c r="S4" s="113">
        <v>2255927</v>
      </c>
    </row>
    <row r="5" spans="1:19" ht="15" customHeight="1" x14ac:dyDescent="0.15">
      <c r="A5" s="108" t="s">
        <v>26</v>
      </c>
      <c r="B5" s="109" t="s">
        <v>27</v>
      </c>
      <c r="C5" s="110" t="s">
        <v>19</v>
      </c>
      <c r="D5" s="110" t="s">
        <v>20</v>
      </c>
      <c r="E5" s="110" t="s">
        <v>307</v>
      </c>
      <c r="F5" s="111" t="s">
        <v>21</v>
      </c>
      <c r="G5" s="112">
        <v>152153607421</v>
      </c>
      <c r="H5" s="112">
        <v>152153607421</v>
      </c>
      <c r="I5" s="112">
        <v>0</v>
      </c>
      <c r="J5" s="112">
        <v>0</v>
      </c>
      <c r="K5" s="112">
        <v>16387929904</v>
      </c>
      <c r="L5" s="112">
        <v>135765677517</v>
      </c>
      <c r="M5" s="112">
        <v>16387929904</v>
      </c>
      <c r="N5" s="112">
        <v>0</v>
      </c>
      <c r="O5" s="112">
        <v>16282475368</v>
      </c>
      <c r="P5" s="112">
        <v>105454536</v>
      </c>
      <c r="Q5" s="112">
        <v>16282475368</v>
      </c>
      <c r="R5" s="113">
        <v>0</v>
      </c>
      <c r="S5" s="113">
        <v>2255927</v>
      </c>
    </row>
    <row r="6" spans="1:19" ht="15" customHeight="1" x14ac:dyDescent="0.15">
      <c r="A6" s="108" t="s">
        <v>28</v>
      </c>
      <c r="B6" s="109" t="s">
        <v>29</v>
      </c>
      <c r="C6" s="110" t="s">
        <v>19</v>
      </c>
      <c r="D6" s="110" t="s">
        <v>20</v>
      </c>
      <c r="E6" s="110" t="s">
        <v>307</v>
      </c>
      <c r="F6" s="111" t="s">
        <v>21</v>
      </c>
      <c r="G6" s="112">
        <v>103433252039</v>
      </c>
      <c r="H6" s="112">
        <v>103433252039</v>
      </c>
      <c r="I6" s="112">
        <v>0</v>
      </c>
      <c r="J6" s="112">
        <v>0</v>
      </c>
      <c r="K6" s="112">
        <v>12874162295</v>
      </c>
      <c r="L6" s="112">
        <v>90559089744</v>
      </c>
      <c r="M6" s="112">
        <v>12874162295</v>
      </c>
      <c r="N6" s="112">
        <v>0</v>
      </c>
      <c r="O6" s="112">
        <v>12816721313</v>
      </c>
      <c r="P6" s="112">
        <v>57440982</v>
      </c>
      <c r="Q6" s="112">
        <v>12816721313</v>
      </c>
      <c r="R6" s="113">
        <v>0</v>
      </c>
      <c r="S6" s="113">
        <v>1776893</v>
      </c>
    </row>
    <row r="7" spans="1:19" ht="15" customHeight="1" x14ac:dyDescent="0.15">
      <c r="A7" s="108" t="s">
        <v>30</v>
      </c>
      <c r="B7" s="109" t="s">
        <v>31</v>
      </c>
      <c r="C7" s="110" t="s">
        <v>19</v>
      </c>
      <c r="D7" s="110" t="s">
        <v>20</v>
      </c>
      <c r="E7" s="110" t="s">
        <v>307</v>
      </c>
      <c r="F7" s="111" t="s">
        <v>21</v>
      </c>
      <c r="G7" s="112">
        <v>103433252039</v>
      </c>
      <c r="H7" s="112">
        <v>103433252039</v>
      </c>
      <c r="I7" s="112">
        <v>0</v>
      </c>
      <c r="J7" s="112">
        <v>0</v>
      </c>
      <c r="K7" s="112">
        <v>12874162295</v>
      </c>
      <c r="L7" s="112">
        <v>90559089744</v>
      </c>
      <c r="M7" s="112">
        <v>12874162295</v>
      </c>
      <c r="N7" s="112">
        <v>0</v>
      </c>
      <c r="O7" s="112">
        <v>12816721313</v>
      </c>
      <c r="P7" s="112">
        <v>57440982</v>
      </c>
      <c r="Q7" s="112">
        <v>12816721313</v>
      </c>
      <c r="R7" s="113">
        <v>0</v>
      </c>
      <c r="S7" s="113">
        <v>1776893</v>
      </c>
    </row>
    <row r="8" spans="1:19" ht="15" customHeight="1" x14ac:dyDescent="0.15">
      <c r="A8" s="108" t="s">
        <v>32</v>
      </c>
      <c r="B8" s="114" t="s">
        <v>33</v>
      </c>
      <c r="C8" s="115" t="s">
        <v>19</v>
      </c>
      <c r="D8" s="115" t="s">
        <v>20</v>
      </c>
      <c r="E8" s="115" t="s">
        <v>307</v>
      </c>
      <c r="F8" s="116" t="s">
        <v>21</v>
      </c>
      <c r="G8" s="117">
        <v>81445138545</v>
      </c>
      <c r="H8" s="117">
        <v>81445138545</v>
      </c>
      <c r="I8" s="117">
        <v>0</v>
      </c>
      <c r="J8" s="117">
        <v>0</v>
      </c>
      <c r="K8" s="117">
        <v>11622233136</v>
      </c>
      <c r="L8" s="117">
        <v>69822905409</v>
      </c>
      <c r="M8" s="117">
        <v>11622233136</v>
      </c>
      <c r="N8" s="117">
        <v>0</v>
      </c>
      <c r="O8" s="117">
        <v>11622233136</v>
      </c>
      <c r="P8" s="117">
        <v>0</v>
      </c>
      <c r="Q8" s="117">
        <v>11622233136</v>
      </c>
      <c r="R8" s="113">
        <v>0</v>
      </c>
      <c r="S8" s="113">
        <v>0</v>
      </c>
    </row>
    <row r="9" spans="1:19" ht="15" customHeight="1" x14ac:dyDescent="0.15">
      <c r="A9" s="108" t="s">
        <v>34</v>
      </c>
      <c r="B9" s="114" t="s">
        <v>35</v>
      </c>
      <c r="C9" s="115" t="s">
        <v>19</v>
      </c>
      <c r="D9" s="115" t="s">
        <v>20</v>
      </c>
      <c r="E9" s="115" t="s">
        <v>307</v>
      </c>
      <c r="F9" s="116" t="s">
        <v>21</v>
      </c>
      <c r="G9" s="117">
        <v>1358980530</v>
      </c>
      <c r="H9" s="117">
        <v>1358980530</v>
      </c>
      <c r="I9" s="117">
        <v>0</v>
      </c>
      <c r="J9" s="117">
        <v>0</v>
      </c>
      <c r="K9" s="117">
        <v>220844857</v>
      </c>
      <c r="L9" s="117">
        <v>1138135673</v>
      </c>
      <c r="M9" s="117">
        <v>220844857</v>
      </c>
      <c r="N9" s="117">
        <v>0</v>
      </c>
      <c r="O9" s="117">
        <v>220844857</v>
      </c>
      <c r="P9" s="117">
        <v>0</v>
      </c>
      <c r="Q9" s="117">
        <v>220844857</v>
      </c>
      <c r="R9" s="113">
        <v>0</v>
      </c>
      <c r="S9" s="113">
        <v>1776893</v>
      </c>
    </row>
    <row r="10" spans="1:19" ht="15" customHeight="1" x14ac:dyDescent="0.15">
      <c r="A10" s="108" t="s">
        <v>36</v>
      </c>
      <c r="B10" s="114" t="s">
        <v>37</v>
      </c>
      <c r="C10" s="115" t="s">
        <v>19</v>
      </c>
      <c r="D10" s="115" t="s">
        <v>20</v>
      </c>
      <c r="E10" s="115" t="s">
        <v>307</v>
      </c>
      <c r="F10" s="116" t="s">
        <v>21</v>
      </c>
      <c r="G10" s="117">
        <v>81017394</v>
      </c>
      <c r="H10" s="117">
        <v>81017394</v>
      </c>
      <c r="I10" s="117">
        <v>0</v>
      </c>
      <c r="J10" s="117">
        <v>0</v>
      </c>
      <c r="K10" s="117">
        <v>11472702</v>
      </c>
      <c r="L10" s="117">
        <v>69544692</v>
      </c>
      <c r="M10" s="117">
        <v>11472702</v>
      </c>
      <c r="N10" s="117">
        <v>0</v>
      </c>
      <c r="O10" s="117">
        <v>11472702</v>
      </c>
      <c r="P10" s="117">
        <v>0</v>
      </c>
      <c r="Q10" s="117">
        <v>11472702</v>
      </c>
      <c r="R10" s="113">
        <v>0</v>
      </c>
      <c r="S10" s="113">
        <v>0</v>
      </c>
    </row>
    <row r="11" spans="1:19" ht="15" customHeight="1" x14ac:dyDescent="0.15">
      <c r="A11" s="108" t="s">
        <v>38</v>
      </c>
      <c r="B11" s="114" t="s">
        <v>39</v>
      </c>
      <c r="C11" s="115" t="s">
        <v>19</v>
      </c>
      <c r="D11" s="115" t="s">
        <v>20</v>
      </c>
      <c r="E11" s="115" t="s">
        <v>307</v>
      </c>
      <c r="F11" s="116" t="s">
        <v>21</v>
      </c>
      <c r="G11" s="117">
        <v>159696500</v>
      </c>
      <c r="H11" s="117">
        <v>159696500</v>
      </c>
      <c r="I11" s="117">
        <v>0</v>
      </c>
      <c r="J11" s="117">
        <v>0</v>
      </c>
      <c r="K11" s="117">
        <v>102178782</v>
      </c>
      <c r="L11" s="117">
        <v>57517718</v>
      </c>
      <c r="M11" s="117">
        <v>102178782</v>
      </c>
      <c r="N11" s="117">
        <v>0</v>
      </c>
      <c r="O11" s="117">
        <v>102178782</v>
      </c>
      <c r="P11" s="117">
        <v>0</v>
      </c>
      <c r="Q11" s="117">
        <v>102178782</v>
      </c>
      <c r="R11" s="113">
        <v>0</v>
      </c>
      <c r="S11" s="113">
        <v>0</v>
      </c>
    </row>
    <row r="12" spans="1:19" ht="15" customHeight="1" x14ac:dyDescent="0.15">
      <c r="A12" s="108" t="s">
        <v>40</v>
      </c>
      <c r="B12" s="114" t="s">
        <v>41</v>
      </c>
      <c r="C12" s="115" t="s">
        <v>19</v>
      </c>
      <c r="D12" s="115" t="s">
        <v>20</v>
      </c>
      <c r="E12" s="115" t="s">
        <v>307</v>
      </c>
      <c r="F12" s="116" t="s">
        <v>21</v>
      </c>
      <c r="G12" s="117">
        <v>3896654893</v>
      </c>
      <c r="H12" s="117">
        <v>3896654893</v>
      </c>
      <c r="I12" s="117">
        <v>0</v>
      </c>
      <c r="J12" s="117">
        <v>0</v>
      </c>
      <c r="K12" s="117">
        <v>14727943</v>
      </c>
      <c r="L12" s="117">
        <v>3881926950</v>
      </c>
      <c r="M12" s="117">
        <v>14727943</v>
      </c>
      <c r="N12" s="117">
        <v>0</v>
      </c>
      <c r="O12" s="117">
        <v>4234731</v>
      </c>
      <c r="P12" s="117">
        <v>10493212</v>
      </c>
      <c r="Q12" s="117">
        <v>4234731</v>
      </c>
      <c r="R12" s="113">
        <v>0</v>
      </c>
      <c r="S12" s="113">
        <v>0</v>
      </c>
    </row>
    <row r="13" spans="1:19" ht="15" customHeight="1" x14ac:dyDescent="0.15">
      <c r="A13" s="108" t="s">
        <v>42</v>
      </c>
      <c r="B13" s="114" t="s">
        <v>43</v>
      </c>
      <c r="C13" s="115" t="s">
        <v>19</v>
      </c>
      <c r="D13" s="115" t="s">
        <v>20</v>
      </c>
      <c r="E13" s="115" t="s">
        <v>307</v>
      </c>
      <c r="F13" s="116" t="s">
        <v>21</v>
      </c>
      <c r="G13" s="117">
        <v>2636238040</v>
      </c>
      <c r="H13" s="117">
        <v>2636238040</v>
      </c>
      <c r="I13" s="117">
        <v>0</v>
      </c>
      <c r="J13" s="117">
        <v>0</v>
      </c>
      <c r="K13" s="117">
        <v>478557868</v>
      </c>
      <c r="L13" s="117">
        <v>2157680172</v>
      </c>
      <c r="M13" s="117">
        <v>478557868</v>
      </c>
      <c r="N13" s="117">
        <v>0</v>
      </c>
      <c r="O13" s="117">
        <v>464659568</v>
      </c>
      <c r="P13" s="117">
        <v>13898300</v>
      </c>
      <c r="Q13" s="117">
        <v>464659568</v>
      </c>
      <c r="R13" s="113">
        <v>0</v>
      </c>
      <c r="S13" s="113">
        <v>0</v>
      </c>
    </row>
    <row r="14" spans="1:19" ht="15" customHeight="1" x14ac:dyDescent="0.15">
      <c r="A14" s="108" t="s">
        <v>44</v>
      </c>
      <c r="B14" s="114" t="s">
        <v>45</v>
      </c>
      <c r="C14" s="115" t="s">
        <v>19</v>
      </c>
      <c r="D14" s="115" t="s">
        <v>20</v>
      </c>
      <c r="E14" s="115" t="s">
        <v>307</v>
      </c>
      <c r="F14" s="116" t="s">
        <v>21</v>
      </c>
      <c r="G14" s="117">
        <v>1124949983</v>
      </c>
      <c r="H14" s="117">
        <v>1124949983</v>
      </c>
      <c r="I14" s="117">
        <v>0</v>
      </c>
      <c r="J14" s="117">
        <v>0</v>
      </c>
      <c r="K14" s="117">
        <v>140358495</v>
      </c>
      <c r="L14" s="117">
        <v>984591488</v>
      </c>
      <c r="M14" s="117">
        <v>140358495</v>
      </c>
      <c r="N14" s="117">
        <v>0</v>
      </c>
      <c r="O14" s="117">
        <v>140151702</v>
      </c>
      <c r="P14" s="117">
        <v>206793</v>
      </c>
      <c r="Q14" s="117">
        <v>140151702</v>
      </c>
      <c r="R14" s="113">
        <v>0</v>
      </c>
      <c r="S14" s="113">
        <v>0</v>
      </c>
    </row>
    <row r="15" spans="1:19" ht="15" customHeight="1" x14ac:dyDescent="0.15">
      <c r="A15" s="108" t="s">
        <v>46</v>
      </c>
      <c r="B15" s="114" t="s">
        <v>47</v>
      </c>
      <c r="C15" s="115" t="s">
        <v>19</v>
      </c>
      <c r="D15" s="115" t="s">
        <v>20</v>
      </c>
      <c r="E15" s="115" t="s">
        <v>307</v>
      </c>
      <c r="F15" s="116" t="s">
        <v>21</v>
      </c>
      <c r="G15" s="117">
        <v>8338739687</v>
      </c>
      <c r="H15" s="117">
        <v>8338739687</v>
      </c>
      <c r="I15" s="117">
        <v>0</v>
      </c>
      <c r="J15" s="117">
        <v>0</v>
      </c>
      <c r="K15" s="117">
        <v>3020726</v>
      </c>
      <c r="L15" s="117">
        <v>8335718961</v>
      </c>
      <c r="M15" s="117">
        <v>3020726</v>
      </c>
      <c r="N15" s="117">
        <v>0</v>
      </c>
      <c r="O15" s="117">
        <v>959024</v>
      </c>
      <c r="P15" s="117">
        <v>2061702</v>
      </c>
      <c r="Q15" s="117">
        <v>959024</v>
      </c>
      <c r="R15" s="113">
        <v>0</v>
      </c>
      <c r="S15" s="113">
        <v>0</v>
      </c>
    </row>
    <row r="16" spans="1:19" ht="15" customHeight="1" x14ac:dyDescent="0.15">
      <c r="A16" s="108" t="s">
        <v>48</v>
      </c>
      <c r="B16" s="114" t="s">
        <v>49</v>
      </c>
      <c r="C16" s="115" t="s">
        <v>19</v>
      </c>
      <c r="D16" s="115" t="s">
        <v>20</v>
      </c>
      <c r="E16" s="115" t="s">
        <v>307</v>
      </c>
      <c r="F16" s="116" t="s">
        <v>21</v>
      </c>
      <c r="G16" s="117">
        <v>4391836467</v>
      </c>
      <c r="H16" s="117">
        <v>4391836467</v>
      </c>
      <c r="I16" s="117">
        <v>0</v>
      </c>
      <c r="J16" s="117">
        <v>0</v>
      </c>
      <c r="K16" s="117">
        <v>280767786</v>
      </c>
      <c r="L16" s="117">
        <v>4111068681</v>
      </c>
      <c r="M16" s="117">
        <v>280767786</v>
      </c>
      <c r="N16" s="117">
        <v>0</v>
      </c>
      <c r="O16" s="117">
        <v>249986811</v>
      </c>
      <c r="P16" s="117">
        <v>30780975</v>
      </c>
      <c r="Q16" s="117">
        <v>249986811</v>
      </c>
      <c r="R16" s="113">
        <v>0</v>
      </c>
      <c r="S16" s="113">
        <v>0</v>
      </c>
    </row>
    <row r="17" spans="1:19" ht="15" customHeight="1" x14ac:dyDescent="0.15">
      <c r="A17" s="108" t="s">
        <v>51</v>
      </c>
      <c r="B17" s="109" t="s">
        <v>52</v>
      </c>
      <c r="C17" s="110" t="s">
        <v>19</v>
      </c>
      <c r="D17" s="110" t="s">
        <v>20</v>
      </c>
      <c r="E17" s="110" t="s">
        <v>307</v>
      </c>
      <c r="F17" s="111" t="s">
        <v>21</v>
      </c>
      <c r="G17" s="112">
        <v>40221408925</v>
      </c>
      <c r="H17" s="112">
        <v>40221408925</v>
      </c>
      <c r="I17" s="112">
        <v>0</v>
      </c>
      <c r="J17" s="112">
        <v>0</v>
      </c>
      <c r="K17" s="112">
        <v>2825041962</v>
      </c>
      <c r="L17" s="112">
        <v>37396366963</v>
      </c>
      <c r="M17" s="112">
        <v>2825041962</v>
      </c>
      <c r="N17" s="112">
        <v>0</v>
      </c>
      <c r="O17" s="112">
        <v>2825041962</v>
      </c>
      <c r="P17" s="112">
        <v>0</v>
      </c>
      <c r="Q17" s="112">
        <v>2825041962</v>
      </c>
      <c r="R17" s="113">
        <v>0</v>
      </c>
      <c r="S17" s="113">
        <v>0</v>
      </c>
    </row>
    <row r="18" spans="1:19" ht="15" customHeight="1" x14ac:dyDescent="0.15">
      <c r="A18" s="108" t="s">
        <v>53</v>
      </c>
      <c r="B18" s="114" t="s">
        <v>54</v>
      </c>
      <c r="C18" s="115" t="s">
        <v>19</v>
      </c>
      <c r="D18" s="115" t="s">
        <v>20</v>
      </c>
      <c r="E18" s="115" t="s">
        <v>307</v>
      </c>
      <c r="F18" s="116" t="s">
        <v>21</v>
      </c>
      <c r="G18" s="117">
        <v>10449105909</v>
      </c>
      <c r="H18" s="117">
        <v>10449105909</v>
      </c>
      <c r="I18" s="117">
        <v>0</v>
      </c>
      <c r="J18" s="117">
        <v>0</v>
      </c>
      <c r="K18" s="117">
        <v>833924100</v>
      </c>
      <c r="L18" s="117">
        <v>9615181809</v>
      </c>
      <c r="M18" s="117">
        <v>833924100</v>
      </c>
      <c r="N18" s="117">
        <v>0</v>
      </c>
      <c r="O18" s="117">
        <v>833924100</v>
      </c>
      <c r="P18" s="117">
        <v>0</v>
      </c>
      <c r="Q18" s="117">
        <v>833924100</v>
      </c>
      <c r="R18" s="113">
        <v>0</v>
      </c>
      <c r="S18" s="113">
        <v>0</v>
      </c>
    </row>
    <row r="19" spans="1:19" ht="15" customHeight="1" x14ac:dyDescent="0.15">
      <c r="A19" s="108" t="s">
        <v>55</v>
      </c>
      <c r="B19" s="114" t="s">
        <v>56</v>
      </c>
      <c r="C19" s="115" t="s">
        <v>19</v>
      </c>
      <c r="D19" s="115" t="s">
        <v>20</v>
      </c>
      <c r="E19" s="115" t="s">
        <v>307</v>
      </c>
      <c r="F19" s="116" t="s">
        <v>21</v>
      </c>
      <c r="G19" s="117">
        <v>8262496843</v>
      </c>
      <c r="H19" s="117">
        <v>8262496843</v>
      </c>
      <c r="I19" s="117">
        <v>0</v>
      </c>
      <c r="J19" s="117">
        <v>0</v>
      </c>
      <c r="K19" s="117">
        <v>592967700</v>
      </c>
      <c r="L19" s="117">
        <v>7669529143</v>
      </c>
      <c r="M19" s="117">
        <v>592967700</v>
      </c>
      <c r="N19" s="117">
        <v>0</v>
      </c>
      <c r="O19" s="117">
        <v>592967700</v>
      </c>
      <c r="P19" s="117">
        <v>0</v>
      </c>
      <c r="Q19" s="117">
        <v>592967700</v>
      </c>
      <c r="R19" s="113">
        <v>0</v>
      </c>
      <c r="S19" s="113">
        <v>0</v>
      </c>
    </row>
    <row r="20" spans="1:19" ht="15" customHeight="1" x14ac:dyDescent="0.15">
      <c r="A20" s="108" t="s">
        <v>57</v>
      </c>
      <c r="B20" s="114" t="s">
        <v>58</v>
      </c>
      <c r="C20" s="115" t="s">
        <v>19</v>
      </c>
      <c r="D20" s="115" t="s">
        <v>20</v>
      </c>
      <c r="E20" s="115" t="s">
        <v>307</v>
      </c>
      <c r="F20" s="116" t="s">
        <v>21</v>
      </c>
      <c r="G20" s="117">
        <v>9413544120</v>
      </c>
      <c r="H20" s="117">
        <v>9413544120</v>
      </c>
      <c r="I20" s="117">
        <v>0</v>
      </c>
      <c r="J20" s="117">
        <v>0</v>
      </c>
      <c r="K20" s="117">
        <v>598732462</v>
      </c>
      <c r="L20" s="117">
        <v>8814811658</v>
      </c>
      <c r="M20" s="117">
        <v>598732462</v>
      </c>
      <c r="N20" s="117">
        <v>0</v>
      </c>
      <c r="O20" s="117">
        <v>598732462</v>
      </c>
      <c r="P20" s="117">
        <v>0</v>
      </c>
      <c r="Q20" s="117">
        <v>598732462</v>
      </c>
      <c r="R20" s="113">
        <v>0</v>
      </c>
      <c r="S20" s="113">
        <v>0</v>
      </c>
    </row>
    <row r="21" spans="1:19" ht="15" customHeight="1" x14ac:dyDescent="0.15">
      <c r="A21" s="108" t="s">
        <v>59</v>
      </c>
      <c r="B21" s="114" t="s">
        <v>60</v>
      </c>
      <c r="C21" s="115" t="s">
        <v>19</v>
      </c>
      <c r="D21" s="115" t="s">
        <v>20</v>
      </c>
      <c r="E21" s="115" t="s">
        <v>307</v>
      </c>
      <c r="F21" s="116" t="s">
        <v>21</v>
      </c>
      <c r="G21" s="117">
        <v>3941641863</v>
      </c>
      <c r="H21" s="117">
        <v>3941641863</v>
      </c>
      <c r="I21" s="117">
        <v>0</v>
      </c>
      <c r="J21" s="117">
        <v>0</v>
      </c>
      <c r="K21" s="117">
        <v>256220100</v>
      </c>
      <c r="L21" s="117">
        <v>3685421763</v>
      </c>
      <c r="M21" s="117">
        <v>256220100</v>
      </c>
      <c r="N21" s="117">
        <v>0</v>
      </c>
      <c r="O21" s="117">
        <v>256220100</v>
      </c>
      <c r="P21" s="117">
        <v>0</v>
      </c>
      <c r="Q21" s="117">
        <v>256220100</v>
      </c>
      <c r="R21" s="113">
        <v>0</v>
      </c>
      <c r="S21" s="113">
        <v>0</v>
      </c>
    </row>
    <row r="22" spans="1:19" ht="15" customHeight="1" x14ac:dyDescent="0.15">
      <c r="A22" s="108" t="s">
        <v>61</v>
      </c>
      <c r="B22" s="114" t="s">
        <v>62</v>
      </c>
      <c r="C22" s="115" t="s">
        <v>19</v>
      </c>
      <c r="D22" s="115" t="s">
        <v>20</v>
      </c>
      <c r="E22" s="115" t="s">
        <v>307</v>
      </c>
      <c r="F22" s="116" t="s">
        <v>21</v>
      </c>
      <c r="G22" s="117">
        <v>3312622490</v>
      </c>
      <c r="H22" s="117">
        <v>3312622490</v>
      </c>
      <c r="I22" s="117">
        <v>0</v>
      </c>
      <c r="J22" s="117">
        <v>0</v>
      </c>
      <c r="K22" s="117">
        <v>222849800</v>
      </c>
      <c r="L22" s="117">
        <v>3089772690</v>
      </c>
      <c r="M22" s="117">
        <v>222849800</v>
      </c>
      <c r="N22" s="117">
        <v>0</v>
      </c>
      <c r="O22" s="117">
        <v>222849800</v>
      </c>
      <c r="P22" s="117">
        <v>0</v>
      </c>
      <c r="Q22" s="117">
        <v>222849800</v>
      </c>
      <c r="R22" s="113">
        <v>0</v>
      </c>
      <c r="S22" s="113">
        <v>0</v>
      </c>
    </row>
    <row r="23" spans="1:19" ht="15" customHeight="1" x14ac:dyDescent="0.15">
      <c r="A23" s="108" t="s">
        <v>63</v>
      </c>
      <c r="B23" s="114" t="s">
        <v>64</v>
      </c>
      <c r="C23" s="115" t="s">
        <v>19</v>
      </c>
      <c r="D23" s="115" t="s">
        <v>20</v>
      </c>
      <c r="E23" s="115" t="s">
        <v>307</v>
      </c>
      <c r="F23" s="116" t="s">
        <v>21</v>
      </c>
      <c r="G23" s="117">
        <v>2942395487</v>
      </c>
      <c r="H23" s="117">
        <v>2942395487</v>
      </c>
      <c r="I23" s="117">
        <v>0</v>
      </c>
      <c r="J23" s="117">
        <v>0</v>
      </c>
      <c r="K23" s="117">
        <v>192201800</v>
      </c>
      <c r="L23" s="117">
        <v>2750193687</v>
      </c>
      <c r="M23" s="117">
        <v>192201800</v>
      </c>
      <c r="N23" s="117">
        <v>0</v>
      </c>
      <c r="O23" s="117">
        <v>192201800</v>
      </c>
      <c r="P23" s="117">
        <v>0</v>
      </c>
      <c r="Q23" s="117">
        <v>192201800</v>
      </c>
      <c r="R23" s="113">
        <v>0</v>
      </c>
      <c r="S23" s="113">
        <v>0</v>
      </c>
    </row>
    <row r="24" spans="1:19" ht="15" customHeight="1" x14ac:dyDescent="0.15">
      <c r="A24" s="108" t="s">
        <v>496</v>
      </c>
      <c r="B24" s="114" t="s">
        <v>65</v>
      </c>
      <c r="C24" s="115" t="s">
        <v>19</v>
      </c>
      <c r="D24" s="115" t="s">
        <v>20</v>
      </c>
      <c r="E24" s="115" t="s">
        <v>307</v>
      </c>
      <c r="F24" s="116" t="s">
        <v>21</v>
      </c>
      <c r="G24" s="117">
        <v>1899602213</v>
      </c>
      <c r="H24" s="117">
        <v>1899602213</v>
      </c>
      <c r="I24" s="117">
        <v>0</v>
      </c>
      <c r="J24" s="117">
        <v>0</v>
      </c>
      <c r="K24" s="117">
        <v>128146000</v>
      </c>
      <c r="L24" s="117">
        <v>1771456213</v>
      </c>
      <c r="M24" s="117">
        <v>128146000</v>
      </c>
      <c r="N24" s="117">
        <v>0</v>
      </c>
      <c r="O24" s="117">
        <v>128146000</v>
      </c>
      <c r="P24" s="117">
        <v>0</v>
      </c>
      <c r="Q24" s="117">
        <v>128146000</v>
      </c>
      <c r="R24" s="113">
        <v>0</v>
      </c>
      <c r="S24" s="113">
        <v>0</v>
      </c>
    </row>
    <row r="25" spans="1:19" ht="15" customHeight="1" x14ac:dyDescent="0.15">
      <c r="A25" s="108" t="s">
        <v>66</v>
      </c>
      <c r="B25" s="109" t="s">
        <v>67</v>
      </c>
      <c r="C25" s="110" t="s">
        <v>19</v>
      </c>
      <c r="D25" s="110" t="s">
        <v>20</v>
      </c>
      <c r="E25" s="110" t="s">
        <v>307</v>
      </c>
      <c r="F25" s="111" t="s">
        <v>21</v>
      </c>
      <c r="G25" s="112">
        <v>8498946457</v>
      </c>
      <c r="H25" s="112">
        <v>8498946457</v>
      </c>
      <c r="I25" s="112">
        <v>0</v>
      </c>
      <c r="J25" s="112">
        <v>0</v>
      </c>
      <c r="K25" s="112">
        <v>688725647</v>
      </c>
      <c r="L25" s="112">
        <v>7810220810</v>
      </c>
      <c r="M25" s="112">
        <v>688725647</v>
      </c>
      <c r="N25" s="112">
        <v>0</v>
      </c>
      <c r="O25" s="112">
        <v>640712093</v>
      </c>
      <c r="P25" s="112">
        <v>48013554</v>
      </c>
      <c r="Q25" s="112">
        <v>640712093</v>
      </c>
      <c r="R25" s="113">
        <v>0</v>
      </c>
      <c r="S25" s="113">
        <v>479034</v>
      </c>
    </row>
    <row r="26" spans="1:19" ht="15" customHeight="1" x14ac:dyDescent="0.15">
      <c r="A26" s="108" t="s">
        <v>68</v>
      </c>
      <c r="B26" s="109" t="s">
        <v>69</v>
      </c>
      <c r="C26" s="110" t="s">
        <v>19</v>
      </c>
      <c r="D26" s="110" t="s">
        <v>20</v>
      </c>
      <c r="E26" s="110" t="s">
        <v>307</v>
      </c>
      <c r="F26" s="111" t="s">
        <v>21</v>
      </c>
      <c r="G26" s="112">
        <v>6446365306</v>
      </c>
      <c r="H26" s="112">
        <v>6446365306</v>
      </c>
      <c r="I26" s="112">
        <v>0</v>
      </c>
      <c r="J26" s="112">
        <v>0</v>
      </c>
      <c r="K26" s="112">
        <v>430434578</v>
      </c>
      <c r="L26" s="112">
        <v>6015930728</v>
      </c>
      <c r="M26" s="112">
        <v>430434578</v>
      </c>
      <c r="N26" s="112">
        <v>0</v>
      </c>
      <c r="O26" s="112">
        <v>382421024</v>
      </c>
      <c r="P26" s="112">
        <v>48013554</v>
      </c>
      <c r="Q26" s="112">
        <v>382421024</v>
      </c>
      <c r="R26" s="113">
        <v>0</v>
      </c>
      <c r="S26" s="113">
        <v>0</v>
      </c>
    </row>
    <row r="27" spans="1:19" ht="15" customHeight="1" x14ac:dyDescent="0.15">
      <c r="A27" s="108" t="s">
        <v>70</v>
      </c>
      <c r="B27" s="114" t="s">
        <v>71</v>
      </c>
      <c r="C27" s="115" t="s">
        <v>19</v>
      </c>
      <c r="D27" s="115" t="s">
        <v>20</v>
      </c>
      <c r="E27" s="115" t="s">
        <v>307</v>
      </c>
      <c r="F27" s="116" t="s">
        <v>21</v>
      </c>
      <c r="G27" s="117">
        <v>5406719917</v>
      </c>
      <c r="H27" s="117">
        <v>5406719917</v>
      </c>
      <c r="I27" s="117">
        <v>0</v>
      </c>
      <c r="J27" s="117">
        <v>0</v>
      </c>
      <c r="K27" s="117">
        <v>337040044</v>
      </c>
      <c r="L27" s="117">
        <v>5069679873</v>
      </c>
      <c r="M27" s="117">
        <v>337040044</v>
      </c>
      <c r="N27" s="117">
        <v>0</v>
      </c>
      <c r="O27" s="117">
        <v>337040044</v>
      </c>
      <c r="P27" s="117">
        <v>0</v>
      </c>
      <c r="Q27" s="117">
        <v>337040044</v>
      </c>
      <c r="R27" s="113">
        <v>0</v>
      </c>
      <c r="S27" s="113">
        <v>0</v>
      </c>
    </row>
    <row r="28" spans="1:19" ht="15" customHeight="1" x14ac:dyDescent="0.15">
      <c r="A28" s="108" t="s">
        <v>72</v>
      </c>
      <c r="B28" s="114" t="s">
        <v>73</v>
      </c>
      <c r="C28" s="115" t="s">
        <v>19</v>
      </c>
      <c r="D28" s="115" t="s">
        <v>20</v>
      </c>
      <c r="E28" s="115" t="s">
        <v>307</v>
      </c>
      <c r="F28" s="116" t="s">
        <v>21</v>
      </c>
      <c r="G28" s="117">
        <v>535801442</v>
      </c>
      <c r="H28" s="117">
        <v>535801442</v>
      </c>
      <c r="I28" s="117">
        <v>0</v>
      </c>
      <c r="J28" s="117">
        <v>0</v>
      </c>
      <c r="K28" s="117">
        <v>59593454</v>
      </c>
      <c r="L28" s="117">
        <v>476207988</v>
      </c>
      <c r="M28" s="117">
        <v>59593454</v>
      </c>
      <c r="N28" s="117">
        <v>0</v>
      </c>
      <c r="O28" s="117">
        <v>15245945</v>
      </c>
      <c r="P28" s="117">
        <v>44347509</v>
      </c>
      <c r="Q28" s="117">
        <v>15245945</v>
      </c>
      <c r="R28" s="113">
        <v>0</v>
      </c>
      <c r="S28" s="113">
        <v>0</v>
      </c>
    </row>
    <row r="29" spans="1:19" ht="15" customHeight="1" x14ac:dyDescent="0.15">
      <c r="A29" s="108" t="s">
        <v>74</v>
      </c>
      <c r="B29" s="114" t="s">
        <v>75</v>
      </c>
      <c r="C29" s="115" t="s">
        <v>19</v>
      </c>
      <c r="D29" s="115" t="s">
        <v>20</v>
      </c>
      <c r="E29" s="115" t="s">
        <v>307</v>
      </c>
      <c r="F29" s="116" t="s">
        <v>21</v>
      </c>
      <c r="G29" s="117">
        <v>503843947</v>
      </c>
      <c r="H29" s="117">
        <v>503843947</v>
      </c>
      <c r="I29" s="117">
        <v>0</v>
      </c>
      <c r="J29" s="117">
        <v>0</v>
      </c>
      <c r="K29" s="117">
        <v>33801080</v>
      </c>
      <c r="L29" s="117">
        <v>470042867</v>
      </c>
      <c r="M29" s="117">
        <v>33801080</v>
      </c>
      <c r="N29" s="117">
        <v>0</v>
      </c>
      <c r="O29" s="117">
        <v>30135035</v>
      </c>
      <c r="P29" s="117">
        <v>3666045</v>
      </c>
      <c r="Q29" s="117">
        <v>30135035</v>
      </c>
      <c r="R29" s="113">
        <v>0</v>
      </c>
      <c r="S29" s="113">
        <v>0</v>
      </c>
    </row>
    <row r="30" spans="1:19" ht="15" customHeight="1" x14ac:dyDescent="0.15">
      <c r="A30" s="108" t="s">
        <v>76</v>
      </c>
      <c r="B30" s="114" t="s">
        <v>77</v>
      </c>
      <c r="C30" s="115" t="s">
        <v>19</v>
      </c>
      <c r="D30" s="115" t="s">
        <v>20</v>
      </c>
      <c r="E30" s="115" t="s">
        <v>307</v>
      </c>
      <c r="F30" s="116" t="s">
        <v>21</v>
      </c>
      <c r="G30" s="117">
        <v>535611163</v>
      </c>
      <c r="H30" s="117">
        <v>535611163</v>
      </c>
      <c r="I30" s="117">
        <v>0</v>
      </c>
      <c r="J30" s="117">
        <v>0</v>
      </c>
      <c r="K30" s="117">
        <v>73590797</v>
      </c>
      <c r="L30" s="117">
        <v>462020366</v>
      </c>
      <c r="M30" s="117">
        <v>73590797</v>
      </c>
      <c r="N30" s="117">
        <v>0</v>
      </c>
      <c r="O30" s="117">
        <v>73590797</v>
      </c>
      <c r="P30" s="117">
        <v>0</v>
      </c>
      <c r="Q30" s="117">
        <v>73590797</v>
      </c>
      <c r="R30" s="113">
        <v>0</v>
      </c>
      <c r="S30" s="113">
        <v>0</v>
      </c>
    </row>
    <row r="31" spans="1:19" ht="15" customHeight="1" x14ac:dyDescent="0.15">
      <c r="A31" s="108" t="s">
        <v>78</v>
      </c>
      <c r="B31" s="114" t="s">
        <v>79</v>
      </c>
      <c r="C31" s="115" t="s">
        <v>19</v>
      </c>
      <c r="D31" s="115" t="s">
        <v>20</v>
      </c>
      <c r="E31" s="115" t="s">
        <v>307</v>
      </c>
      <c r="F31" s="116" t="s">
        <v>21</v>
      </c>
      <c r="G31" s="117">
        <v>24000000</v>
      </c>
      <c r="H31" s="117">
        <v>24000000</v>
      </c>
      <c r="I31" s="117">
        <v>0</v>
      </c>
      <c r="J31" s="117">
        <v>0</v>
      </c>
      <c r="K31" s="117">
        <v>0</v>
      </c>
      <c r="L31" s="117">
        <v>24000000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3">
        <v>0</v>
      </c>
      <c r="S31" s="113">
        <v>0</v>
      </c>
    </row>
    <row r="32" spans="1:19" ht="15" customHeight="1" x14ac:dyDescent="0.15">
      <c r="A32" s="108" t="s">
        <v>80</v>
      </c>
      <c r="B32" s="114" t="s">
        <v>81</v>
      </c>
      <c r="C32" s="115" t="s">
        <v>19</v>
      </c>
      <c r="D32" s="115" t="s">
        <v>20</v>
      </c>
      <c r="E32" s="115" t="s">
        <v>307</v>
      </c>
      <c r="F32" s="116" t="s">
        <v>21</v>
      </c>
      <c r="G32" s="117">
        <v>1380694772</v>
      </c>
      <c r="H32" s="117">
        <v>1380694772</v>
      </c>
      <c r="I32" s="117">
        <v>0</v>
      </c>
      <c r="J32" s="117">
        <v>0</v>
      </c>
      <c r="K32" s="117">
        <v>184700272</v>
      </c>
      <c r="L32" s="117">
        <v>1195994500</v>
      </c>
      <c r="M32" s="117">
        <v>184700272</v>
      </c>
      <c r="N32" s="117">
        <v>0</v>
      </c>
      <c r="O32" s="117">
        <v>184700272</v>
      </c>
      <c r="P32" s="117">
        <v>0</v>
      </c>
      <c r="Q32" s="117">
        <v>184700272</v>
      </c>
      <c r="R32" s="113">
        <v>0</v>
      </c>
      <c r="S32" s="113">
        <v>479034</v>
      </c>
    </row>
    <row r="33" spans="1:19" ht="15" customHeight="1" x14ac:dyDescent="0.15">
      <c r="A33" s="108" t="s">
        <v>82</v>
      </c>
      <c r="B33" s="114" t="s">
        <v>83</v>
      </c>
      <c r="C33" s="115" t="s">
        <v>19</v>
      </c>
      <c r="D33" s="115" t="s">
        <v>20</v>
      </c>
      <c r="E33" s="115" t="s">
        <v>307</v>
      </c>
      <c r="F33" s="116" t="s">
        <v>21</v>
      </c>
      <c r="G33" s="117">
        <v>112275216</v>
      </c>
      <c r="H33" s="117">
        <v>112275216</v>
      </c>
      <c r="I33" s="117">
        <v>0</v>
      </c>
      <c r="J33" s="117">
        <v>0</v>
      </c>
      <c r="K33" s="117">
        <v>0</v>
      </c>
      <c r="L33" s="117">
        <v>112275216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3">
        <v>0</v>
      </c>
      <c r="S33" s="113">
        <v>0</v>
      </c>
    </row>
    <row r="34" spans="1:19" ht="15" customHeight="1" x14ac:dyDescent="0.15">
      <c r="A34" s="108" t="s">
        <v>84</v>
      </c>
      <c r="B34" s="109" t="s">
        <v>85</v>
      </c>
      <c r="C34" s="110" t="s">
        <v>19</v>
      </c>
      <c r="D34" s="110" t="s">
        <v>20</v>
      </c>
      <c r="E34" s="110" t="s">
        <v>307</v>
      </c>
      <c r="F34" s="111" t="s">
        <v>21</v>
      </c>
      <c r="G34" s="117">
        <v>26880829000</v>
      </c>
      <c r="H34" s="117">
        <v>18352043700.889999</v>
      </c>
      <c r="I34" s="117">
        <v>8528785299.1099997</v>
      </c>
      <c r="J34" s="117">
        <v>0</v>
      </c>
      <c r="K34" s="117">
        <v>13163430532.709999</v>
      </c>
      <c r="L34" s="117">
        <v>5188613168.1800003</v>
      </c>
      <c r="M34" s="117">
        <v>1468190934.3199999</v>
      </c>
      <c r="N34" s="117">
        <v>11695239598.389999</v>
      </c>
      <c r="O34" s="117">
        <v>1412776409.1700001</v>
      </c>
      <c r="P34" s="117">
        <v>55414525.149999999</v>
      </c>
      <c r="Q34" s="117">
        <v>1323962272.1700001</v>
      </c>
      <c r="R34" s="113">
        <v>88814137</v>
      </c>
      <c r="S34" s="113">
        <v>0</v>
      </c>
    </row>
    <row r="35" spans="1:19" ht="15" customHeight="1" x14ac:dyDescent="0.15">
      <c r="A35" s="108" t="s">
        <v>86</v>
      </c>
      <c r="B35" s="109" t="s">
        <v>87</v>
      </c>
      <c r="C35" s="110" t="s">
        <v>19</v>
      </c>
      <c r="D35" s="110" t="s">
        <v>20</v>
      </c>
      <c r="E35" s="110" t="s">
        <v>307</v>
      </c>
      <c r="F35" s="111" t="s">
        <v>21</v>
      </c>
      <c r="G35" s="112">
        <v>54934</v>
      </c>
      <c r="H35" s="112">
        <v>0</v>
      </c>
      <c r="I35" s="112">
        <v>54934</v>
      </c>
      <c r="J35" s="112">
        <v>0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112">
        <v>0</v>
      </c>
      <c r="Q35" s="112">
        <v>0</v>
      </c>
      <c r="R35" s="113">
        <v>0</v>
      </c>
      <c r="S35" s="113">
        <v>0</v>
      </c>
    </row>
    <row r="36" spans="1:19" ht="15" customHeight="1" x14ac:dyDescent="0.15">
      <c r="A36" s="108" t="s">
        <v>88</v>
      </c>
      <c r="B36" s="109" t="s">
        <v>89</v>
      </c>
      <c r="C36" s="110" t="s">
        <v>19</v>
      </c>
      <c r="D36" s="110" t="s">
        <v>20</v>
      </c>
      <c r="E36" s="110" t="s">
        <v>307</v>
      </c>
      <c r="F36" s="111" t="s">
        <v>21</v>
      </c>
      <c r="G36" s="112">
        <v>54934</v>
      </c>
      <c r="H36" s="112">
        <v>0</v>
      </c>
      <c r="I36" s="112">
        <v>54934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3">
        <v>0</v>
      </c>
      <c r="S36" s="113">
        <v>0</v>
      </c>
    </row>
    <row r="37" spans="1:19" ht="15" customHeight="1" x14ac:dyDescent="0.15">
      <c r="A37" s="108" t="s">
        <v>579</v>
      </c>
      <c r="B37" s="109" t="s">
        <v>92</v>
      </c>
      <c r="C37" s="110" t="s">
        <v>19</v>
      </c>
      <c r="D37" s="110" t="s">
        <v>20</v>
      </c>
      <c r="E37" s="110" t="s">
        <v>307</v>
      </c>
      <c r="F37" s="111" t="s">
        <v>21</v>
      </c>
      <c r="G37" s="112">
        <v>27467</v>
      </c>
      <c r="H37" s="112">
        <v>0</v>
      </c>
      <c r="I37" s="112">
        <v>27467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3">
        <v>0</v>
      </c>
      <c r="S37" s="113">
        <v>0</v>
      </c>
    </row>
    <row r="38" spans="1:19" ht="15" customHeight="1" x14ac:dyDescent="0.15">
      <c r="A38" s="108" t="s">
        <v>580</v>
      </c>
      <c r="B38" s="114" t="s">
        <v>95</v>
      </c>
      <c r="C38" s="115" t="s">
        <v>19</v>
      </c>
      <c r="D38" s="115" t="s">
        <v>20</v>
      </c>
      <c r="E38" s="115" t="s">
        <v>307</v>
      </c>
      <c r="F38" s="116" t="s">
        <v>21</v>
      </c>
      <c r="G38" s="117">
        <v>27467</v>
      </c>
      <c r="H38" s="117">
        <v>0</v>
      </c>
      <c r="I38" s="117">
        <v>27467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3">
        <v>0</v>
      </c>
      <c r="S38" s="113">
        <v>0</v>
      </c>
    </row>
    <row r="39" spans="1:19" ht="15" customHeight="1" x14ac:dyDescent="0.15">
      <c r="A39" s="108" t="s">
        <v>99</v>
      </c>
      <c r="B39" s="109" t="s">
        <v>100</v>
      </c>
      <c r="C39" s="110" t="s">
        <v>19</v>
      </c>
      <c r="D39" s="110" t="s">
        <v>20</v>
      </c>
      <c r="E39" s="110" t="s">
        <v>307</v>
      </c>
      <c r="F39" s="111" t="s">
        <v>21</v>
      </c>
      <c r="G39" s="112">
        <v>27467</v>
      </c>
      <c r="H39" s="112">
        <v>0</v>
      </c>
      <c r="I39" s="112">
        <v>27467</v>
      </c>
      <c r="J39" s="112">
        <v>0</v>
      </c>
      <c r="K39" s="112">
        <v>0</v>
      </c>
      <c r="L39" s="112">
        <v>0</v>
      </c>
      <c r="M39" s="112">
        <v>0</v>
      </c>
      <c r="N39" s="112">
        <v>0</v>
      </c>
      <c r="O39" s="112">
        <v>0</v>
      </c>
      <c r="P39" s="112">
        <v>0</v>
      </c>
      <c r="Q39" s="112">
        <v>0</v>
      </c>
      <c r="R39" s="113">
        <v>0</v>
      </c>
      <c r="S39" s="113">
        <v>0</v>
      </c>
    </row>
    <row r="40" spans="1:19" ht="15" customHeight="1" x14ac:dyDescent="0.15">
      <c r="A40" s="108" t="s">
        <v>101</v>
      </c>
      <c r="B40" s="114" t="s">
        <v>102</v>
      </c>
      <c r="C40" s="115" t="s">
        <v>19</v>
      </c>
      <c r="D40" s="115" t="s">
        <v>20</v>
      </c>
      <c r="E40" s="115" t="s">
        <v>307</v>
      </c>
      <c r="F40" s="116" t="s">
        <v>21</v>
      </c>
      <c r="G40" s="117">
        <v>27467</v>
      </c>
      <c r="H40" s="117">
        <v>0</v>
      </c>
      <c r="I40" s="117">
        <v>27467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3">
        <v>0</v>
      </c>
      <c r="S40" s="113">
        <v>0</v>
      </c>
    </row>
    <row r="41" spans="1:19" ht="15" customHeight="1" x14ac:dyDescent="0.15">
      <c r="A41" s="108" t="s">
        <v>103</v>
      </c>
      <c r="B41" s="109" t="s">
        <v>104</v>
      </c>
      <c r="C41" s="110" t="s">
        <v>19</v>
      </c>
      <c r="D41" s="110" t="s">
        <v>20</v>
      </c>
      <c r="E41" s="110" t="s">
        <v>307</v>
      </c>
      <c r="F41" s="111" t="s">
        <v>21</v>
      </c>
      <c r="G41" s="112">
        <v>26880774066</v>
      </c>
      <c r="H41" s="112">
        <v>18352043700.889999</v>
      </c>
      <c r="I41" s="112">
        <v>8528730365.1099997</v>
      </c>
      <c r="J41" s="112">
        <v>0</v>
      </c>
      <c r="K41" s="112">
        <v>13163430532.709999</v>
      </c>
      <c r="L41" s="112">
        <v>5188613168.1800003</v>
      </c>
      <c r="M41" s="112">
        <v>1468190934.3199999</v>
      </c>
      <c r="N41" s="112">
        <v>11695239598.389999</v>
      </c>
      <c r="O41" s="112">
        <v>1412776409.1700001</v>
      </c>
      <c r="P41" s="112">
        <v>55414525.149999999</v>
      </c>
      <c r="Q41" s="112">
        <v>1323962272.1700001</v>
      </c>
      <c r="R41" s="113">
        <v>88814137</v>
      </c>
      <c r="S41" s="113">
        <v>0</v>
      </c>
    </row>
    <row r="42" spans="1:19" ht="15" customHeight="1" x14ac:dyDescent="0.15">
      <c r="A42" s="108" t="s">
        <v>105</v>
      </c>
      <c r="B42" s="109" t="s">
        <v>106</v>
      </c>
      <c r="C42" s="110" t="s">
        <v>19</v>
      </c>
      <c r="D42" s="110" t="s">
        <v>20</v>
      </c>
      <c r="E42" s="110" t="s">
        <v>307</v>
      </c>
      <c r="F42" s="111" t="s">
        <v>21</v>
      </c>
      <c r="G42" s="117">
        <v>1097856249</v>
      </c>
      <c r="H42" s="117">
        <v>53732700</v>
      </c>
      <c r="I42" s="117">
        <v>1044123549</v>
      </c>
      <c r="J42" s="117">
        <v>0</v>
      </c>
      <c r="K42" s="117">
        <v>3600000</v>
      </c>
      <c r="L42" s="117">
        <v>50132700</v>
      </c>
      <c r="M42" s="117">
        <v>3600000</v>
      </c>
      <c r="N42" s="117">
        <v>0</v>
      </c>
      <c r="O42" s="117">
        <v>3600000</v>
      </c>
      <c r="P42" s="117">
        <v>0</v>
      </c>
      <c r="Q42" s="117">
        <v>3600000</v>
      </c>
      <c r="R42" s="113">
        <v>0</v>
      </c>
      <c r="S42" s="113">
        <v>0</v>
      </c>
    </row>
    <row r="43" spans="1:19" ht="15" customHeight="1" x14ac:dyDescent="0.15">
      <c r="A43" s="108" t="s">
        <v>107</v>
      </c>
      <c r="B43" s="109" t="s">
        <v>108</v>
      </c>
      <c r="C43" s="110" t="s">
        <v>19</v>
      </c>
      <c r="D43" s="110" t="s">
        <v>20</v>
      </c>
      <c r="E43" s="110" t="s">
        <v>307</v>
      </c>
      <c r="F43" s="111" t="s">
        <v>21</v>
      </c>
      <c r="G43" s="112">
        <v>191292935</v>
      </c>
      <c r="H43" s="112">
        <v>1000000</v>
      </c>
      <c r="I43" s="112">
        <v>190292935</v>
      </c>
      <c r="J43" s="112">
        <v>0</v>
      </c>
      <c r="K43" s="112">
        <v>1000000</v>
      </c>
      <c r="L43" s="112">
        <v>0</v>
      </c>
      <c r="M43" s="112">
        <v>1000000</v>
      </c>
      <c r="N43" s="112">
        <v>0</v>
      </c>
      <c r="O43" s="112">
        <v>1000000</v>
      </c>
      <c r="P43" s="112">
        <v>0</v>
      </c>
      <c r="Q43" s="112">
        <v>1000000</v>
      </c>
      <c r="R43" s="113">
        <v>0</v>
      </c>
      <c r="S43" s="113">
        <v>0</v>
      </c>
    </row>
    <row r="44" spans="1:19" ht="15" customHeight="1" x14ac:dyDescent="0.15">
      <c r="A44" s="108" t="s">
        <v>109</v>
      </c>
      <c r="B44" s="114" t="s">
        <v>110</v>
      </c>
      <c r="C44" s="115" t="s">
        <v>19</v>
      </c>
      <c r="D44" s="115" t="s">
        <v>20</v>
      </c>
      <c r="E44" s="115" t="s">
        <v>307</v>
      </c>
      <c r="F44" s="116" t="s">
        <v>21</v>
      </c>
      <c r="G44" s="112">
        <v>9854384</v>
      </c>
      <c r="H44" s="112">
        <v>1000000</v>
      </c>
      <c r="I44" s="112">
        <v>8854384</v>
      </c>
      <c r="J44" s="112">
        <v>0</v>
      </c>
      <c r="K44" s="112">
        <v>1000000</v>
      </c>
      <c r="L44" s="112">
        <v>0</v>
      </c>
      <c r="M44" s="112">
        <v>1000000</v>
      </c>
      <c r="N44" s="112">
        <v>0</v>
      </c>
      <c r="O44" s="112">
        <v>1000000</v>
      </c>
      <c r="P44" s="112">
        <v>0</v>
      </c>
      <c r="Q44" s="112">
        <v>1000000</v>
      </c>
      <c r="R44" s="113">
        <v>0</v>
      </c>
      <c r="S44" s="113">
        <v>0</v>
      </c>
    </row>
    <row r="45" spans="1:19" ht="15" customHeight="1" x14ac:dyDescent="0.15">
      <c r="A45" s="108" t="s">
        <v>111</v>
      </c>
      <c r="B45" s="114" t="s">
        <v>112</v>
      </c>
      <c r="C45" s="115" t="s">
        <v>19</v>
      </c>
      <c r="D45" s="115" t="s">
        <v>20</v>
      </c>
      <c r="E45" s="115" t="s">
        <v>307</v>
      </c>
      <c r="F45" s="116" t="s">
        <v>21</v>
      </c>
      <c r="G45" s="112">
        <v>109868</v>
      </c>
      <c r="H45" s="112">
        <v>0</v>
      </c>
      <c r="I45" s="112">
        <v>109868</v>
      </c>
      <c r="J45" s="112">
        <v>0</v>
      </c>
      <c r="K45" s="112">
        <v>0</v>
      </c>
      <c r="L45" s="112">
        <v>0</v>
      </c>
      <c r="M45" s="112">
        <v>0</v>
      </c>
      <c r="N45" s="112">
        <v>0</v>
      </c>
      <c r="O45" s="112">
        <v>0</v>
      </c>
      <c r="P45" s="112">
        <v>0</v>
      </c>
      <c r="Q45" s="112">
        <v>0</v>
      </c>
      <c r="R45" s="113">
        <v>0</v>
      </c>
      <c r="S45" s="113">
        <v>0</v>
      </c>
    </row>
    <row r="46" spans="1:19" ht="15" customHeight="1" x14ac:dyDescent="0.15">
      <c r="A46" s="108" t="s">
        <v>113</v>
      </c>
      <c r="B46" s="114" t="s">
        <v>114</v>
      </c>
      <c r="C46" s="115" t="s">
        <v>19</v>
      </c>
      <c r="D46" s="115" t="s">
        <v>20</v>
      </c>
      <c r="E46" s="115" t="s">
        <v>307</v>
      </c>
      <c r="F46" s="116" t="s">
        <v>21</v>
      </c>
      <c r="G46" s="117">
        <v>5493417</v>
      </c>
      <c r="H46" s="117">
        <v>0</v>
      </c>
      <c r="I46" s="117">
        <v>5493417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3">
        <v>0</v>
      </c>
      <c r="S46" s="113">
        <v>0</v>
      </c>
    </row>
    <row r="47" spans="1:19" ht="15" customHeight="1" x14ac:dyDescent="0.15">
      <c r="A47" s="108" t="s">
        <v>115</v>
      </c>
      <c r="B47" s="114" t="s">
        <v>116</v>
      </c>
      <c r="C47" s="115" t="s">
        <v>19</v>
      </c>
      <c r="D47" s="115" t="s">
        <v>20</v>
      </c>
      <c r="E47" s="115" t="s">
        <v>307</v>
      </c>
      <c r="F47" s="116" t="s">
        <v>21</v>
      </c>
      <c r="G47" s="117">
        <v>37581634</v>
      </c>
      <c r="H47" s="117">
        <v>0</v>
      </c>
      <c r="I47" s="117">
        <v>37581634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3">
        <v>0</v>
      </c>
      <c r="S47" s="113">
        <v>0</v>
      </c>
    </row>
    <row r="48" spans="1:19" ht="15" customHeight="1" x14ac:dyDescent="0.15">
      <c r="A48" s="108" t="s">
        <v>117</v>
      </c>
      <c r="B48" s="114" t="s">
        <v>118</v>
      </c>
      <c r="C48" s="115" t="s">
        <v>19</v>
      </c>
      <c r="D48" s="115" t="s">
        <v>20</v>
      </c>
      <c r="E48" s="115" t="s">
        <v>307</v>
      </c>
      <c r="F48" s="116" t="s">
        <v>21</v>
      </c>
      <c r="G48" s="117">
        <v>138253632</v>
      </c>
      <c r="H48" s="117">
        <v>0</v>
      </c>
      <c r="I48" s="117">
        <v>138253632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3">
        <v>0</v>
      </c>
      <c r="S48" s="113">
        <v>0</v>
      </c>
    </row>
    <row r="49" spans="1:19" ht="15" customHeight="1" x14ac:dyDescent="0.15">
      <c r="A49" s="108" t="s">
        <v>119</v>
      </c>
      <c r="B49" s="114" t="s">
        <v>120</v>
      </c>
      <c r="C49" s="115" t="s">
        <v>19</v>
      </c>
      <c r="D49" s="115" t="s">
        <v>20</v>
      </c>
      <c r="E49" s="115" t="s">
        <v>307</v>
      </c>
      <c r="F49" s="116" t="s">
        <v>21</v>
      </c>
      <c r="G49" s="117">
        <v>500411110</v>
      </c>
      <c r="H49" s="117">
        <v>51732700</v>
      </c>
      <c r="I49" s="117">
        <v>448678410</v>
      </c>
      <c r="J49" s="117">
        <v>0</v>
      </c>
      <c r="K49" s="117">
        <v>1600000</v>
      </c>
      <c r="L49" s="117">
        <v>50132700</v>
      </c>
      <c r="M49" s="117">
        <v>1600000</v>
      </c>
      <c r="N49" s="117">
        <v>0</v>
      </c>
      <c r="O49" s="117">
        <v>1600000</v>
      </c>
      <c r="P49" s="117">
        <v>0</v>
      </c>
      <c r="Q49" s="117">
        <v>1600000</v>
      </c>
      <c r="R49" s="113">
        <v>0</v>
      </c>
      <c r="S49" s="113">
        <v>0</v>
      </c>
    </row>
    <row r="50" spans="1:19" ht="15" customHeight="1" x14ac:dyDescent="0.15">
      <c r="A50" s="108" t="s">
        <v>121</v>
      </c>
      <c r="B50" s="114" t="s">
        <v>122</v>
      </c>
      <c r="C50" s="115" t="s">
        <v>19</v>
      </c>
      <c r="D50" s="115" t="s">
        <v>20</v>
      </c>
      <c r="E50" s="115" t="s">
        <v>307</v>
      </c>
      <c r="F50" s="116" t="s">
        <v>21</v>
      </c>
      <c r="G50" s="117">
        <v>1907538</v>
      </c>
      <c r="H50" s="117">
        <v>0</v>
      </c>
      <c r="I50" s="117">
        <v>1907538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3">
        <v>0</v>
      </c>
      <c r="S50" s="113">
        <v>0</v>
      </c>
    </row>
    <row r="51" spans="1:19" ht="15" customHeight="1" x14ac:dyDescent="0.15">
      <c r="A51" s="108" t="s">
        <v>123</v>
      </c>
      <c r="B51" s="114" t="s">
        <v>500</v>
      </c>
      <c r="C51" s="115" t="s">
        <v>19</v>
      </c>
      <c r="D51" s="115" t="s">
        <v>20</v>
      </c>
      <c r="E51" s="115" t="s">
        <v>307</v>
      </c>
      <c r="F51" s="116" t="s">
        <v>21</v>
      </c>
      <c r="G51" s="112">
        <v>74620565</v>
      </c>
      <c r="H51" s="112">
        <v>0</v>
      </c>
      <c r="I51" s="112">
        <v>74620565</v>
      </c>
      <c r="J51" s="112">
        <v>0</v>
      </c>
      <c r="K51" s="112">
        <v>0</v>
      </c>
      <c r="L51" s="112">
        <v>0</v>
      </c>
      <c r="M51" s="112">
        <v>0</v>
      </c>
      <c r="N51" s="112">
        <v>0</v>
      </c>
      <c r="O51" s="112">
        <v>0</v>
      </c>
      <c r="P51" s="112">
        <v>0</v>
      </c>
      <c r="Q51" s="112">
        <v>0</v>
      </c>
      <c r="R51" s="113">
        <v>0</v>
      </c>
      <c r="S51" s="113">
        <v>0</v>
      </c>
    </row>
    <row r="52" spans="1:19" ht="15" customHeight="1" x14ac:dyDescent="0.15">
      <c r="A52" s="108" t="s">
        <v>125</v>
      </c>
      <c r="B52" s="114" t="s">
        <v>126</v>
      </c>
      <c r="C52" s="115" t="s">
        <v>19</v>
      </c>
      <c r="D52" s="115" t="s">
        <v>20</v>
      </c>
      <c r="E52" s="115" t="s">
        <v>307</v>
      </c>
      <c r="F52" s="116" t="s">
        <v>21</v>
      </c>
      <c r="G52" s="117">
        <v>67386453</v>
      </c>
      <c r="H52" s="117">
        <v>50732700</v>
      </c>
      <c r="I52" s="117">
        <v>16653753</v>
      </c>
      <c r="J52" s="117">
        <v>0</v>
      </c>
      <c r="K52" s="117">
        <v>600000</v>
      </c>
      <c r="L52" s="117">
        <v>50132700</v>
      </c>
      <c r="M52" s="117">
        <v>600000</v>
      </c>
      <c r="N52" s="117">
        <v>0</v>
      </c>
      <c r="O52" s="117">
        <v>600000</v>
      </c>
      <c r="P52" s="117">
        <v>0</v>
      </c>
      <c r="Q52" s="117">
        <v>600000</v>
      </c>
      <c r="R52" s="113">
        <v>0</v>
      </c>
      <c r="S52" s="113">
        <v>0</v>
      </c>
    </row>
    <row r="53" spans="1:19" ht="15" customHeight="1" x14ac:dyDescent="0.15">
      <c r="A53" s="108" t="s">
        <v>127</v>
      </c>
      <c r="B53" s="114" t="s">
        <v>128</v>
      </c>
      <c r="C53" s="115" t="s">
        <v>19</v>
      </c>
      <c r="D53" s="115" t="s">
        <v>20</v>
      </c>
      <c r="E53" s="115" t="s">
        <v>307</v>
      </c>
      <c r="F53" s="116" t="s">
        <v>21</v>
      </c>
      <c r="G53" s="117">
        <v>9292026</v>
      </c>
      <c r="H53" s="117">
        <v>0</v>
      </c>
      <c r="I53" s="117">
        <v>9292026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3">
        <v>0</v>
      </c>
      <c r="S53" s="113">
        <v>0</v>
      </c>
    </row>
    <row r="54" spans="1:19" ht="15" customHeight="1" x14ac:dyDescent="0.15">
      <c r="A54" s="108" t="s">
        <v>129</v>
      </c>
      <c r="B54" s="114" t="s">
        <v>130</v>
      </c>
      <c r="C54" s="115" t="s">
        <v>19</v>
      </c>
      <c r="D54" s="115" t="s">
        <v>20</v>
      </c>
      <c r="E54" s="115" t="s">
        <v>307</v>
      </c>
      <c r="F54" s="116" t="s">
        <v>21</v>
      </c>
      <c r="G54" s="117">
        <v>165418787</v>
      </c>
      <c r="H54" s="117">
        <v>0</v>
      </c>
      <c r="I54" s="117">
        <v>165418787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3">
        <v>0</v>
      </c>
      <c r="S54" s="113">
        <v>0</v>
      </c>
    </row>
    <row r="55" spans="1:19" ht="15" customHeight="1" x14ac:dyDescent="0.15">
      <c r="A55" s="108" t="s">
        <v>131</v>
      </c>
      <c r="B55" s="114" t="s">
        <v>132</v>
      </c>
      <c r="C55" s="115" t="s">
        <v>19</v>
      </c>
      <c r="D55" s="115" t="s">
        <v>20</v>
      </c>
      <c r="E55" s="115" t="s">
        <v>307</v>
      </c>
      <c r="F55" s="116" t="s">
        <v>21</v>
      </c>
      <c r="G55" s="117">
        <v>150781955</v>
      </c>
      <c r="H55" s="117">
        <v>1000000</v>
      </c>
      <c r="I55" s="117">
        <v>149781955</v>
      </c>
      <c r="J55" s="117">
        <v>0</v>
      </c>
      <c r="K55" s="117">
        <v>1000000</v>
      </c>
      <c r="L55" s="117">
        <v>0</v>
      </c>
      <c r="M55" s="117">
        <v>1000000</v>
      </c>
      <c r="N55" s="117">
        <v>0</v>
      </c>
      <c r="O55" s="117">
        <v>1000000</v>
      </c>
      <c r="P55" s="117">
        <v>0</v>
      </c>
      <c r="Q55" s="117">
        <v>1000000</v>
      </c>
      <c r="R55" s="113">
        <v>0</v>
      </c>
      <c r="S55" s="113">
        <v>0</v>
      </c>
    </row>
    <row r="56" spans="1:19" ht="15" customHeight="1" x14ac:dyDescent="0.15">
      <c r="A56" s="108" t="s">
        <v>133</v>
      </c>
      <c r="B56" s="114" t="s">
        <v>134</v>
      </c>
      <c r="C56" s="115" t="s">
        <v>19</v>
      </c>
      <c r="D56" s="115" t="s">
        <v>20</v>
      </c>
      <c r="E56" s="115" t="s">
        <v>307</v>
      </c>
      <c r="F56" s="116" t="s">
        <v>21</v>
      </c>
      <c r="G56" s="117">
        <v>699641</v>
      </c>
      <c r="H56" s="117">
        <v>0</v>
      </c>
      <c r="I56" s="117">
        <v>699641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3">
        <v>0</v>
      </c>
      <c r="S56" s="113">
        <v>0</v>
      </c>
    </row>
    <row r="57" spans="1:19" ht="15" customHeight="1" x14ac:dyDescent="0.15">
      <c r="A57" s="108" t="s">
        <v>135</v>
      </c>
      <c r="B57" s="114" t="s">
        <v>136</v>
      </c>
      <c r="C57" s="115" t="s">
        <v>19</v>
      </c>
      <c r="D57" s="115" t="s">
        <v>20</v>
      </c>
      <c r="E57" s="115" t="s">
        <v>307</v>
      </c>
      <c r="F57" s="116" t="s">
        <v>21</v>
      </c>
      <c r="G57" s="117">
        <v>30304145</v>
      </c>
      <c r="H57" s="117">
        <v>0</v>
      </c>
      <c r="I57" s="117">
        <v>30304145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3">
        <v>0</v>
      </c>
      <c r="S57" s="113">
        <v>0</v>
      </c>
    </row>
    <row r="58" spans="1:19" ht="15" customHeight="1" x14ac:dyDescent="0.15">
      <c r="A58" s="108" t="s">
        <v>137</v>
      </c>
      <c r="B58" s="109" t="s">
        <v>138</v>
      </c>
      <c r="C58" s="110" t="s">
        <v>19</v>
      </c>
      <c r="D58" s="110" t="s">
        <v>20</v>
      </c>
      <c r="E58" s="110" t="s">
        <v>307</v>
      </c>
      <c r="F58" s="111" t="s">
        <v>21</v>
      </c>
      <c r="G58" s="117">
        <v>406152204</v>
      </c>
      <c r="H58" s="117">
        <v>1000000</v>
      </c>
      <c r="I58" s="117">
        <v>405152204</v>
      </c>
      <c r="J58" s="117">
        <v>0</v>
      </c>
      <c r="K58" s="117">
        <v>1000000</v>
      </c>
      <c r="L58" s="117">
        <v>0</v>
      </c>
      <c r="M58" s="117">
        <v>1000000</v>
      </c>
      <c r="N58" s="117">
        <v>0</v>
      </c>
      <c r="O58" s="117">
        <v>1000000</v>
      </c>
      <c r="P58" s="117">
        <v>0</v>
      </c>
      <c r="Q58" s="117">
        <v>1000000</v>
      </c>
      <c r="R58" s="113">
        <v>0</v>
      </c>
      <c r="S58" s="113">
        <v>0</v>
      </c>
    </row>
    <row r="59" spans="1:19" ht="15" customHeight="1" x14ac:dyDescent="0.15">
      <c r="A59" s="108" t="s">
        <v>139</v>
      </c>
      <c r="B59" s="114" t="s">
        <v>140</v>
      </c>
      <c r="C59" s="115" t="s">
        <v>19</v>
      </c>
      <c r="D59" s="115" t="s">
        <v>20</v>
      </c>
      <c r="E59" s="115" t="s">
        <v>307</v>
      </c>
      <c r="F59" s="116" t="s">
        <v>21</v>
      </c>
      <c r="G59" s="117">
        <v>343447</v>
      </c>
      <c r="H59" s="117">
        <v>0</v>
      </c>
      <c r="I59" s="117">
        <v>343447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3">
        <v>0</v>
      </c>
      <c r="S59" s="113">
        <v>0</v>
      </c>
    </row>
    <row r="60" spans="1:19" ht="15" customHeight="1" x14ac:dyDescent="0.15">
      <c r="A60" s="108" t="s">
        <v>141</v>
      </c>
      <c r="B60" s="114" t="s">
        <v>142</v>
      </c>
      <c r="C60" s="115" t="s">
        <v>19</v>
      </c>
      <c r="D60" s="115" t="s">
        <v>20</v>
      </c>
      <c r="E60" s="115" t="s">
        <v>307</v>
      </c>
      <c r="F60" s="116" t="s">
        <v>21</v>
      </c>
      <c r="G60" s="112">
        <v>26038374</v>
      </c>
      <c r="H60" s="112">
        <v>0</v>
      </c>
      <c r="I60" s="112">
        <v>26038374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3">
        <v>0</v>
      </c>
      <c r="S60" s="113">
        <v>0</v>
      </c>
    </row>
    <row r="61" spans="1:19" ht="15" customHeight="1" x14ac:dyDescent="0.15">
      <c r="A61" s="108" t="s">
        <v>143</v>
      </c>
      <c r="B61" s="114" t="s">
        <v>93</v>
      </c>
      <c r="C61" s="115" t="s">
        <v>19</v>
      </c>
      <c r="D61" s="115" t="s">
        <v>20</v>
      </c>
      <c r="E61" s="115" t="s">
        <v>307</v>
      </c>
      <c r="F61" s="116" t="s">
        <v>21</v>
      </c>
      <c r="G61" s="117">
        <v>8958493</v>
      </c>
      <c r="H61" s="117">
        <v>0</v>
      </c>
      <c r="I61" s="117">
        <v>8958493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3">
        <v>0</v>
      </c>
      <c r="S61" s="113">
        <v>0</v>
      </c>
    </row>
    <row r="62" spans="1:19" ht="15" customHeight="1" x14ac:dyDescent="0.15">
      <c r="A62" s="108" t="s">
        <v>144</v>
      </c>
      <c r="B62" s="114" t="s">
        <v>94</v>
      </c>
      <c r="C62" s="115" t="s">
        <v>19</v>
      </c>
      <c r="D62" s="115" t="s">
        <v>20</v>
      </c>
      <c r="E62" s="115" t="s">
        <v>307</v>
      </c>
      <c r="F62" s="116" t="s">
        <v>21</v>
      </c>
      <c r="G62" s="117">
        <v>22166344</v>
      </c>
      <c r="H62" s="117">
        <v>0</v>
      </c>
      <c r="I62" s="117">
        <v>22166344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3">
        <v>0</v>
      </c>
      <c r="S62" s="113">
        <v>0</v>
      </c>
    </row>
    <row r="63" spans="1:19" ht="15" customHeight="1" x14ac:dyDescent="0.15">
      <c r="A63" s="108" t="s">
        <v>145</v>
      </c>
      <c r="B63" s="114" t="s">
        <v>95</v>
      </c>
      <c r="C63" s="115" t="s">
        <v>19</v>
      </c>
      <c r="D63" s="115" t="s">
        <v>20</v>
      </c>
      <c r="E63" s="115" t="s">
        <v>307</v>
      </c>
      <c r="F63" s="116" t="s">
        <v>21</v>
      </c>
      <c r="G63" s="117">
        <v>284091506</v>
      </c>
      <c r="H63" s="117">
        <v>1000000</v>
      </c>
      <c r="I63" s="117">
        <v>283091506</v>
      </c>
      <c r="J63" s="117">
        <v>0</v>
      </c>
      <c r="K63" s="117">
        <v>1000000</v>
      </c>
      <c r="L63" s="117">
        <v>0</v>
      </c>
      <c r="M63" s="117">
        <v>1000000</v>
      </c>
      <c r="N63" s="117">
        <v>0</v>
      </c>
      <c r="O63" s="117">
        <v>1000000</v>
      </c>
      <c r="P63" s="117">
        <v>0</v>
      </c>
      <c r="Q63" s="117">
        <v>1000000</v>
      </c>
      <c r="R63" s="113">
        <v>0</v>
      </c>
      <c r="S63" s="113">
        <v>0</v>
      </c>
    </row>
    <row r="64" spans="1:19" ht="15" customHeight="1" x14ac:dyDescent="0.15">
      <c r="A64" s="108" t="s">
        <v>146</v>
      </c>
      <c r="B64" s="114" t="s">
        <v>96</v>
      </c>
      <c r="C64" s="115" t="s">
        <v>19</v>
      </c>
      <c r="D64" s="115" t="s">
        <v>20</v>
      </c>
      <c r="E64" s="115" t="s">
        <v>307</v>
      </c>
      <c r="F64" s="116" t="s">
        <v>21</v>
      </c>
      <c r="G64" s="117">
        <v>43962435</v>
      </c>
      <c r="H64" s="117">
        <v>0</v>
      </c>
      <c r="I64" s="117">
        <v>43962435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7">
        <v>0</v>
      </c>
      <c r="P64" s="117">
        <v>0</v>
      </c>
      <c r="Q64" s="117">
        <v>0</v>
      </c>
      <c r="R64" s="113">
        <v>0</v>
      </c>
      <c r="S64" s="113">
        <v>0</v>
      </c>
    </row>
    <row r="65" spans="1:19" ht="15" customHeight="1" x14ac:dyDescent="0.15">
      <c r="A65" s="108" t="s">
        <v>147</v>
      </c>
      <c r="B65" s="114" t="s">
        <v>97</v>
      </c>
      <c r="C65" s="115" t="s">
        <v>19</v>
      </c>
      <c r="D65" s="115" t="s">
        <v>20</v>
      </c>
      <c r="E65" s="115" t="s">
        <v>307</v>
      </c>
      <c r="F65" s="116" t="s">
        <v>21</v>
      </c>
      <c r="G65" s="117">
        <v>19591667</v>
      </c>
      <c r="H65" s="117">
        <v>0</v>
      </c>
      <c r="I65" s="117">
        <v>19591667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13">
        <v>0</v>
      </c>
      <c r="S65" s="113">
        <v>0</v>
      </c>
    </row>
    <row r="66" spans="1:19" ht="15" customHeight="1" x14ac:dyDescent="0.15">
      <c r="A66" s="108" t="s">
        <v>148</v>
      </c>
      <c r="B66" s="114" t="s">
        <v>98</v>
      </c>
      <c r="C66" s="115" t="s">
        <v>19</v>
      </c>
      <c r="D66" s="115" t="s">
        <v>20</v>
      </c>
      <c r="E66" s="115" t="s">
        <v>307</v>
      </c>
      <c r="F66" s="116" t="s">
        <v>21</v>
      </c>
      <c r="G66" s="117">
        <v>999938</v>
      </c>
      <c r="H66" s="117">
        <v>0</v>
      </c>
      <c r="I66" s="117">
        <v>999938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0</v>
      </c>
      <c r="P66" s="117">
        <v>0</v>
      </c>
      <c r="Q66" s="117">
        <v>0</v>
      </c>
      <c r="R66" s="113">
        <v>0</v>
      </c>
      <c r="S66" s="113">
        <v>0</v>
      </c>
    </row>
    <row r="67" spans="1:19" ht="15" customHeight="1" x14ac:dyDescent="0.15">
      <c r="A67" s="108" t="s">
        <v>149</v>
      </c>
      <c r="B67" s="114" t="s">
        <v>150</v>
      </c>
      <c r="C67" s="115" t="s">
        <v>19</v>
      </c>
      <c r="D67" s="115" t="s">
        <v>20</v>
      </c>
      <c r="E67" s="115" t="s">
        <v>307</v>
      </c>
      <c r="F67" s="116" t="s">
        <v>21</v>
      </c>
      <c r="G67" s="117">
        <v>25782917817</v>
      </c>
      <c r="H67" s="117">
        <v>18298311000.889999</v>
      </c>
      <c r="I67" s="117">
        <v>7484606816.1099997</v>
      </c>
      <c r="J67" s="117">
        <v>0</v>
      </c>
      <c r="K67" s="117">
        <v>13159830532.709999</v>
      </c>
      <c r="L67" s="117">
        <v>5138480468.1800003</v>
      </c>
      <c r="M67" s="117">
        <v>1464590934.3199999</v>
      </c>
      <c r="N67" s="117">
        <v>11695239598.389999</v>
      </c>
      <c r="O67" s="117">
        <v>1409176409.1700001</v>
      </c>
      <c r="P67" s="117">
        <v>55414525.149999999</v>
      </c>
      <c r="Q67" s="117">
        <v>1320362272.1700001</v>
      </c>
      <c r="R67" s="113">
        <v>88814137</v>
      </c>
      <c r="S67" s="113">
        <v>0</v>
      </c>
    </row>
    <row r="68" spans="1:19" ht="15" customHeight="1" x14ac:dyDescent="0.15">
      <c r="A68" s="108" t="s">
        <v>151</v>
      </c>
      <c r="B68" s="114" t="s">
        <v>152</v>
      </c>
      <c r="C68" s="115" t="s">
        <v>19</v>
      </c>
      <c r="D68" s="115" t="s">
        <v>20</v>
      </c>
      <c r="E68" s="115" t="s">
        <v>307</v>
      </c>
      <c r="F68" s="116" t="s">
        <v>21</v>
      </c>
      <c r="G68" s="117">
        <v>65679336</v>
      </c>
      <c r="H68" s="117">
        <v>21283000</v>
      </c>
      <c r="I68" s="117">
        <v>44396336</v>
      </c>
      <c r="J68" s="117">
        <v>0</v>
      </c>
      <c r="K68" s="117">
        <v>21283000</v>
      </c>
      <c r="L68" s="117">
        <v>0</v>
      </c>
      <c r="M68" s="117">
        <v>21283000</v>
      </c>
      <c r="N68" s="117">
        <v>0</v>
      </c>
      <c r="O68" s="117">
        <v>21283000</v>
      </c>
      <c r="P68" s="117">
        <v>0</v>
      </c>
      <c r="Q68" s="117">
        <v>21283000</v>
      </c>
      <c r="R68" s="113">
        <v>0</v>
      </c>
      <c r="S68" s="113">
        <v>0</v>
      </c>
    </row>
    <row r="69" spans="1:19" ht="15" customHeight="1" x14ac:dyDescent="0.15">
      <c r="A69" s="108" t="s">
        <v>153</v>
      </c>
      <c r="B69" s="109" t="s">
        <v>154</v>
      </c>
      <c r="C69" s="110" t="s">
        <v>19</v>
      </c>
      <c r="D69" s="110" t="s">
        <v>20</v>
      </c>
      <c r="E69" s="110" t="s">
        <v>307</v>
      </c>
      <c r="F69" s="111" t="s">
        <v>21</v>
      </c>
      <c r="G69" s="112">
        <v>65679336</v>
      </c>
      <c r="H69" s="112">
        <v>21283000</v>
      </c>
      <c r="I69" s="112">
        <v>44396336</v>
      </c>
      <c r="J69" s="112">
        <v>0</v>
      </c>
      <c r="K69" s="112">
        <v>21283000</v>
      </c>
      <c r="L69" s="112">
        <v>0</v>
      </c>
      <c r="M69" s="112">
        <v>21283000</v>
      </c>
      <c r="N69" s="112">
        <v>0</v>
      </c>
      <c r="O69" s="112">
        <v>21283000</v>
      </c>
      <c r="P69" s="112">
        <v>0</v>
      </c>
      <c r="Q69" s="112">
        <v>21283000</v>
      </c>
      <c r="R69" s="113">
        <v>0</v>
      </c>
      <c r="S69" s="113">
        <v>0</v>
      </c>
    </row>
    <row r="70" spans="1:19" ht="15" customHeight="1" x14ac:dyDescent="0.15">
      <c r="A70" s="108" t="s">
        <v>155</v>
      </c>
      <c r="B70" s="114" t="s">
        <v>501</v>
      </c>
      <c r="C70" s="115" t="s">
        <v>19</v>
      </c>
      <c r="D70" s="115" t="s">
        <v>20</v>
      </c>
      <c r="E70" s="115" t="s">
        <v>307</v>
      </c>
      <c r="F70" s="116" t="s">
        <v>21</v>
      </c>
      <c r="G70" s="112">
        <v>2318200439</v>
      </c>
      <c r="H70" s="112">
        <v>1161370868</v>
      </c>
      <c r="I70" s="112">
        <v>1156829571</v>
      </c>
      <c r="J70" s="112">
        <v>0</v>
      </c>
      <c r="K70" s="112">
        <v>547357597.20000005</v>
      </c>
      <c r="L70" s="112">
        <v>614013270.79999995</v>
      </c>
      <c r="M70" s="112">
        <v>259247750.19999999</v>
      </c>
      <c r="N70" s="112">
        <v>288109847</v>
      </c>
      <c r="O70" s="112">
        <v>259247750.19999999</v>
      </c>
      <c r="P70" s="112">
        <v>0</v>
      </c>
      <c r="Q70" s="112">
        <v>258186436.19999999</v>
      </c>
      <c r="R70" s="113">
        <v>1061314</v>
      </c>
      <c r="S70" s="113">
        <v>0</v>
      </c>
    </row>
    <row r="71" spans="1:19" ht="15" customHeight="1" x14ac:dyDescent="0.15">
      <c r="A71" s="108" t="s">
        <v>157</v>
      </c>
      <c r="B71" s="114" t="s">
        <v>158</v>
      </c>
      <c r="C71" s="115" t="s">
        <v>19</v>
      </c>
      <c r="D71" s="115" t="s">
        <v>20</v>
      </c>
      <c r="E71" s="115" t="s">
        <v>307</v>
      </c>
      <c r="F71" s="116" t="s">
        <v>21</v>
      </c>
      <c r="G71" s="117">
        <v>103417297</v>
      </c>
      <c r="H71" s="117">
        <v>16000000</v>
      </c>
      <c r="I71" s="117">
        <v>87417297</v>
      </c>
      <c r="J71" s="117">
        <v>0</v>
      </c>
      <c r="K71" s="117">
        <v>1934758</v>
      </c>
      <c r="L71" s="117">
        <v>14065242</v>
      </c>
      <c r="M71" s="117">
        <v>1934758</v>
      </c>
      <c r="N71" s="117">
        <v>0</v>
      </c>
      <c r="O71" s="117">
        <v>1934758</v>
      </c>
      <c r="P71" s="117">
        <v>0</v>
      </c>
      <c r="Q71" s="117">
        <v>1934758</v>
      </c>
      <c r="R71" s="113">
        <v>0</v>
      </c>
      <c r="S71" s="113">
        <v>0</v>
      </c>
    </row>
    <row r="72" spans="1:19" ht="15" customHeight="1" x14ac:dyDescent="0.15">
      <c r="A72" s="108" t="s">
        <v>159</v>
      </c>
      <c r="B72" s="114" t="s">
        <v>160</v>
      </c>
      <c r="C72" s="115" t="s">
        <v>19</v>
      </c>
      <c r="D72" s="115" t="s">
        <v>20</v>
      </c>
      <c r="E72" s="115" t="s">
        <v>307</v>
      </c>
      <c r="F72" s="116" t="s">
        <v>21</v>
      </c>
      <c r="G72" s="112">
        <v>393851303</v>
      </c>
      <c r="H72" s="112">
        <v>192036768</v>
      </c>
      <c r="I72" s="112">
        <v>201814535</v>
      </c>
      <c r="J72" s="112">
        <v>0</v>
      </c>
      <c r="K72" s="112">
        <v>147939432</v>
      </c>
      <c r="L72" s="112">
        <v>44097336</v>
      </c>
      <c r="M72" s="112">
        <v>59829585</v>
      </c>
      <c r="N72" s="112">
        <v>88109847</v>
      </c>
      <c r="O72" s="112">
        <v>59829585</v>
      </c>
      <c r="P72" s="112">
        <v>0</v>
      </c>
      <c r="Q72" s="112">
        <v>59730367</v>
      </c>
      <c r="R72" s="113">
        <v>99218</v>
      </c>
      <c r="S72" s="113">
        <v>0</v>
      </c>
    </row>
    <row r="73" spans="1:19" ht="15" customHeight="1" x14ac:dyDescent="0.15">
      <c r="A73" s="108" t="s">
        <v>161</v>
      </c>
      <c r="B73" s="114" t="s">
        <v>162</v>
      </c>
      <c r="C73" s="115" t="s">
        <v>19</v>
      </c>
      <c r="D73" s="115" t="s">
        <v>20</v>
      </c>
      <c r="E73" s="115" t="s">
        <v>307</v>
      </c>
      <c r="F73" s="116" t="s">
        <v>21</v>
      </c>
      <c r="G73" s="117">
        <v>85669508</v>
      </c>
      <c r="H73" s="117">
        <v>78609155.900000006</v>
      </c>
      <c r="I73" s="117">
        <v>7060352.0999999996</v>
      </c>
      <c r="J73" s="117">
        <v>0</v>
      </c>
      <c r="K73" s="117">
        <v>78609155.900000006</v>
      </c>
      <c r="L73" s="117">
        <v>0</v>
      </c>
      <c r="M73" s="117">
        <v>0</v>
      </c>
      <c r="N73" s="117">
        <v>78609155.900000006</v>
      </c>
      <c r="O73" s="117">
        <v>0</v>
      </c>
      <c r="P73" s="117">
        <v>0</v>
      </c>
      <c r="Q73" s="117">
        <v>0</v>
      </c>
      <c r="R73" s="113">
        <v>0</v>
      </c>
      <c r="S73" s="113">
        <v>0</v>
      </c>
    </row>
    <row r="74" spans="1:19" ht="15" customHeight="1" x14ac:dyDescent="0.15">
      <c r="A74" s="108" t="s">
        <v>163</v>
      </c>
      <c r="B74" s="114" t="s">
        <v>164</v>
      </c>
      <c r="C74" s="115" t="s">
        <v>19</v>
      </c>
      <c r="D74" s="115" t="s">
        <v>20</v>
      </c>
      <c r="E74" s="115" t="s">
        <v>307</v>
      </c>
      <c r="F74" s="116" t="s">
        <v>21</v>
      </c>
      <c r="G74" s="117">
        <v>3167510</v>
      </c>
      <c r="H74" s="117">
        <v>350000</v>
      </c>
      <c r="I74" s="117">
        <v>2817510</v>
      </c>
      <c r="J74" s="117">
        <v>0</v>
      </c>
      <c r="K74" s="117">
        <v>350000</v>
      </c>
      <c r="L74" s="117">
        <v>0</v>
      </c>
      <c r="M74" s="117">
        <v>350000</v>
      </c>
      <c r="N74" s="117">
        <v>0</v>
      </c>
      <c r="O74" s="117">
        <v>350000</v>
      </c>
      <c r="P74" s="117">
        <v>0</v>
      </c>
      <c r="Q74" s="117">
        <v>350000</v>
      </c>
      <c r="R74" s="113">
        <v>0</v>
      </c>
      <c r="S74" s="113">
        <v>0</v>
      </c>
    </row>
    <row r="75" spans="1:19" ht="15" customHeight="1" x14ac:dyDescent="0.15">
      <c r="A75" s="108" t="s">
        <v>165</v>
      </c>
      <c r="B75" s="114" t="s">
        <v>166</v>
      </c>
      <c r="C75" s="115" t="s">
        <v>19</v>
      </c>
      <c r="D75" s="115" t="s">
        <v>20</v>
      </c>
      <c r="E75" s="115" t="s">
        <v>307</v>
      </c>
      <c r="F75" s="116" t="s">
        <v>21</v>
      </c>
      <c r="G75" s="117">
        <v>134646680</v>
      </c>
      <c r="H75" s="117">
        <v>123720844.09999999</v>
      </c>
      <c r="I75" s="117">
        <v>10925835.9</v>
      </c>
      <c r="J75" s="117">
        <v>0</v>
      </c>
      <c r="K75" s="117">
        <v>123720844.09999999</v>
      </c>
      <c r="L75" s="117">
        <v>0</v>
      </c>
      <c r="M75" s="117">
        <v>2330000</v>
      </c>
      <c r="N75" s="117">
        <v>121390844.09999999</v>
      </c>
      <c r="O75" s="117">
        <v>2330000</v>
      </c>
      <c r="P75" s="117">
        <v>0</v>
      </c>
      <c r="Q75" s="117">
        <v>2330000</v>
      </c>
      <c r="R75" s="113">
        <v>0</v>
      </c>
      <c r="S75" s="113">
        <v>0</v>
      </c>
    </row>
    <row r="76" spans="1:19" ht="15" customHeight="1" x14ac:dyDescent="0.15">
      <c r="A76" s="108" t="s">
        <v>167</v>
      </c>
      <c r="B76" s="114" t="s">
        <v>168</v>
      </c>
      <c r="C76" s="115" t="s">
        <v>19</v>
      </c>
      <c r="D76" s="115" t="s">
        <v>20</v>
      </c>
      <c r="E76" s="115" t="s">
        <v>307</v>
      </c>
      <c r="F76" s="116" t="s">
        <v>21</v>
      </c>
      <c r="G76" s="117">
        <v>1597448141</v>
      </c>
      <c r="H76" s="117">
        <v>750654100</v>
      </c>
      <c r="I76" s="117">
        <v>846794041</v>
      </c>
      <c r="J76" s="117">
        <v>0</v>
      </c>
      <c r="K76" s="117">
        <v>194803407.19999999</v>
      </c>
      <c r="L76" s="117">
        <v>555850692.79999995</v>
      </c>
      <c r="M76" s="117">
        <v>194803407.19999999</v>
      </c>
      <c r="N76" s="117">
        <v>0</v>
      </c>
      <c r="O76" s="117">
        <v>194803407.19999999</v>
      </c>
      <c r="P76" s="117">
        <v>0</v>
      </c>
      <c r="Q76" s="117">
        <v>193841311.19999999</v>
      </c>
      <c r="R76" s="113">
        <v>962096</v>
      </c>
      <c r="S76" s="113">
        <v>0</v>
      </c>
    </row>
    <row r="77" spans="1:19" ht="15" customHeight="1" x14ac:dyDescent="0.15">
      <c r="A77" s="108" t="s">
        <v>169</v>
      </c>
      <c r="B77" s="109" t="s">
        <v>502</v>
      </c>
      <c r="C77" s="110" t="s">
        <v>19</v>
      </c>
      <c r="D77" s="110" t="s">
        <v>20</v>
      </c>
      <c r="E77" s="110" t="s">
        <v>307</v>
      </c>
      <c r="F77" s="111" t="s">
        <v>21</v>
      </c>
      <c r="G77" s="117">
        <v>1277385341</v>
      </c>
      <c r="H77" s="117">
        <v>197808258</v>
      </c>
      <c r="I77" s="117">
        <v>1079577083</v>
      </c>
      <c r="J77" s="117">
        <v>0</v>
      </c>
      <c r="K77" s="117">
        <v>109254838</v>
      </c>
      <c r="L77" s="117">
        <v>88553420</v>
      </c>
      <c r="M77" s="117">
        <v>31880310</v>
      </c>
      <c r="N77" s="117">
        <v>77374528</v>
      </c>
      <c r="O77" s="117">
        <v>28453114</v>
      </c>
      <c r="P77" s="117">
        <v>3427196</v>
      </c>
      <c r="Q77" s="117">
        <v>28453114</v>
      </c>
      <c r="R77" s="113">
        <v>0</v>
      </c>
      <c r="S77" s="113">
        <v>0</v>
      </c>
    </row>
    <row r="78" spans="1:19" ht="15" customHeight="1" x14ac:dyDescent="0.15">
      <c r="A78" s="108" t="s">
        <v>171</v>
      </c>
      <c r="B78" s="114" t="s">
        <v>172</v>
      </c>
      <c r="C78" s="115" t="s">
        <v>19</v>
      </c>
      <c r="D78" s="115" t="s">
        <v>20</v>
      </c>
      <c r="E78" s="115" t="s">
        <v>307</v>
      </c>
      <c r="F78" s="116" t="s">
        <v>21</v>
      </c>
      <c r="G78" s="117">
        <v>1009875137</v>
      </c>
      <c r="H78" s="117">
        <v>93000</v>
      </c>
      <c r="I78" s="117">
        <v>1009782137</v>
      </c>
      <c r="J78" s="117">
        <v>0</v>
      </c>
      <c r="K78" s="117">
        <v>93000</v>
      </c>
      <c r="L78" s="117">
        <v>0</v>
      </c>
      <c r="M78" s="117">
        <v>93000</v>
      </c>
      <c r="N78" s="117">
        <v>0</v>
      </c>
      <c r="O78" s="117">
        <v>93000</v>
      </c>
      <c r="P78" s="117">
        <v>0</v>
      </c>
      <c r="Q78" s="117">
        <v>93000</v>
      </c>
      <c r="R78" s="113">
        <v>0</v>
      </c>
      <c r="S78" s="113">
        <v>0</v>
      </c>
    </row>
    <row r="79" spans="1:19" ht="15" customHeight="1" x14ac:dyDescent="0.15">
      <c r="A79" s="108" t="s">
        <v>173</v>
      </c>
      <c r="B79" s="114" t="s">
        <v>174</v>
      </c>
      <c r="C79" s="115" t="s">
        <v>19</v>
      </c>
      <c r="D79" s="115" t="s">
        <v>20</v>
      </c>
      <c r="E79" s="115" t="s">
        <v>307</v>
      </c>
      <c r="F79" s="116" t="s">
        <v>21</v>
      </c>
      <c r="G79" s="112">
        <v>267510204</v>
      </c>
      <c r="H79" s="112">
        <v>197715258</v>
      </c>
      <c r="I79" s="112">
        <v>69794946</v>
      </c>
      <c r="J79" s="112">
        <v>0</v>
      </c>
      <c r="K79" s="112">
        <v>109161838</v>
      </c>
      <c r="L79" s="112">
        <v>88553420</v>
      </c>
      <c r="M79" s="112">
        <v>31787310</v>
      </c>
      <c r="N79" s="112">
        <v>77374528</v>
      </c>
      <c r="O79" s="112">
        <v>28360114</v>
      </c>
      <c r="P79" s="112">
        <v>3427196</v>
      </c>
      <c r="Q79" s="112">
        <v>28360114</v>
      </c>
      <c r="R79" s="113">
        <v>0</v>
      </c>
      <c r="S79" s="113">
        <v>0</v>
      </c>
    </row>
    <row r="80" spans="1:19" ht="15" customHeight="1" x14ac:dyDescent="0.15">
      <c r="A80" s="108" t="s">
        <v>176</v>
      </c>
      <c r="B80" s="109" t="s">
        <v>177</v>
      </c>
      <c r="C80" s="110" t="s">
        <v>19</v>
      </c>
      <c r="D80" s="110" t="s">
        <v>20</v>
      </c>
      <c r="E80" s="110" t="s">
        <v>307</v>
      </c>
      <c r="F80" s="111" t="s">
        <v>21</v>
      </c>
      <c r="G80" s="117">
        <v>20686963702</v>
      </c>
      <c r="H80" s="117">
        <v>16622961415.889999</v>
      </c>
      <c r="I80" s="117">
        <v>4064002286.1100001</v>
      </c>
      <c r="J80" s="117">
        <v>0</v>
      </c>
      <c r="K80" s="117">
        <v>12460284883.67</v>
      </c>
      <c r="L80" s="117">
        <v>4162676532.2199998</v>
      </c>
      <c r="M80" s="117">
        <v>1130529660.28</v>
      </c>
      <c r="N80" s="117">
        <v>11329755223.389999</v>
      </c>
      <c r="O80" s="117">
        <v>1078542331.1300001</v>
      </c>
      <c r="P80" s="117">
        <v>51987329.149999999</v>
      </c>
      <c r="Q80" s="117">
        <v>991474331.13</v>
      </c>
      <c r="R80" s="113">
        <v>87068000</v>
      </c>
      <c r="S80" s="113">
        <v>0</v>
      </c>
    </row>
    <row r="81" spans="1:19" ht="15" customHeight="1" x14ac:dyDescent="0.15">
      <c r="A81" s="108" t="s">
        <v>178</v>
      </c>
      <c r="B81" s="114" t="s">
        <v>179</v>
      </c>
      <c r="C81" s="115" t="s">
        <v>19</v>
      </c>
      <c r="D81" s="115" t="s">
        <v>20</v>
      </c>
      <c r="E81" s="115" t="s">
        <v>307</v>
      </c>
      <c r="F81" s="116" t="s">
        <v>21</v>
      </c>
      <c r="G81" s="117">
        <v>54934</v>
      </c>
      <c r="H81" s="117">
        <v>0</v>
      </c>
      <c r="I81" s="117">
        <v>54934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3">
        <v>0</v>
      </c>
      <c r="S81" s="113">
        <v>0</v>
      </c>
    </row>
    <row r="82" spans="1:19" ht="15" customHeight="1" x14ac:dyDescent="0.15">
      <c r="A82" s="108" t="s">
        <v>180</v>
      </c>
      <c r="B82" s="114" t="s">
        <v>181</v>
      </c>
      <c r="C82" s="115" t="s">
        <v>19</v>
      </c>
      <c r="D82" s="115" t="s">
        <v>20</v>
      </c>
      <c r="E82" s="115" t="s">
        <v>307</v>
      </c>
      <c r="F82" s="116" t="s">
        <v>21</v>
      </c>
      <c r="G82" s="112">
        <v>3828280000</v>
      </c>
      <c r="H82" s="112">
        <v>3680100970</v>
      </c>
      <c r="I82" s="112">
        <v>148179030</v>
      </c>
      <c r="J82" s="112">
        <v>0</v>
      </c>
      <c r="K82" s="112">
        <v>3680100965</v>
      </c>
      <c r="L82" s="112">
        <v>5</v>
      </c>
      <c r="M82" s="112">
        <v>247078000</v>
      </c>
      <c r="N82" s="112">
        <v>3433022965</v>
      </c>
      <c r="O82" s="112">
        <v>234291000</v>
      </c>
      <c r="P82" s="112">
        <v>12787000</v>
      </c>
      <c r="Q82" s="112">
        <v>186762000</v>
      </c>
      <c r="R82" s="113">
        <v>47529000</v>
      </c>
      <c r="S82" s="113">
        <v>0</v>
      </c>
    </row>
    <row r="83" spans="1:19" ht="15" customHeight="1" x14ac:dyDescent="0.15">
      <c r="A83" s="108" t="s">
        <v>182</v>
      </c>
      <c r="B83" s="114" t="s">
        <v>503</v>
      </c>
      <c r="C83" s="115" t="s">
        <v>19</v>
      </c>
      <c r="D83" s="115" t="s">
        <v>20</v>
      </c>
      <c r="E83" s="115" t="s">
        <v>307</v>
      </c>
      <c r="F83" s="116" t="s">
        <v>21</v>
      </c>
      <c r="G83" s="117">
        <v>3358881834</v>
      </c>
      <c r="H83" s="117">
        <v>3163873899.0999999</v>
      </c>
      <c r="I83" s="117">
        <v>195007934.90000001</v>
      </c>
      <c r="J83" s="117">
        <v>0</v>
      </c>
      <c r="K83" s="117">
        <v>3163872899</v>
      </c>
      <c r="L83" s="117">
        <v>1000.1</v>
      </c>
      <c r="M83" s="117">
        <v>157045468</v>
      </c>
      <c r="N83" s="117">
        <v>3006827431</v>
      </c>
      <c r="O83" s="117">
        <v>147426468</v>
      </c>
      <c r="P83" s="117">
        <v>9619000</v>
      </c>
      <c r="Q83" s="117">
        <v>113887468</v>
      </c>
      <c r="R83" s="113">
        <v>33539000</v>
      </c>
      <c r="S83" s="113">
        <v>0</v>
      </c>
    </row>
    <row r="84" spans="1:19" ht="15" customHeight="1" x14ac:dyDescent="0.15">
      <c r="A84" s="108" t="s">
        <v>184</v>
      </c>
      <c r="B84" s="114" t="s">
        <v>185</v>
      </c>
      <c r="C84" s="115" t="s">
        <v>19</v>
      </c>
      <c r="D84" s="115" t="s">
        <v>20</v>
      </c>
      <c r="E84" s="115" t="s">
        <v>307</v>
      </c>
      <c r="F84" s="116" t="s">
        <v>21</v>
      </c>
      <c r="G84" s="117">
        <v>3613372889</v>
      </c>
      <c r="H84" s="117">
        <v>2086955416.5699999</v>
      </c>
      <c r="I84" s="117">
        <v>1526417472.4300001</v>
      </c>
      <c r="J84" s="117">
        <v>0</v>
      </c>
      <c r="K84" s="117">
        <v>2085667218.24</v>
      </c>
      <c r="L84" s="117">
        <v>1288198.33</v>
      </c>
      <c r="M84" s="117">
        <v>223758.24</v>
      </c>
      <c r="N84" s="117">
        <v>2085443460</v>
      </c>
      <c r="O84" s="117">
        <v>223758.24</v>
      </c>
      <c r="P84" s="117">
        <v>0</v>
      </c>
      <c r="Q84" s="117">
        <v>223758.24</v>
      </c>
      <c r="R84" s="113">
        <v>0</v>
      </c>
      <c r="S84" s="113">
        <v>0</v>
      </c>
    </row>
    <row r="85" spans="1:19" ht="15" customHeight="1" x14ac:dyDescent="0.15">
      <c r="A85" s="108" t="s">
        <v>186</v>
      </c>
      <c r="B85" s="114" t="s">
        <v>187</v>
      </c>
      <c r="C85" s="115" t="s">
        <v>19</v>
      </c>
      <c r="D85" s="115" t="s">
        <v>20</v>
      </c>
      <c r="E85" s="115" t="s">
        <v>307</v>
      </c>
      <c r="F85" s="116" t="s">
        <v>21</v>
      </c>
      <c r="G85" s="117">
        <v>9275208539</v>
      </c>
      <c r="H85" s="117">
        <v>7529816546.2200003</v>
      </c>
      <c r="I85" s="117">
        <v>1745391992.78</v>
      </c>
      <c r="J85" s="117">
        <v>0</v>
      </c>
      <c r="K85" s="117">
        <v>3368429217.4299998</v>
      </c>
      <c r="L85" s="117">
        <v>4161387328.79</v>
      </c>
      <c r="M85" s="117">
        <v>711767434.03999996</v>
      </c>
      <c r="N85" s="117">
        <v>2656661783.3899999</v>
      </c>
      <c r="O85" s="117">
        <v>682186104.88999999</v>
      </c>
      <c r="P85" s="117">
        <v>29581329.149999999</v>
      </c>
      <c r="Q85" s="117">
        <v>676186104.88999999</v>
      </c>
      <c r="R85" s="113">
        <v>6000000</v>
      </c>
      <c r="S85" s="113">
        <v>0</v>
      </c>
    </row>
    <row r="86" spans="1:19" ht="15" customHeight="1" x14ac:dyDescent="0.15">
      <c r="A86" s="108" t="s">
        <v>188</v>
      </c>
      <c r="B86" s="114" t="s">
        <v>189</v>
      </c>
      <c r="C86" s="115" t="s">
        <v>19</v>
      </c>
      <c r="D86" s="115" t="s">
        <v>20</v>
      </c>
      <c r="E86" s="115" t="s">
        <v>307</v>
      </c>
      <c r="F86" s="116" t="s">
        <v>21</v>
      </c>
      <c r="G86" s="117">
        <v>610946304</v>
      </c>
      <c r="H86" s="117">
        <v>162214584</v>
      </c>
      <c r="I86" s="117">
        <v>448731720</v>
      </c>
      <c r="J86" s="117">
        <v>0</v>
      </c>
      <c r="K86" s="117">
        <v>162214584</v>
      </c>
      <c r="L86" s="117">
        <v>0</v>
      </c>
      <c r="M86" s="117">
        <v>14415000</v>
      </c>
      <c r="N86" s="117">
        <v>147799584</v>
      </c>
      <c r="O86" s="117">
        <v>14415000</v>
      </c>
      <c r="P86" s="117">
        <v>0</v>
      </c>
      <c r="Q86" s="117">
        <v>14415000</v>
      </c>
      <c r="R86" s="113">
        <v>0</v>
      </c>
      <c r="S86" s="113">
        <v>0</v>
      </c>
    </row>
    <row r="87" spans="1:19" ht="15" customHeight="1" x14ac:dyDescent="0.15">
      <c r="A87" s="108" t="s">
        <v>581</v>
      </c>
      <c r="B87" s="114" t="s">
        <v>575</v>
      </c>
      <c r="C87" s="115" t="s">
        <v>19</v>
      </c>
      <c r="D87" s="115" t="s">
        <v>20</v>
      </c>
      <c r="E87" s="115" t="s">
        <v>307</v>
      </c>
      <c r="F87" s="116" t="s">
        <v>21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0</v>
      </c>
      <c r="Q87" s="117">
        <v>0</v>
      </c>
      <c r="R87" s="113">
        <v>0</v>
      </c>
      <c r="S87" s="113">
        <v>0</v>
      </c>
    </row>
    <row r="88" spans="1:19" ht="15" customHeight="1" x14ac:dyDescent="0.15">
      <c r="A88" s="108" t="s">
        <v>573</v>
      </c>
      <c r="B88" s="109" t="s">
        <v>190</v>
      </c>
      <c r="C88" s="110" t="s">
        <v>19</v>
      </c>
      <c r="D88" s="110" t="s">
        <v>20</v>
      </c>
      <c r="E88" s="110" t="s">
        <v>307</v>
      </c>
      <c r="F88" s="111" t="s">
        <v>21</v>
      </c>
      <c r="G88" s="117">
        <v>219202</v>
      </c>
      <c r="H88" s="117">
        <v>0</v>
      </c>
      <c r="I88" s="117">
        <v>219202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3">
        <v>0</v>
      </c>
      <c r="S88" s="113">
        <v>0</v>
      </c>
    </row>
    <row r="89" spans="1:19" ht="15" customHeight="1" x14ac:dyDescent="0.15">
      <c r="A89" s="108" t="s">
        <v>191</v>
      </c>
      <c r="B89" s="114" t="s">
        <v>192</v>
      </c>
      <c r="C89" s="115" t="s">
        <v>19</v>
      </c>
      <c r="D89" s="115" t="s">
        <v>20</v>
      </c>
      <c r="E89" s="115" t="s">
        <v>307</v>
      </c>
      <c r="F89" s="116" t="s">
        <v>21</v>
      </c>
      <c r="G89" s="117">
        <v>1134798405</v>
      </c>
      <c r="H89" s="117">
        <v>94887459</v>
      </c>
      <c r="I89" s="117">
        <v>1039910946</v>
      </c>
      <c r="J89" s="117">
        <v>0</v>
      </c>
      <c r="K89" s="117">
        <v>16636359.84</v>
      </c>
      <c r="L89" s="117">
        <v>78251099.159999996</v>
      </c>
      <c r="M89" s="117">
        <v>16636359.84</v>
      </c>
      <c r="N89" s="117">
        <v>0</v>
      </c>
      <c r="O89" s="117">
        <v>16636359.84</v>
      </c>
      <c r="P89" s="117">
        <v>0</v>
      </c>
      <c r="Q89" s="117">
        <v>16571347.84</v>
      </c>
      <c r="R89" s="113">
        <v>65012</v>
      </c>
      <c r="S89" s="113">
        <v>0</v>
      </c>
    </row>
    <row r="90" spans="1:19" ht="15" customHeight="1" x14ac:dyDescent="0.15">
      <c r="A90" s="108" t="s">
        <v>193</v>
      </c>
      <c r="B90" s="114" t="s">
        <v>194</v>
      </c>
      <c r="C90" s="115" t="s">
        <v>19</v>
      </c>
      <c r="D90" s="115" t="s">
        <v>20</v>
      </c>
      <c r="E90" s="115" t="s">
        <v>307</v>
      </c>
      <c r="F90" s="116" t="s">
        <v>21</v>
      </c>
      <c r="G90" s="112">
        <v>32667869</v>
      </c>
      <c r="H90" s="112">
        <v>0</v>
      </c>
      <c r="I90" s="112">
        <v>32667869</v>
      </c>
      <c r="J90" s="112">
        <v>0</v>
      </c>
      <c r="K90" s="112">
        <v>0</v>
      </c>
      <c r="L90" s="112">
        <v>0</v>
      </c>
      <c r="M90" s="112">
        <v>0</v>
      </c>
      <c r="N90" s="112">
        <v>0</v>
      </c>
      <c r="O90" s="112">
        <v>0</v>
      </c>
      <c r="P90" s="112">
        <v>0</v>
      </c>
      <c r="Q90" s="112">
        <v>0</v>
      </c>
      <c r="R90" s="113">
        <v>0</v>
      </c>
      <c r="S90" s="113">
        <v>0</v>
      </c>
    </row>
    <row r="91" spans="1:19" ht="15" customHeight="1" x14ac:dyDescent="0.15">
      <c r="A91" s="108" t="s">
        <v>195</v>
      </c>
      <c r="B91" s="114" t="s">
        <v>196</v>
      </c>
      <c r="C91" s="115" t="s">
        <v>19</v>
      </c>
      <c r="D91" s="115" t="s">
        <v>20</v>
      </c>
      <c r="E91" s="115" t="s">
        <v>307</v>
      </c>
      <c r="F91" s="116" t="s">
        <v>21</v>
      </c>
      <c r="G91" s="117">
        <v>323160044</v>
      </c>
      <c r="H91" s="117">
        <v>0</v>
      </c>
      <c r="I91" s="117">
        <v>323160044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3">
        <v>0</v>
      </c>
      <c r="S91" s="113">
        <v>0</v>
      </c>
    </row>
    <row r="92" spans="1:19" ht="15" customHeight="1" x14ac:dyDescent="0.15">
      <c r="A92" s="108" t="s">
        <v>197</v>
      </c>
      <c r="B92" s="114" t="s">
        <v>198</v>
      </c>
      <c r="C92" s="115" t="s">
        <v>19</v>
      </c>
      <c r="D92" s="115" t="s">
        <v>20</v>
      </c>
      <c r="E92" s="115" t="s">
        <v>307</v>
      </c>
      <c r="F92" s="116" t="s">
        <v>21</v>
      </c>
      <c r="G92" s="117">
        <v>197522221</v>
      </c>
      <c r="H92" s="117">
        <v>94887459</v>
      </c>
      <c r="I92" s="117">
        <v>102634762</v>
      </c>
      <c r="J92" s="117">
        <v>0</v>
      </c>
      <c r="K92" s="117">
        <v>16636359.84</v>
      </c>
      <c r="L92" s="117">
        <v>78251099.159999996</v>
      </c>
      <c r="M92" s="117">
        <v>16636359.84</v>
      </c>
      <c r="N92" s="117">
        <v>0</v>
      </c>
      <c r="O92" s="117">
        <v>16636359.84</v>
      </c>
      <c r="P92" s="117">
        <v>0</v>
      </c>
      <c r="Q92" s="117">
        <v>16571347.84</v>
      </c>
      <c r="R92" s="113">
        <v>65012</v>
      </c>
      <c r="S92" s="113">
        <v>0</v>
      </c>
    </row>
    <row r="93" spans="1:19" ht="15" customHeight="1" x14ac:dyDescent="0.15">
      <c r="A93" s="108" t="s">
        <v>199</v>
      </c>
      <c r="B93" s="114" t="s">
        <v>504</v>
      </c>
      <c r="C93" s="115" t="s">
        <v>19</v>
      </c>
      <c r="D93" s="115" t="s">
        <v>20</v>
      </c>
      <c r="E93" s="115" t="s">
        <v>307</v>
      </c>
      <c r="F93" s="116" t="s">
        <v>21</v>
      </c>
      <c r="G93" s="117">
        <v>581448271</v>
      </c>
      <c r="H93" s="117">
        <v>0</v>
      </c>
      <c r="I93" s="117">
        <v>581448271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3">
        <v>0</v>
      </c>
      <c r="S93" s="113">
        <v>0</v>
      </c>
    </row>
    <row r="94" spans="1:19" ht="15" customHeight="1" x14ac:dyDescent="0.15">
      <c r="A94" s="108" t="s">
        <v>201</v>
      </c>
      <c r="B94" s="114" t="s">
        <v>202</v>
      </c>
      <c r="C94" s="115" t="s">
        <v>19</v>
      </c>
      <c r="D94" s="115" t="s">
        <v>20</v>
      </c>
      <c r="E94" s="115" t="s">
        <v>307</v>
      </c>
      <c r="F94" s="116" t="s">
        <v>21</v>
      </c>
      <c r="G94" s="117">
        <v>299890594</v>
      </c>
      <c r="H94" s="117">
        <v>200000000</v>
      </c>
      <c r="I94" s="117">
        <v>99890594</v>
      </c>
      <c r="J94" s="117">
        <v>0</v>
      </c>
      <c r="K94" s="117">
        <v>5013854</v>
      </c>
      <c r="L94" s="117">
        <v>194986146</v>
      </c>
      <c r="M94" s="117">
        <v>5013854</v>
      </c>
      <c r="N94" s="117">
        <v>0</v>
      </c>
      <c r="O94" s="117">
        <v>5013854</v>
      </c>
      <c r="P94" s="117">
        <v>0</v>
      </c>
      <c r="Q94" s="117">
        <v>4394043</v>
      </c>
      <c r="R94" s="113">
        <v>619811</v>
      </c>
      <c r="S94" s="113">
        <v>0</v>
      </c>
    </row>
    <row r="95" spans="1:19" ht="15" customHeight="1" x14ac:dyDescent="0.15">
      <c r="A95" s="108" t="s">
        <v>203</v>
      </c>
      <c r="B95" s="114" t="s">
        <v>204</v>
      </c>
      <c r="C95" s="115" t="s">
        <v>19</v>
      </c>
      <c r="D95" s="115" t="s">
        <v>20</v>
      </c>
      <c r="E95" s="115" t="s">
        <v>307</v>
      </c>
      <c r="F95" s="116" t="s">
        <v>21</v>
      </c>
      <c r="G95" s="117">
        <v>1090717000</v>
      </c>
      <c r="H95" s="117">
        <v>662102000</v>
      </c>
      <c r="I95" s="117">
        <v>428615000</v>
      </c>
      <c r="J95" s="117">
        <v>0</v>
      </c>
      <c r="K95" s="117">
        <v>116000383</v>
      </c>
      <c r="L95" s="117">
        <v>546101617</v>
      </c>
      <c r="M95" s="117">
        <v>116000383</v>
      </c>
      <c r="N95" s="117">
        <v>0</v>
      </c>
      <c r="O95" s="117">
        <v>116000383</v>
      </c>
      <c r="P95" s="117">
        <v>0</v>
      </c>
      <c r="Q95" s="117">
        <v>116000383</v>
      </c>
      <c r="R95" s="113">
        <v>0</v>
      </c>
      <c r="S95" s="113">
        <v>18050707</v>
      </c>
    </row>
    <row r="96" spans="1:19" ht="15" customHeight="1" x14ac:dyDescent="0.15">
      <c r="A96" s="108" t="s">
        <v>205</v>
      </c>
      <c r="B96" s="109" t="s">
        <v>206</v>
      </c>
      <c r="C96" s="110" t="s">
        <v>19</v>
      </c>
      <c r="D96" s="110" t="s">
        <v>20</v>
      </c>
      <c r="E96" s="110" t="s">
        <v>307</v>
      </c>
      <c r="F96" s="111" t="s">
        <v>21</v>
      </c>
      <c r="G96" s="112">
        <v>662102000</v>
      </c>
      <c r="H96" s="112">
        <v>662102000</v>
      </c>
      <c r="I96" s="112">
        <v>0</v>
      </c>
      <c r="J96" s="112">
        <v>0</v>
      </c>
      <c r="K96" s="112">
        <v>116000383</v>
      </c>
      <c r="L96" s="112">
        <v>546101617</v>
      </c>
      <c r="M96" s="112">
        <v>116000383</v>
      </c>
      <c r="N96" s="112">
        <v>0</v>
      </c>
      <c r="O96" s="112">
        <v>116000383</v>
      </c>
      <c r="P96" s="112">
        <v>0</v>
      </c>
      <c r="Q96" s="112">
        <v>116000383</v>
      </c>
      <c r="R96" s="113">
        <v>0</v>
      </c>
      <c r="S96" s="113">
        <v>18050707</v>
      </c>
    </row>
    <row r="97" spans="1:19" ht="15" customHeight="1" x14ac:dyDescent="0.15">
      <c r="A97" s="108" t="s">
        <v>207</v>
      </c>
      <c r="B97" s="109" t="s">
        <v>208</v>
      </c>
      <c r="C97" s="110" t="s">
        <v>19</v>
      </c>
      <c r="D97" s="110" t="s">
        <v>20</v>
      </c>
      <c r="E97" s="110" t="s">
        <v>307</v>
      </c>
      <c r="F97" s="111" t="s">
        <v>21</v>
      </c>
      <c r="G97" s="112">
        <v>662102000</v>
      </c>
      <c r="H97" s="112">
        <v>662102000</v>
      </c>
      <c r="I97" s="112">
        <v>0</v>
      </c>
      <c r="J97" s="112">
        <v>0</v>
      </c>
      <c r="K97" s="112">
        <v>116000383</v>
      </c>
      <c r="L97" s="112">
        <v>546101617</v>
      </c>
      <c r="M97" s="112">
        <v>116000383</v>
      </c>
      <c r="N97" s="112">
        <v>0</v>
      </c>
      <c r="O97" s="112">
        <v>116000383</v>
      </c>
      <c r="P97" s="112">
        <v>0</v>
      </c>
      <c r="Q97" s="112">
        <v>116000383</v>
      </c>
      <c r="R97" s="113">
        <v>0</v>
      </c>
      <c r="S97" s="113">
        <v>18050707</v>
      </c>
    </row>
    <row r="98" spans="1:19" ht="15" customHeight="1" x14ac:dyDescent="0.15">
      <c r="A98" s="108" t="s">
        <v>209</v>
      </c>
      <c r="B98" s="114" t="s">
        <v>210</v>
      </c>
      <c r="C98" s="115" t="s">
        <v>19</v>
      </c>
      <c r="D98" s="115" t="s">
        <v>20</v>
      </c>
      <c r="E98" s="115" t="s">
        <v>307</v>
      </c>
      <c r="F98" s="116" t="s">
        <v>21</v>
      </c>
      <c r="G98" s="112">
        <v>662102000</v>
      </c>
      <c r="H98" s="112">
        <v>662102000</v>
      </c>
      <c r="I98" s="112">
        <v>0</v>
      </c>
      <c r="J98" s="112">
        <v>0</v>
      </c>
      <c r="K98" s="112">
        <v>116000383</v>
      </c>
      <c r="L98" s="112">
        <v>546101617</v>
      </c>
      <c r="M98" s="112">
        <v>116000383</v>
      </c>
      <c r="N98" s="112">
        <v>0</v>
      </c>
      <c r="O98" s="112">
        <v>116000383</v>
      </c>
      <c r="P98" s="112">
        <v>0</v>
      </c>
      <c r="Q98" s="112">
        <v>116000383</v>
      </c>
      <c r="R98" s="113">
        <v>0</v>
      </c>
      <c r="S98" s="113">
        <v>18050707</v>
      </c>
    </row>
    <row r="99" spans="1:19" ht="15" customHeight="1" x14ac:dyDescent="0.15">
      <c r="A99" s="108" t="s">
        <v>211</v>
      </c>
      <c r="B99" s="114" t="s">
        <v>212</v>
      </c>
      <c r="C99" s="115" t="s">
        <v>19</v>
      </c>
      <c r="D99" s="115" t="s">
        <v>20</v>
      </c>
      <c r="E99" s="115" t="s">
        <v>307</v>
      </c>
      <c r="F99" s="116" t="s">
        <v>21</v>
      </c>
      <c r="G99" s="112">
        <v>340657620</v>
      </c>
      <c r="H99" s="112">
        <v>340657620</v>
      </c>
      <c r="I99" s="112">
        <v>0</v>
      </c>
      <c r="J99" s="112">
        <v>0</v>
      </c>
      <c r="K99" s="112">
        <v>101117575</v>
      </c>
      <c r="L99" s="112">
        <v>239540045</v>
      </c>
      <c r="M99" s="112">
        <v>101117575</v>
      </c>
      <c r="N99" s="112">
        <v>0</v>
      </c>
      <c r="O99" s="112">
        <v>101117575</v>
      </c>
      <c r="P99" s="112">
        <v>0</v>
      </c>
      <c r="Q99" s="112">
        <v>101117575</v>
      </c>
      <c r="R99" s="113">
        <v>0</v>
      </c>
      <c r="S99" s="113">
        <v>10359821</v>
      </c>
    </row>
    <row r="100" spans="1:19" ht="15" customHeight="1" x14ac:dyDescent="0.15">
      <c r="A100" s="108" t="s">
        <v>213</v>
      </c>
      <c r="B100" s="109" t="s">
        <v>214</v>
      </c>
      <c r="C100" s="110" t="s">
        <v>19</v>
      </c>
      <c r="D100" s="110" t="s">
        <v>20</v>
      </c>
      <c r="E100" s="110" t="s">
        <v>307</v>
      </c>
      <c r="F100" s="111" t="s">
        <v>21</v>
      </c>
      <c r="G100" s="117">
        <v>321444380</v>
      </c>
      <c r="H100" s="117">
        <v>321444380</v>
      </c>
      <c r="I100" s="117">
        <v>0</v>
      </c>
      <c r="J100" s="117">
        <v>0</v>
      </c>
      <c r="K100" s="117">
        <v>14882808</v>
      </c>
      <c r="L100" s="117">
        <v>306561572</v>
      </c>
      <c r="M100" s="117">
        <v>14882808</v>
      </c>
      <c r="N100" s="117">
        <v>0</v>
      </c>
      <c r="O100" s="117">
        <v>14882808</v>
      </c>
      <c r="P100" s="117">
        <v>0</v>
      </c>
      <c r="Q100" s="117">
        <v>14882808</v>
      </c>
      <c r="R100" s="113">
        <v>0</v>
      </c>
      <c r="S100" s="113">
        <v>7690886</v>
      </c>
    </row>
    <row r="101" spans="1:19" ht="15" customHeight="1" x14ac:dyDescent="0.15">
      <c r="A101" s="108" t="s">
        <v>215</v>
      </c>
      <c r="B101" s="109" t="s">
        <v>216</v>
      </c>
      <c r="C101" s="110" t="s">
        <v>19</v>
      </c>
      <c r="D101" s="110" t="s">
        <v>20</v>
      </c>
      <c r="E101" s="110" t="s">
        <v>307</v>
      </c>
      <c r="F101" s="111" t="s">
        <v>21</v>
      </c>
      <c r="G101" s="117">
        <v>428615000</v>
      </c>
      <c r="H101" s="117">
        <v>0</v>
      </c>
      <c r="I101" s="117">
        <v>428615000</v>
      </c>
      <c r="J101" s="117">
        <v>0</v>
      </c>
      <c r="K101" s="117">
        <v>0</v>
      </c>
      <c r="L101" s="117">
        <v>0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3">
        <v>0</v>
      </c>
      <c r="S101" s="113">
        <v>0</v>
      </c>
    </row>
    <row r="102" spans="1:19" ht="15" customHeight="1" x14ac:dyDescent="0.15">
      <c r="A102" s="108" t="s">
        <v>497</v>
      </c>
      <c r="B102" s="109" t="s">
        <v>382</v>
      </c>
      <c r="C102" s="110" t="s">
        <v>19</v>
      </c>
      <c r="D102" s="110" t="s">
        <v>20</v>
      </c>
      <c r="E102" s="110" t="s">
        <v>307</v>
      </c>
      <c r="F102" s="111" t="s">
        <v>21</v>
      </c>
      <c r="G102" s="112">
        <v>428615000</v>
      </c>
      <c r="H102" s="112">
        <v>0</v>
      </c>
      <c r="I102" s="112">
        <v>428615000</v>
      </c>
      <c r="J102" s="112">
        <v>0</v>
      </c>
      <c r="K102" s="112">
        <v>0</v>
      </c>
      <c r="L102" s="112">
        <v>0</v>
      </c>
      <c r="M102" s="112">
        <v>0</v>
      </c>
      <c r="N102" s="112">
        <v>0</v>
      </c>
      <c r="O102" s="112">
        <v>0</v>
      </c>
      <c r="P102" s="112">
        <v>0</v>
      </c>
      <c r="Q102" s="112">
        <v>0</v>
      </c>
      <c r="R102" s="113">
        <v>0</v>
      </c>
      <c r="S102" s="113">
        <v>0</v>
      </c>
    </row>
    <row r="103" spans="1:19" ht="15" customHeight="1" x14ac:dyDescent="0.15">
      <c r="A103" s="108" t="s">
        <v>498</v>
      </c>
      <c r="B103" s="109" t="s">
        <v>383</v>
      </c>
      <c r="C103" s="110" t="s">
        <v>19</v>
      </c>
      <c r="D103" s="110" t="s">
        <v>20</v>
      </c>
      <c r="E103" s="110" t="s">
        <v>307</v>
      </c>
      <c r="F103" s="111" t="s">
        <v>21</v>
      </c>
      <c r="G103" s="112">
        <v>420567508</v>
      </c>
      <c r="H103" s="112">
        <v>0</v>
      </c>
      <c r="I103" s="112">
        <v>420567508</v>
      </c>
      <c r="J103" s="112">
        <v>0</v>
      </c>
      <c r="K103" s="112">
        <v>0</v>
      </c>
      <c r="L103" s="112">
        <v>0</v>
      </c>
      <c r="M103" s="112">
        <v>0</v>
      </c>
      <c r="N103" s="112">
        <v>0</v>
      </c>
      <c r="O103" s="112">
        <v>0</v>
      </c>
      <c r="P103" s="112">
        <v>0</v>
      </c>
      <c r="Q103" s="112">
        <v>0</v>
      </c>
      <c r="R103" s="113">
        <v>0</v>
      </c>
      <c r="S103" s="113">
        <v>0</v>
      </c>
    </row>
    <row r="104" spans="1:19" s="119" customFormat="1" ht="15" customHeight="1" x14ac:dyDescent="0.15">
      <c r="A104" s="118" t="s">
        <v>499</v>
      </c>
      <c r="B104" s="114" t="s">
        <v>384</v>
      </c>
      <c r="C104" s="115" t="s">
        <v>19</v>
      </c>
      <c r="D104" s="115" t="s">
        <v>20</v>
      </c>
      <c r="E104" s="115" t="s">
        <v>307</v>
      </c>
      <c r="F104" s="116" t="s">
        <v>21</v>
      </c>
      <c r="G104" s="117">
        <v>8047492</v>
      </c>
      <c r="H104" s="117">
        <v>0</v>
      </c>
      <c r="I104" s="117">
        <v>8047492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9">
        <v>0</v>
      </c>
      <c r="S104" s="119">
        <v>0</v>
      </c>
    </row>
    <row r="105" spans="1:19" s="119" customFormat="1" ht="15" customHeight="1" x14ac:dyDescent="0.15">
      <c r="A105" s="118" t="s">
        <v>217</v>
      </c>
      <c r="B105" s="114" t="s">
        <v>218</v>
      </c>
      <c r="C105" s="115" t="s">
        <v>19</v>
      </c>
      <c r="D105" s="115" t="s">
        <v>20</v>
      </c>
      <c r="E105" s="115" t="s">
        <v>307</v>
      </c>
      <c r="F105" s="116" t="s">
        <v>21</v>
      </c>
      <c r="G105" s="117">
        <v>1270616000</v>
      </c>
      <c r="H105" s="117">
        <v>172983706</v>
      </c>
      <c r="I105" s="117">
        <v>1097632294</v>
      </c>
      <c r="J105" s="117">
        <v>0</v>
      </c>
      <c r="K105" s="117">
        <v>172983706</v>
      </c>
      <c r="L105" s="117">
        <v>0</v>
      </c>
      <c r="M105" s="117">
        <v>172983706</v>
      </c>
      <c r="N105" s="117">
        <v>0</v>
      </c>
      <c r="O105" s="117">
        <v>172983706</v>
      </c>
      <c r="P105" s="117">
        <v>0</v>
      </c>
      <c r="Q105" s="117">
        <v>172983706</v>
      </c>
      <c r="R105" s="119">
        <v>0</v>
      </c>
      <c r="S105" s="119">
        <v>0</v>
      </c>
    </row>
    <row r="106" spans="1:19" ht="15" customHeight="1" x14ac:dyDescent="0.15">
      <c r="A106" s="108" t="s">
        <v>219</v>
      </c>
      <c r="B106" s="109" t="s">
        <v>220</v>
      </c>
      <c r="C106" s="110" t="s">
        <v>19</v>
      </c>
      <c r="D106" s="110" t="s">
        <v>20</v>
      </c>
      <c r="E106" s="110" t="s">
        <v>307</v>
      </c>
      <c r="F106" s="111" t="s">
        <v>21</v>
      </c>
      <c r="G106" s="112">
        <v>453989000</v>
      </c>
      <c r="H106" s="112">
        <v>172983706</v>
      </c>
      <c r="I106" s="112">
        <v>281005294</v>
      </c>
      <c r="J106" s="112">
        <v>0</v>
      </c>
      <c r="K106" s="112">
        <v>172983706</v>
      </c>
      <c r="L106" s="112">
        <v>0</v>
      </c>
      <c r="M106" s="112">
        <v>172983706</v>
      </c>
      <c r="N106" s="112">
        <v>0</v>
      </c>
      <c r="O106" s="112">
        <v>172983706</v>
      </c>
      <c r="P106" s="112">
        <v>0</v>
      </c>
      <c r="Q106" s="112">
        <v>172983706</v>
      </c>
      <c r="R106" s="113">
        <v>0</v>
      </c>
      <c r="S106" s="113">
        <v>0</v>
      </c>
    </row>
    <row r="107" spans="1:19" ht="15" customHeight="1" x14ac:dyDescent="0.15">
      <c r="A107" s="108" t="s">
        <v>221</v>
      </c>
      <c r="B107" s="109" t="s">
        <v>222</v>
      </c>
      <c r="C107" s="110" t="s">
        <v>19</v>
      </c>
      <c r="D107" s="110" t="s">
        <v>20</v>
      </c>
      <c r="E107" s="110" t="s">
        <v>307</v>
      </c>
      <c r="F107" s="111" t="s">
        <v>21</v>
      </c>
      <c r="G107" s="117">
        <v>453989000</v>
      </c>
      <c r="H107" s="117">
        <v>172983706</v>
      </c>
      <c r="I107" s="117">
        <v>281005294</v>
      </c>
      <c r="J107" s="117">
        <v>0</v>
      </c>
      <c r="K107" s="117">
        <v>172983706</v>
      </c>
      <c r="L107" s="117">
        <v>0</v>
      </c>
      <c r="M107" s="117">
        <v>172983706</v>
      </c>
      <c r="N107" s="117">
        <v>0</v>
      </c>
      <c r="O107" s="117">
        <v>172983706</v>
      </c>
      <c r="P107" s="117">
        <v>0</v>
      </c>
      <c r="Q107" s="117">
        <v>172983706</v>
      </c>
      <c r="R107" s="113">
        <v>0</v>
      </c>
      <c r="S107" s="113">
        <v>0</v>
      </c>
    </row>
    <row r="108" spans="1:19" ht="15" customHeight="1" x14ac:dyDescent="0.15">
      <c r="A108" s="108" t="s">
        <v>223</v>
      </c>
      <c r="B108" s="114" t="s">
        <v>224</v>
      </c>
      <c r="C108" s="115" t="s">
        <v>19</v>
      </c>
      <c r="D108" s="115" t="s">
        <v>20</v>
      </c>
      <c r="E108" s="115" t="s">
        <v>307</v>
      </c>
      <c r="F108" s="116" t="s">
        <v>21</v>
      </c>
      <c r="G108" s="112">
        <v>450655224</v>
      </c>
      <c r="H108" s="112">
        <v>172983706</v>
      </c>
      <c r="I108" s="112">
        <v>277671518</v>
      </c>
      <c r="J108" s="112">
        <v>0</v>
      </c>
      <c r="K108" s="112">
        <v>172983706</v>
      </c>
      <c r="L108" s="112">
        <v>0</v>
      </c>
      <c r="M108" s="112">
        <v>172983706</v>
      </c>
      <c r="N108" s="112">
        <v>0</v>
      </c>
      <c r="O108" s="112">
        <v>172983706</v>
      </c>
      <c r="P108" s="112">
        <v>0</v>
      </c>
      <c r="Q108" s="112">
        <v>172983706</v>
      </c>
      <c r="R108" s="113">
        <v>0</v>
      </c>
      <c r="S108" s="113">
        <v>0</v>
      </c>
    </row>
    <row r="109" spans="1:19" ht="15" customHeight="1" x14ac:dyDescent="0.15">
      <c r="A109" s="108" t="s">
        <v>225</v>
      </c>
      <c r="B109" s="114" t="s">
        <v>226</v>
      </c>
      <c r="C109" s="115" t="s">
        <v>19</v>
      </c>
      <c r="D109" s="115" t="s">
        <v>20</v>
      </c>
      <c r="E109" s="115" t="s">
        <v>307</v>
      </c>
      <c r="F109" s="116" t="s">
        <v>21</v>
      </c>
      <c r="G109" s="117">
        <v>81544</v>
      </c>
      <c r="H109" s="117">
        <v>0</v>
      </c>
      <c r="I109" s="117">
        <v>81544</v>
      </c>
      <c r="J109" s="117">
        <v>0</v>
      </c>
      <c r="K109" s="117">
        <v>0</v>
      </c>
      <c r="L109" s="117">
        <v>0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3">
        <v>0</v>
      </c>
      <c r="S109" s="113">
        <v>0</v>
      </c>
    </row>
    <row r="110" spans="1:19" ht="15" customHeight="1" x14ac:dyDescent="0.15">
      <c r="A110" s="108" t="s">
        <v>227</v>
      </c>
      <c r="B110" s="114" t="s">
        <v>228</v>
      </c>
      <c r="C110" s="115" t="s">
        <v>19</v>
      </c>
      <c r="D110" s="115" t="s">
        <v>20</v>
      </c>
      <c r="E110" s="115" t="s">
        <v>307</v>
      </c>
      <c r="F110" s="116" t="s">
        <v>21</v>
      </c>
      <c r="G110" s="117">
        <v>3252232</v>
      </c>
      <c r="H110" s="117">
        <v>0</v>
      </c>
      <c r="I110" s="117">
        <v>3252232</v>
      </c>
      <c r="J110" s="117">
        <v>0</v>
      </c>
      <c r="K110" s="117">
        <v>0</v>
      </c>
      <c r="L110" s="117">
        <v>0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3">
        <v>0</v>
      </c>
      <c r="S110" s="113">
        <v>0</v>
      </c>
    </row>
    <row r="111" spans="1:19" ht="15" customHeight="1" x14ac:dyDescent="0.15">
      <c r="A111" s="108" t="s">
        <v>229</v>
      </c>
      <c r="B111" s="109" t="s">
        <v>230</v>
      </c>
      <c r="C111" s="110" t="s">
        <v>19</v>
      </c>
      <c r="D111" s="110" t="s">
        <v>20</v>
      </c>
      <c r="E111" s="110" t="s">
        <v>307</v>
      </c>
      <c r="F111" s="111" t="s">
        <v>21</v>
      </c>
      <c r="G111" s="117">
        <v>45984000</v>
      </c>
      <c r="H111" s="117">
        <v>0</v>
      </c>
      <c r="I111" s="117">
        <v>45984000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17">
        <v>0</v>
      </c>
      <c r="Q111" s="117">
        <v>0</v>
      </c>
      <c r="R111" s="113">
        <v>0</v>
      </c>
      <c r="S111" s="113">
        <v>0</v>
      </c>
    </row>
    <row r="112" spans="1:19" ht="15" customHeight="1" x14ac:dyDescent="0.15">
      <c r="A112" s="108" t="s">
        <v>231</v>
      </c>
      <c r="B112" s="109" t="s">
        <v>232</v>
      </c>
      <c r="C112" s="110" t="s">
        <v>19</v>
      </c>
      <c r="D112" s="110" t="s">
        <v>20</v>
      </c>
      <c r="E112" s="110" t="s">
        <v>307</v>
      </c>
      <c r="F112" s="111" t="s">
        <v>21</v>
      </c>
      <c r="G112" s="117">
        <v>770643000</v>
      </c>
      <c r="H112" s="117">
        <v>0</v>
      </c>
      <c r="I112" s="117">
        <v>770643000</v>
      </c>
      <c r="J112" s="117">
        <v>0</v>
      </c>
      <c r="K112" s="117">
        <v>0</v>
      </c>
      <c r="L112" s="117">
        <v>0</v>
      </c>
      <c r="M112" s="117">
        <v>0</v>
      </c>
      <c r="N112" s="117">
        <v>0</v>
      </c>
      <c r="O112" s="117">
        <v>0</v>
      </c>
      <c r="P112" s="117">
        <v>0</v>
      </c>
      <c r="Q112" s="117">
        <v>0</v>
      </c>
      <c r="R112" s="113">
        <v>0</v>
      </c>
      <c r="S112" s="113">
        <v>0</v>
      </c>
    </row>
    <row r="113" spans="1:20" ht="15" customHeight="1" x14ac:dyDescent="0.15">
      <c r="A113" s="108" t="s">
        <v>233</v>
      </c>
      <c r="B113" s="109" t="s">
        <v>234</v>
      </c>
      <c r="C113" s="110" t="s">
        <v>19</v>
      </c>
      <c r="D113" s="110" t="s">
        <v>20</v>
      </c>
      <c r="E113" s="110" t="s">
        <v>307</v>
      </c>
      <c r="F113" s="111" t="s">
        <v>21</v>
      </c>
      <c r="G113" s="112">
        <v>770643000</v>
      </c>
      <c r="H113" s="112">
        <v>0</v>
      </c>
      <c r="I113" s="112">
        <v>770643000</v>
      </c>
      <c r="J113" s="112">
        <v>0</v>
      </c>
      <c r="K113" s="112">
        <v>0</v>
      </c>
      <c r="L113" s="112">
        <v>0</v>
      </c>
      <c r="M113" s="112">
        <v>0</v>
      </c>
      <c r="N113" s="112">
        <v>0</v>
      </c>
      <c r="O113" s="112">
        <v>0</v>
      </c>
      <c r="P113" s="112">
        <v>0</v>
      </c>
      <c r="Q113" s="112">
        <v>0</v>
      </c>
      <c r="R113" s="113">
        <v>0</v>
      </c>
      <c r="S113" s="113">
        <v>0</v>
      </c>
    </row>
    <row r="114" spans="1:20" x14ac:dyDescent="0.15">
      <c r="A114" s="109" t="s">
        <v>235</v>
      </c>
      <c r="B114" s="116" t="s">
        <v>236</v>
      </c>
      <c r="C114" s="110" t="s">
        <v>19</v>
      </c>
      <c r="D114" s="110" t="s">
        <v>20</v>
      </c>
      <c r="E114" s="110">
        <v>21</v>
      </c>
      <c r="F114" s="120" t="s">
        <v>237</v>
      </c>
      <c r="G114" s="112">
        <v>83500000000</v>
      </c>
      <c r="H114" s="112">
        <v>46120762707.43</v>
      </c>
      <c r="I114" s="112">
        <v>37379237292.57</v>
      </c>
      <c r="J114" s="112">
        <v>0</v>
      </c>
      <c r="K114" s="112">
        <v>35634475819.639999</v>
      </c>
      <c r="L114" s="112">
        <v>10486286887.790001</v>
      </c>
      <c r="M114" s="112">
        <v>2393805061</v>
      </c>
      <c r="N114" s="112">
        <v>33240670758.639999</v>
      </c>
      <c r="O114" s="112">
        <v>2145620772.5</v>
      </c>
      <c r="P114" s="112">
        <v>248184288.5</v>
      </c>
      <c r="Q114" s="112">
        <v>2123603840.5</v>
      </c>
      <c r="R114" s="112">
        <v>22016932</v>
      </c>
      <c r="S114" s="112">
        <v>828178</v>
      </c>
      <c r="T114" s="99"/>
    </row>
    <row r="115" spans="1:20" x14ac:dyDescent="0.15">
      <c r="A115" s="109" t="s">
        <v>238</v>
      </c>
      <c r="B115" s="111" t="s">
        <v>239</v>
      </c>
      <c r="C115" s="110" t="s">
        <v>19</v>
      </c>
      <c r="D115" s="110" t="s">
        <v>20</v>
      </c>
      <c r="E115" s="110">
        <v>21</v>
      </c>
      <c r="F115" s="120" t="s">
        <v>237</v>
      </c>
      <c r="G115" s="112">
        <v>56000000000</v>
      </c>
      <c r="H115" s="112">
        <v>37321908984.43</v>
      </c>
      <c r="I115" s="112">
        <v>18678091015.57</v>
      </c>
      <c r="J115" s="112">
        <v>0</v>
      </c>
      <c r="K115" s="112">
        <v>27142642521.639999</v>
      </c>
      <c r="L115" s="112">
        <v>10179266462.790001</v>
      </c>
      <c r="M115" s="112">
        <v>2228489909</v>
      </c>
      <c r="N115" s="112">
        <v>24914152612.639999</v>
      </c>
      <c r="O115" s="112">
        <v>1986988789.5</v>
      </c>
      <c r="P115" s="112">
        <v>241501119.5</v>
      </c>
      <c r="Q115" s="112">
        <v>1964971857.5</v>
      </c>
      <c r="R115" s="112">
        <v>22016932</v>
      </c>
      <c r="S115" s="112">
        <v>828178</v>
      </c>
      <c r="T115" s="99"/>
    </row>
    <row r="116" spans="1:20" x14ac:dyDescent="0.15">
      <c r="A116" s="109" t="s">
        <v>240</v>
      </c>
      <c r="B116" s="111" t="s">
        <v>241</v>
      </c>
      <c r="C116" s="110" t="s">
        <v>19</v>
      </c>
      <c r="D116" s="110" t="s">
        <v>20</v>
      </c>
      <c r="E116" s="110">
        <v>21</v>
      </c>
      <c r="F116" s="120" t="s">
        <v>237</v>
      </c>
      <c r="G116" s="112">
        <v>56000000000</v>
      </c>
      <c r="H116" s="112">
        <v>37321908984.43</v>
      </c>
      <c r="I116" s="112">
        <v>18678091015.57</v>
      </c>
      <c r="J116" s="112">
        <v>0</v>
      </c>
      <c r="K116" s="112">
        <v>27142642521.639999</v>
      </c>
      <c r="L116" s="112">
        <v>10179266462.790001</v>
      </c>
      <c r="M116" s="112">
        <v>2228489909</v>
      </c>
      <c r="N116" s="112">
        <v>24914152612.639999</v>
      </c>
      <c r="O116" s="112">
        <v>1986988789.5</v>
      </c>
      <c r="P116" s="112">
        <v>241501119.5</v>
      </c>
      <c r="Q116" s="112">
        <v>1964971857.5</v>
      </c>
      <c r="R116" s="112">
        <v>22016932</v>
      </c>
      <c r="S116" s="112">
        <v>828178</v>
      </c>
      <c r="T116" s="99"/>
    </row>
    <row r="117" spans="1:20" s="119" customFormat="1" ht="36" x14ac:dyDescent="0.15">
      <c r="A117" s="109" t="s">
        <v>513</v>
      </c>
      <c r="B117" s="111" t="s">
        <v>514</v>
      </c>
      <c r="C117" s="110" t="s">
        <v>19</v>
      </c>
      <c r="D117" s="110" t="s">
        <v>20</v>
      </c>
      <c r="E117" s="110">
        <v>21</v>
      </c>
      <c r="F117" s="120" t="s">
        <v>237</v>
      </c>
      <c r="G117" s="112">
        <v>1000000000</v>
      </c>
      <c r="H117" s="112">
        <v>973240900</v>
      </c>
      <c r="I117" s="112">
        <v>26759100</v>
      </c>
      <c r="J117" s="112">
        <v>0</v>
      </c>
      <c r="K117" s="112">
        <v>973240900</v>
      </c>
      <c r="L117" s="112">
        <v>0</v>
      </c>
      <c r="M117" s="112">
        <v>0</v>
      </c>
      <c r="N117" s="112">
        <v>973240900</v>
      </c>
      <c r="O117" s="112">
        <v>0</v>
      </c>
      <c r="P117" s="112">
        <v>0</v>
      </c>
      <c r="Q117" s="112">
        <v>0</v>
      </c>
      <c r="R117" s="112">
        <v>0</v>
      </c>
      <c r="S117" s="112">
        <v>0</v>
      </c>
      <c r="T117" s="99"/>
    </row>
    <row r="118" spans="1:20" ht="27" x14ac:dyDescent="0.15">
      <c r="A118" s="109" t="s">
        <v>515</v>
      </c>
      <c r="B118" s="111" t="s">
        <v>512</v>
      </c>
      <c r="C118" s="110" t="s">
        <v>19</v>
      </c>
      <c r="D118" s="110" t="s">
        <v>20</v>
      </c>
      <c r="E118" s="110">
        <v>21</v>
      </c>
      <c r="F118" s="120" t="s">
        <v>237</v>
      </c>
      <c r="G118" s="112">
        <v>1000000000</v>
      </c>
      <c r="H118" s="112">
        <v>973240900</v>
      </c>
      <c r="I118" s="112">
        <v>26759100</v>
      </c>
      <c r="J118" s="112">
        <v>0</v>
      </c>
      <c r="K118" s="112">
        <v>973240900</v>
      </c>
      <c r="L118" s="112">
        <v>0</v>
      </c>
      <c r="M118" s="112">
        <v>0</v>
      </c>
      <c r="N118" s="112">
        <v>973240900</v>
      </c>
      <c r="O118" s="112">
        <v>0</v>
      </c>
      <c r="P118" s="112">
        <v>0</v>
      </c>
      <c r="Q118" s="112">
        <v>0</v>
      </c>
      <c r="R118" s="112">
        <v>0</v>
      </c>
      <c r="S118" s="112">
        <v>0</v>
      </c>
      <c r="T118" s="99"/>
    </row>
    <row r="119" spans="1:20" s="119" customFormat="1" ht="18" x14ac:dyDescent="0.15">
      <c r="A119" s="109" t="s">
        <v>516</v>
      </c>
      <c r="B119" s="111" t="s">
        <v>244</v>
      </c>
      <c r="C119" s="110" t="s">
        <v>19</v>
      </c>
      <c r="D119" s="110" t="s">
        <v>20</v>
      </c>
      <c r="E119" s="110">
        <v>21</v>
      </c>
      <c r="F119" s="120" t="s">
        <v>237</v>
      </c>
      <c r="G119" s="112">
        <v>703167783</v>
      </c>
      <c r="H119" s="112">
        <v>676934300</v>
      </c>
      <c r="I119" s="112">
        <v>26233483</v>
      </c>
      <c r="J119" s="112">
        <v>0</v>
      </c>
      <c r="K119" s="112">
        <v>676934300</v>
      </c>
      <c r="L119" s="112">
        <v>0</v>
      </c>
      <c r="M119" s="112">
        <v>0</v>
      </c>
      <c r="N119" s="112">
        <v>676934300</v>
      </c>
      <c r="O119" s="112">
        <v>0</v>
      </c>
      <c r="P119" s="112">
        <v>0</v>
      </c>
      <c r="Q119" s="112">
        <v>0</v>
      </c>
      <c r="R119" s="112">
        <v>0</v>
      </c>
      <c r="S119" s="112">
        <v>0</v>
      </c>
      <c r="T119" s="99"/>
    </row>
    <row r="120" spans="1:20" ht="15" customHeight="1" x14ac:dyDescent="0.15">
      <c r="A120" s="108" t="s">
        <v>518</v>
      </c>
      <c r="B120" s="114" t="s">
        <v>519</v>
      </c>
      <c r="C120" s="115" t="s">
        <v>19</v>
      </c>
      <c r="D120" s="110" t="s">
        <v>20</v>
      </c>
      <c r="E120" s="115">
        <v>21</v>
      </c>
      <c r="F120" s="116" t="s">
        <v>237</v>
      </c>
      <c r="G120" s="117">
        <v>703167783</v>
      </c>
      <c r="H120" s="117">
        <v>676934300</v>
      </c>
      <c r="I120" s="117">
        <v>26233483</v>
      </c>
      <c r="J120" s="117">
        <v>0</v>
      </c>
      <c r="K120" s="117">
        <v>676934300</v>
      </c>
      <c r="L120" s="117">
        <v>0</v>
      </c>
      <c r="M120" s="117">
        <v>0</v>
      </c>
      <c r="N120" s="117">
        <v>676934300</v>
      </c>
      <c r="O120" s="117">
        <v>0</v>
      </c>
      <c r="P120" s="117">
        <v>0</v>
      </c>
      <c r="Q120" s="117">
        <v>0</v>
      </c>
      <c r="R120" s="117">
        <v>0</v>
      </c>
      <c r="S120" s="117">
        <v>0</v>
      </c>
    </row>
    <row r="121" spans="1:20" s="119" customFormat="1" x14ac:dyDescent="0.15">
      <c r="A121" s="109" t="s">
        <v>517</v>
      </c>
      <c r="B121" s="111" t="s">
        <v>245</v>
      </c>
      <c r="C121" s="110" t="s">
        <v>19</v>
      </c>
      <c r="D121" s="110" t="s">
        <v>20</v>
      </c>
      <c r="E121" s="110">
        <v>21</v>
      </c>
      <c r="F121" s="120" t="s">
        <v>237</v>
      </c>
      <c r="G121" s="112">
        <v>296832217</v>
      </c>
      <c r="H121" s="112">
        <v>296306600</v>
      </c>
      <c r="I121" s="112">
        <v>525617</v>
      </c>
      <c r="J121" s="112">
        <v>0</v>
      </c>
      <c r="K121" s="112">
        <v>296306600</v>
      </c>
      <c r="L121" s="112">
        <v>0</v>
      </c>
      <c r="M121" s="112">
        <v>0</v>
      </c>
      <c r="N121" s="112">
        <v>296306600</v>
      </c>
      <c r="O121" s="112">
        <v>0</v>
      </c>
      <c r="P121" s="112">
        <v>0</v>
      </c>
      <c r="Q121" s="112">
        <v>0</v>
      </c>
      <c r="R121" s="112">
        <v>0</v>
      </c>
      <c r="S121" s="112">
        <v>0</v>
      </c>
      <c r="T121" s="99"/>
    </row>
    <row r="122" spans="1:20" ht="15" customHeight="1" x14ac:dyDescent="0.15">
      <c r="A122" s="108" t="s">
        <v>520</v>
      </c>
      <c r="B122" s="114" t="s">
        <v>521</v>
      </c>
      <c r="C122" s="115" t="s">
        <v>19</v>
      </c>
      <c r="D122" s="110" t="s">
        <v>20</v>
      </c>
      <c r="E122" s="115">
        <v>21</v>
      </c>
      <c r="F122" s="116" t="s">
        <v>237</v>
      </c>
      <c r="G122" s="117">
        <v>296832217</v>
      </c>
      <c r="H122" s="117">
        <v>296306600</v>
      </c>
      <c r="I122" s="117">
        <v>525617</v>
      </c>
      <c r="J122" s="117">
        <v>0</v>
      </c>
      <c r="K122" s="117">
        <v>296306600</v>
      </c>
      <c r="L122" s="117">
        <v>0</v>
      </c>
      <c r="M122" s="117">
        <v>0</v>
      </c>
      <c r="N122" s="117">
        <v>296306600</v>
      </c>
      <c r="O122" s="117">
        <v>0</v>
      </c>
      <c r="P122" s="117">
        <v>0</v>
      </c>
      <c r="Q122" s="117">
        <v>0</v>
      </c>
      <c r="R122" s="117">
        <v>0</v>
      </c>
      <c r="S122" s="117">
        <v>0</v>
      </c>
    </row>
    <row r="123" spans="1:20" s="119" customFormat="1" ht="27" x14ac:dyDescent="0.15">
      <c r="A123" s="109" t="s">
        <v>582</v>
      </c>
      <c r="B123" s="111" t="s">
        <v>505</v>
      </c>
      <c r="C123" s="110" t="s">
        <v>19</v>
      </c>
      <c r="D123" s="110" t="s">
        <v>20</v>
      </c>
      <c r="E123" s="110">
        <v>21</v>
      </c>
      <c r="F123" s="120" t="s">
        <v>237</v>
      </c>
      <c r="G123" s="112">
        <v>55000000000</v>
      </c>
      <c r="H123" s="112">
        <v>36348668084.43</v>
      </c>
      <c r="I123" s="112">
        <v>18651331915.57</v>
      </c>
      <c r="J123" s="112">
        <v>0</v>
      </c>
      <c r="K123" s="112">
        <v>26169401621.639999</v>
      </c>
      <c r="L123" s="112">
        <v>10179266462.790001</v>
      </c>
      <c r="M123" s="112">
        <v>2228489909</v>
      </c>
      <c r="N123" s="112">
        <v>23940911712.639999</v>
      </c>
      <c r="O123" s="112">
        <v>1986988789.5</v>
      </c>
      <c r="P123" s="112">
        <v>241501119.5</v>
      </c>
      <c r="Q123" s="112">
        <v>1964971857.5</v>
      </c>
      <c r="R123" s="112">
        <v>22016932</v>
      </c>
      <c r="S123" s="112">
        <v>828178</v>
      </c>
      <c r="T123" s="99"/>
    </row>
    <row r="124" spans="1:20" ht="27" x14ac:dyDescent="0.15">
      <c r="A124" s="109" t="s">
        <v>527</v>
      </c>
      <c r="B124" s="111" t="s">
        <v>512</v>
      </c>
      <c r="C124" s="110" t="s">
        <v>19</v>
      </c>
      <c r="D124" s="110" t="s">
        <v>20</v>
      </c>
      <c r="E124" s="110">
        <v>21</v>
      </c>
      <c r="F124" s="120" t="s">
        <v>237</v>
      </c>
      <c r="G124" s="112">
        <v>55000000000</v>
      </c>
      <c r="H124" s="112">
        <v>36348668084.43</v>
      </c>
      <c r="I124" s="112">
        <v>18651331915.57</v>
      </c>
      <c r="J124" s="112">
        <v>0</v>
      </c>
      <c r="K124" s="112">
        <v>26169401621.639999</v>
      </c>
      <c r="L124" s="112">
        <v>10179266462.790001</v>
      </c>
      <c r="M124" s="112">
        <v>2228489909</v>
      </c>
      <c r="N124" s="112">
        <v>23940911712.639999</v>
      </c>
      <c r="O124" s="112">
        <v>1986988789.5</v>
      </c>
      <c r="P124" s="112">
        <v>241501119.5</v>
      </c>
      <c r="Q124" s="112">
        <v>1964971857.5</v>
      </c>
      <c r="R124" s="112">
        <v>22016932</v>
      </c>
      <c r="S124" s="112">
        <v>828178</v>
      </c>
      <c r="T124" s="121"/>
    </row>
    <row r="125" spans="1:20" s="119" customFormat="1" x14ac:dyDescent="0.15">
      <c r="A125" s="109" t="s">
        <v>524</v>
      </c>
      <c r="B125" s="111" t="s">
        <v>251</v>
      </c>
      <c r="C125" s="110" t="s">
        <v>19</v>
      </c>
      <c r="D125" s="110" t="s">
        <v>20</v>
      </c>
      <c r="E125" s="110">
        <v>21</v>
      </c>
      <c r="F125" s="120" t="s">
        <v>237</v>
      </c>
      <c r="G125" s="112">
        <v>1601377558</v>
      </c>
      <c r="H125" s="112">
        <v>989735914</v>
      </c>
      <c r="I125" s="112">
        <v>611641644</v>
      </c>
      <c r="J125" s="112">
        <v>0</v>
      </c>
      <c r="K125" s="112">
        <v>855145101</v>
      </c>
      <c r="L125" s="112">
        <v>134590813</v>
      </c>
      <c r="M125" s="112">
        <v>62811902</v>
      </c>
      <c r="N125" s="112">
        <v>792333199</v>
      </c>
      <c r="O125" s="112">
        <v>53557116</v>
      </c>
      <c r="P125" s="112">
        <v>9254786</v>
      </c>
      <c r="Q125" s="112">
        <v>51891000</v>
      </c>
      <c r="R125" s="112">
        <v>1666116</v>
      </c>
      <c r="S125" s="112">
        <v>0</v>
      </c>
      <c r="T125" s="99"/>
    </row>
    <row r="126" spans="1:20" ht="15" customHeight="1" x14ac:dyDescent="0.15">
      <c r="A126" s="108" t="s">
        <v>536</v>
      </c>
      <c r="B126" s="114" t="s">
        <v>537</v>
      </c>
      <c r="C126" s="115" t="s">
        <v>19</v>
      </c>
      <c r="D126" s="110" t="s">
        <v>20</v>
      </c>
      <c r="E126" s="115">
        <v>21</v>
      </c>
      <c r="F126" s="116" t="s">
        <v>237</v>
      </c>
      <c r="G126" s="117">
        <v>1601377558</v>
      </c>
      <c r="H126" s="117">
        <v>989735914</v>
      </c>
      <c r="I126" s="117">
        <v>611641644</v>
      </c>
      <c r="J126" s="117">
        <v>0</v>
      </c>
      <c r="K126" s="117">
        <v>855145101</v>
      </c>
      <c r="L126" s="117">
        <v>134590813</v>
      </c>
      <c r="M126" s="117">
        <v>62811902</v>
      </c>
      <c r="N126" s="117">
        <v>792333199</v>
      </c>
      <c r="O126" s="117">
        <v>53557116</v>
      </c>
      <c r="P126" s="117">
        <v>9254786</v>
      </c>
      <c r="Q126" s="117">
        <v>51891000</v>
      </c>
      <c r="R126" s="117">
        <v>1666116</v>
      </c>
      <c r="S126" s="117">
        <v>0</v>
      </c>
    </row>
    <row r="127" spans="1:20" s="119" customFormat="1" x14ac:dyDescent="0.15">
      <c r="A127" s="109" t="s">
        <v>525</v>
      </c>
      <c r="B127" s="111" t="s">
        <v>252</v>
      </c>
      <c r="C127" s="110" t="s">
        <v>19</v>
      </c>
      <c r="D127" s="110" t="s">
        <v>20</v>
      </c>
      <c r="E127" s="110">
        <v>21</v>
      </c>
      <c r="F127" s="120" t="s">
        <v>237</v>
      </c>
      <c r="G127" s="112">
        <v>9498382337</v>
      </c>
      <c r="H127" s="112">
        <v>9323082034</v>
      </c>
      <c r="I127" s="112">
        <v>175300303</v>
      </c>
      <c r="J127" s="112">
        <v>0</v>
      </c>
      <c r="K127" s="112">
        <v>9260903700</v>
      </c>
      <c r="L127" s="112">
        <v>62178334</v>
      </c>
      <c r="M127" s="112">
        <v>281332000</v>
      </c>
      <c r="N127" s="112">
        <v>8979571700</v>
      </c>
      <c r="O127" s="112">
        <v>187716000</v>
      </c>
      <c r="P127" s="112">
        <v>93616000</v>
      </c>
      <c r="Q127" s="112">
        <v>187716000</v>
      </c>
      <c r="R127" s="112">
        <v>0</v>
      </c>
      <c r="S127" s="112">
        <v>0</v>
      </c>
      <c r="T127" s="99"/>
    </row>
    <row r="128" spans="1:20" ht="15" customHeight="1" x14ac:dyDescent="0.15">
      <c r="A128" s="108" t="s">
        <v>538</v>
      </c>
      <c r="B128" s="114" t="s">
        <v>539</v>
      </c>
      <c r="C128" s="115" t="s">
        <v>19</v>
      </c>
      <c r="D128" s="110" t="s">
        <v>20</v>
      </c>
      <c r="E128" s="115">
        <v>21</v>
      </c>
      <c r="F128" s="116" t="s">
        <v>237</v>
      </c>
      <c r="G128" s="117">
        <v>9498382337</v>
      </c>
      <c r="H128" s="117">
        <v>9323082034</v>
      </c>
      <c r="I128" s="117">
        <v>175300303</v>
      </c>
      <c r="J128" s="117">
        <v>0</v>
      </c>
      <c r="K128" s="117">
        <v>9260903700</v>
      </c>
      <c r="L128" s="117">
        <v>62178334</v>
      </c>
      <c r="M128" s="117">
        <v>281332000</v>
      </c>
      <c r="N128" s="117">
        <v>8979571700</v>
      </c>
      <c r="O128" s="117">
        <v>187716000</v>
      </c>
      <c r="P128" s="117">
        <v>93616000</v>
      </c>
      <c r="Q128" s="117">
        <v>187716000</v>
      </c>
      <c r="R128" s="117">
        <v>0</v>
      </c>
      <c r="S128" s="117">
        <v>0</v>
      </c>
    </row>
    <row r="129" spans="1:20" s="119" customFormat="1" x14ac:dyDescent="0.15">
      <c r="A129" s="109" t="s">
        <v>526</v>
      </c>
      <c r="B129" s="111" t="s">
        <v>253</v>
      </c>
      <c r="C129" s="110" t="s">
        <v>19</v>
      </c>
      <c r="D129" s="110" t="s">
        <v>20</v>
      </c>
      <c r="E129" s="110">
        <v>21</v>
      </c>
      <c r="F129" s="120" t="s">
        <v>237</v>
      </c>
      <c r="G129" s="112">
        <v>7213159175</v>
      </c>
      <c r="H129" s="112">
        <v>4937711159</v>
      </c>
      <c r="I129" s="112">
        <v>2275448016</v>
      </c>
      <c r="J129" s="112">
        <v>0</v>
      </c>
      <c r="K129" s="112">
        <v>2818660897</v>
      </c>
      <c r="L129" s="112">
        <v>2119050262</v>
      </c>
      <c r="M129" s="112">
        <v>287682730</v>
      </c>
      <c r="N129" s="112">
        <v>2530978167</v>
      </c>
      <c r="O129" s="112">
        <v>269005556</v>
      </c>
      <c r="P129" s="112">
        <v>18677174</v>
      </c>
      <c r="Q129" s="112">
        <v>263694232</v>
      </c>
      <c r="R129" s="112">
        <v>5311324</v>
      </c>
      <c r="S129" s="112">
        <v>0</v>
      </c>
      <c r="T129" s="99"/>
    </row>
    <row r="130" spans="1:20" ht="15" customHeight="1" x14ac:dyDescent="0.15">
      <c r="A130" s="108" t="s">
        <v>540</v>
      </c>
      <c r="B130" s="114" t="s">
        <v>541</v>
      </c>
      <c r="C130" s="115" t="s">
        <v>19</v>
      </c>
      <c r="D130" s="110" t="s">
        <v>20</v>
      </c>
      <c r="E130" s="115">
        <v>21</v>
      </c>
      <c r="F130" s="116" t="s">
        <v>237</v>
      </c>
      <c r="G130" s="117">
        <v>7213159175</v>
      </c>
      <c r="H130" s="117">
        <v>4937711159</v>
      </c>
      <c r="I130" s="117">
        <v>2275448016</v>
      </c>
      <c r="J130" s="117">
        <v>0</v>
      </c>
      <c r="K130" s="117">
        <v>2818660897</v>
      </c>
      <c r="L130" s="117">
        <v>2119050262</v>
      </c>
      <c r="M130" s="117">
        <v>287682730</v>
      </c>
      <c r="N130" s="117">
        <v>2530978167</v>
      </c>
      <c r="O130" s="117">
        <v>269005556</v>
      </c>
      <c r="P130" s="117">
        <v>18677174</v>
      </c>
      <c r="Q130" s="117">
        <v>263694232</v>
      </c>
      <c r="R130" s="117">
        <v>5311324</v>
      </c>
      <c r="S130" s="117">
        <v>0</v>
      </c>
    </row>
    <row r="131" spans="1:20" s="119" customFormat="1" x14ac:dyDescent="0.15">
      <c r="A131" s="109" t="s">
        <v>522</v>
      </c>
      <c r="B131" s="111" t="s">
        <v>254</v>
      </c>
      <c r="C131" s="110" t="s">
        <v>19</v>
      </c>
      <c r="D131" s="110" t="s">
        <v>20</v>
      </c>
      <c r="E131" s="110">
        <v>21</v>
      </c>
      <c r="F131" s="120" t="s">
        <v>237</v>
      </c>
      <c r="G131" s="112">
        <v>17768916764</v>
      </c>
      <c r="H131" s="112">
        <v>11124420463</v>
      </c>
      <c r="I131" s="112">
        <v>6644496301</v>
      </c>
      <c r="J131" s="112">
        <v>0</v>
      </c>
      <c r="K131" s="112">
        <v>5053917446</v>
      </c>
      <c r="L131" s="112">
        <v>6070503017</v>
      </c>
      <c r="M131" s="112">
        <v>1290089896</v>
      </c>
      <c r="N131" s="112">
        <v>3763827550</v>
      </c>
      <c r="O131" s="112">
        <v>1188174094</v>
      </c>
      <c r="P131" s="112">
        <v>101915802</v>
      </c>
      <c r="Q131" s="112">
        <v>1173134602</v>
      </c>
      <c r="R131" s="112">
        <v>15039492</v>
      </c>
      <c r="S131" s="112">
        <v>828178</v>
      </c>
      <c r="T131" s="99"/>
    </row>
    <row r="132" spans="1:20" ht="15" customHeight="1" x14ac:dyDescent="0.15">
      <c r="A132" s="108" t="s">
        <v>532</v>
      </c>
      <c r="B132" s="114" t="s">
        <v>533</v>
      </c>
      <c r="C132" s="115" t="s">
        <v>19</v>
      </c>
      <c r="D132" s="110" t="s">
        <v>20</v>
      </c>
      <c r="E132" s="115">
        <v>21</v>
      </c>
      <c r="F132" s="116" t="s">
        <v>237</v>
      </c>
      <c r="G132" s="117">
        <v>17768916764</v>
      </c>
      <c r="H132" s="117">
        <v>11124420463</v>
      </c>
      <c r="I132" s="117">
        <v>6644496301</v>
      </c>
      <c r="J132" s="117">
        <v>0</v>
      </c>
      <c r="K132" s="117">
        <v>5053917446</v>
      </c>
      <c r="L132" s="117">
        <v>6070503017</v>
      </c>
      <c r="M132" s="117">
        <v>1290089896</v>
      </c>
      <c r="N132" s="117">
        <v>3763827550</v>
      </c>
      <c r="O132" s="117">
        <v>1188174094</v>
      </c>
      <c r="P132" s="117">
        <v>101915802</v>
      </c>
      <c r="Q132" s="117">
        <v>1173134602</v>
      </c>
      <c r="R132" s="117">
        <v>15039492</v>
      </c>
      <c r="S132" s="117">
        <v>828178</v>
      </c>
    </row>
    <row r="133" spans="1:20" ht="15" customHeight="1" x14ac:dyDescent="0.15">
      <c r="A133" s="109" t="s">
        <v>523</v>
      </c>
      <c r="B133" s="111" t="s">
        <v>255</v>
      </c>
      <c r="C133" s="110" t="s">
        <v>19</v>
      </c>
      <c r="D133" s="110" t="s">
        <v>20</v>
      </c>
      <c r="E133" s="110">
        <v>21</v>
      </c>
      <c r="F133" s="120" t="s">
        <v>237</v>
      </c>
      <c r="G133" s="112">
        <v>9900000000</v>
      </c>
      <c r="H133" s="112">
        <v>4108468939.4299998</v>
      </c>
      <c r="I133" s="112">
        <v>5791531060.5699997</v>
      </c>
      <c r="J133" s="112">
        <v>0</v>
      </c>
      <c r="K133" s="112">
        <v>3550355172.1399999</v>
      </c>
      <c r="L133" s="112">
        <v>558113767.28999996</v>
      </c>
      <c r="M133" s="112">
        <v>40616710</v>
      </c>
      <c r="N133" s="112">
        <v>3509738462.1399999</v>
      </c>
      <c r="O133" s="112">
        <v>34669710</v>
      </c>
      <c r="P133" s="112">
        <v>5947000</v>
      </c>
      <c r="Q133" s="112">
        <v>34669710</v>
      </c>
      <c r="R133" s="112">
        <v>0</v>
      </c>
      <c r="S133" s="112">
        <v>0</v>
      </c>
      <c r="T133" s="122"/>
    </row>
    <row r="134" spans="1:20" ht="15" customHeight="1" x14ac:dyDescent="0.15">
      <c r="A134" s="108" t="s">
        <v>534</v>
      </c>
      <c r="B134" s="114" t="s">
        <v>535</v>
      </c>
      <c r="C134" s="115" t="s">
        <v>19</v>
      </c>
      <c r="D134" s="110" t="s">
        <v>20</v>
      </c>
      <c r="E134" s="115">
        <v>21</v>
      </c>
      <c r="F134" s="116" t="s">
        <v>237</v>
      </c>
      <c r="G134" s="117">
        <v>9900000000</v>
      </c>
      <c r="H134" s="117">
        <v>4108468939.4299998</v>
      </c>
      <c r="I134" s="117">
        <v>5791531060.5699997</v>
      </c>
      <c r="J134" s="117">
        <v>0</v>
      </c>
      <c r="K134" s="117">
        <v>3550355172.1399999</v>
      </c>
      <c r="L134" s="117">
        <v>558113767.28999996</v>
      </c>
      <c r="M134" s="117">
        <v>40616710</v>
      </c>
      <c r="N134" s="117">
        <v>3509738462.1399999</v>
      </c>
      <c r="O134" s="117">
        <v>34669710</v>
      </c>
      <c r="P134" s="117">
        <v>5947000</v>
      </c>
      <c r="Q134" s="117">
        <v>34669710</v>
      </c>
      <c r="R134" s="117">
        <v>0</v>
      </c>
      <c r="S134" s="117">
        <v>0</v>
      </c>
    </row>
    <row r="135" spans="1:20" ht="18" x14ac:dyDescent="0.15">
      <c r="A135" s="109" t="s">
        <v>531</v>
      </c>
      <c r="B135" s="111" t="s">
        <v>256</v>
      </c>
      <c r="C135" s="110" t="s">
        <v>19</v>
      </c>
      <c r="D135" s="110" t="s">
        <v>20</v>
      </c>
      <c r="E135" s="110">
        <v>21</v>
      </c>
      <c r="F135" s="120" t="s">
        <v>237</v>
      </c>
      <c r="G135" s="112">
        <v>1188158345</v>
      </c>
      <c r="H135" s="112">
        <v>831196345</v>
      </c>
      <c r="I135" s="112">
        <v>356962000</v>
      </c>
      <c r="J135" s="112">
        <v>0</v>
      </c>
      <c r="K135" s="112">
        <v>201247393</v>
      </c>
      <c r="L135" s="112">
        <v>629948952</v>
      </c>
      <c r="M135" s="112">
        <v>18582393</v>
      </c>
      <c r="N135" s="112">
        <v>182665000</v>
      </c>
      <c r="O135" s="112">
        <v>18582393</v>
      </c>
      <c r="P135" s="112">
        <v>0</v>
      </c>
      <c r="Q135" s="112">
        <v>18582393</v>
      </c>
      <c r="R135" s="112">
        <v>0</v>
      </c>
      <c r="S135" s="112">
        <v>0</v>
      </c>
      <c r="T135" s="99"/>
    </row>
    <row r="136" spans="1:20" ht="15" customHeight="1" x14ac:dyDescent="0.15">
      <c r="A136" s="108" t="s">
        <v>548</v>
      </c>
      <c r="B136" s="114" t="s">
        <v>549</v>
      </c>
      <c r="C136" s="115" t="s">
        <v>19</v>
      </c>
      <c r="D136" s="110" t="s">
        <v>20</v>
      </c>
      <c r="E136" s="115">
        <v>21</v>
      </c>
      <c r="F136" s="116" t="s">
        <v>237</v>
      </c>
      <c r="G136" s="117">
        <v>1188158345</v>
      </c>
      <c r="H136" s="117">
        <v>831196345</v>
      </c>
      <c r="I136" s="117">
        <v>356962000</v>
      </c>
      <c r="J136" s="117">
        <v>0</v>
      </c>
      <c r="K136" s="117">
        <v>201247393</v>
      </c>
      <c r="L136" s="117">
        <v>629948952</v>
      </c>
      <c r="M136" s="117">
        <v>18582393</v>
      </c>
      <c r="N136" s="117">
        <v>182665000</v>
      </c>
      <c r="O136" s="117">
        <v>18582393</v>
      </c>
      <c r="P136" s="117">
        <v>0</v>
      </c>
      <c r="Q136" s="117">
        <v>18582393</v>
      </c>
      <c r="R136" s="117">
        <v>0</v>
      </c>
      <c r="S136" s="117">
        <v>0</v>
      </c>
    </row>
    <row r="137" spans="1:20" ht="18" x14ac:dyDescent="0.15">
      <c r="A137" s="109" t="s">
        <v>528</v>
      </c>
      <c r="B137" s="111" t="s">
        <v>506</v>
      </c>
      <c r="C137" s="110" t="s">
        <v>19</v>
      </c>
      <c r="D137" s="110" t="s">
        <v>20</v>
      </c>
      <c r="E137" s="110">
        <v>21</v>
      </c>
      <c r="F137" s="120" t="s">
        <v>237</v>
      </c>
      <c r="G137" s="112">
        <v>4458526506</v>
      </c>
      <c r="H137" s="112">
        <v>1808139955</v>
      </c>
      <c r="I137" s="112">
        <v>2650386551</v>
      </c>
      <c r="J137" s="112">
        <v>0</v>
      </c>
      <c r="K137" s="112">
        <v>1641419590</v>
      </c>
      <c r="L137" s="112">
        <v>166720365</v>
      </c>
      <c r="M137" s="112">
        <v>47501823</v>
      </c>
      <c r="N137" s="112">
        <v>1593917767</v>
      </c>
      <c r="O137" s="112">
        <v>38037823</v>
      </c>
      <c r="P137" s="112">
        <v>9464000</v>
      </c>
      <c r="Q137" s="112">
        <v>38037823</v>
      </c>
      <c r="R137" s="112">
        <v>0</v>
      </c>
      <c r="S137" s="112">
        <v>0</v>
      </c>
      <c r="T137" s="99"/>
    </row>
    <row r="138" spans="1:20" ht="15" customHeight="1" x14ac:dyDescent="0.15">
      <c r="A138" s="108" t="s">
        <v>542</v>
      </c>
      <c r="B138" s="114" t="s">
        <v>543</v>
      </c>
      <c r="C138" s="115" t="s">
        <v>19</v>
      </c>
      <c r="D138" s="110" t="s">
        <v>20</v>
      </c>
      <c r="E138" s="115">
        <v>21</v>
      </c>
      <c r="F138" s="116" t="s">
        <v>237</v>
      </c>
      <c r="G138" s="117">
        <v>4458526506</v>
      </c>
      <c r="H138" s="117">
        <v>1808139955</v>
      </c>
      <c r="I138" s="117">
        <v>2650386551</v>
      </c>
      <c r="J138" s="117">
        <v>0</v>
      </c>
      <c r="K138" s="117">
        <v>1641419590</v>
      </c>
      <c r="L138" s="117">
        <v>166720365</v>
      </c>
      <c r="M138" s="117">
        <v>47501823</v>
      </c>
      <c r="N138" s="117">
        <v>1593917767</v>
      </c>
      <c r="O138" s="117">
        <v>38037823</v>
      </c>
      <c r="P138" s="117">
        <v>9464000</v>
      </c>
      <c r="Q138" s="117">
        <v>38037823</v>
      </c>
      <c r="R138" s="117">
        <v>0</v>
      </c>
      <c r="S138" s="117">
        <v>0</v>
      </c>
    </row>
    <row r="139" spans="1:20" ht="25.5" customHeight="1" x14ac:dyDescent="0.15">
      <c r="A139" s="109" t="s">
        <v>529</v>
      </c>
      <c r="B139" s="111" t="s">
        <v>249</v>
      </c>
      <c r="C139" s="110" t="s">
        <v>19</v>
      </c>
      <c r="D139" s="110" t="s">
        <v>20</v>
      </c>
      <c r="E139" s="110">
        <v>21</v>
      </c>
      <c r="F139" s="120" t="s">
        <v>237</v>
      </c>
      <c r="G139" s="112">
        <v>165000000</v>
      </c>
      <c r="H139" s="112">
        <v>101933233</v>
      </c>
      <c r="I139" s="112">
        <v>63066767</v>
      </c>
      <c r="J139" s="112">
        <v>0</v>
      </c>
      <c r="K139" s="112">
        <v>49846833</v>
      </c>
      <c r="L139" s="112">
        <v>52086400</v>
      </c>
      <c r="M139" s="112">
        <v>0</v>
      </c>
      <c r="N139" s="112">
        <v>49846833</v>
      </c>
      <c r="O139" s="112">
        <v>0</v>
      </c>
      <c r="P139" s="112">
        <v>0</v>
      </c>
      <c r="Q139" s="112">
        <v>0</v>
      </c>
      <c r="R139" s="112">
        <v>0</v>
      </c>
      <c r="S139" s="112">
        <v>0</v>
      </c>
      <c r="T139" s="99"/>
    </row>
    <row r="140" spans="1:20" ht="15" customHeight="1" x14ac:dyDescent="0.15">
      <c r="A140" s="108" t="s">
        <v>544</v>
      </c>
      <c r="B140" s="114" t="s">
        <v>545</v>
      </c>
      <c r="C140" s="115" t="s">
        <v>19</v>
      </c>
      <c r="D140" s="110" t="s">
        <v>20</v>
      </c>
      <c r="E140" s="115">
        <v>21</v>
      </c>
      <c r="F140" s="116" t="s">
        <v>237</v>
      </c>
      <c r="G140" s="117">
        <v>165000000</v>
      </c>
      <c r="H140" s="117">
        <v>101933233</v>
      </c>
      <c r="I140" s="117">
        <v>63066767</v>
      </c>
      <c r="J140" s="117">
        <v>0</v>
      </c>
      <c r="K140" s="117">
        <v>49846833</v>
      </c>
      <c r="L140" s="117">
        <v>52086400</v>
      </c>
      <c r="M140" s="117">
        <v>0</v>
      </c>
      <c r="N140" s="117">
        <v>49846833</v>
      </c>
      <c r="O140" s="117">
        <v>0</v>
      </c>
      <c r="P140" s="117">
        <v>0</v>
      </c>
      <c r="Q140" s="117">
        <v>0</v>
      </c>
      <c r="R140" s="117">
        <v>0</v>
      </c>
      <c r="S140" s="117">
        <v>0</v>
      </c>
    </row>
    <row r="141" spans="1:20" ht="27" x14ac:dyDescent="0.15">
      <c r="A141" s="109" t="s">
        <v>530</v>
      </c>
      <c r="B141" s="111" t="s">
        <v>250</v>
      </c>
      <c r="C141" s="110" t="s">
        <v>19</v>
      </c>
      <c r="D141" s="110" t="s">
        <v>20</v>
      </c>
      <c r="E141" s="110">
        <v>21</v>
      </c>
      <c r="F141" s="120" t="s">
        <v>237</v>
      </c>
      <c r="G141" s="112">
        <v>3206479315</v>
      </c>
      <c r="H141" s="112">
        <v>3123980042</v>
      </c>
      <c r="I141" s="112">
        <v>82499273</v>
      </c>
      <c r="J141" s="112">
        <v>0</v>
      </c>
      <c r="K141" s="112">
        <v>2737905489.5</v>
      </c>
      <c r="L141" s="112">
        <v>386074552.5</v>
      </c>
      <c r="M141" s="112">
        <v>199872455</v>
      </c>
      <c r="N141" s="112">
        <v>2538033034.5</v>
      </c>
      <c r="O141" s="112">
        <v>197246097.5</v>
      </c>
      <c r="P141" s="112">
        <v>2626357.5</v>
      </c>
      <c r="Q141" s="112">
        <v>197246097.5</v>
      </c>
      <c r="R141" s="112">
        <v>0</v>
      </c>
      <c r="S141" s="112">
        <v>0</v>
      </c>
      <c r="T141" s="99"/>
    </row>
    <row r="142" spans="1:20" ht="15" customHeight="1" x14ac:dyDescent="0.15">
      <c r="A142" s="108" t="s">
        <v>546</v>
      </c>
      <c r="B142" s="114" t="s">
        <v>547</v>
      </c>
      <c r="C142" s="115" t="s">
        <v>19</v>
      </c>
      <c r="D142" s="110" t="s">
        <v>20</v>
      </c>
      <c r="E142" s="115">
        <v>21</v>
      </c>
      <c r="F142" s="116" t="s">
        <v>237</v>
      </c>
      <c r="G142" s="117">
        <v>3206479315</v>
      </c>
      <c r="H142" s="117">
        <v>3123980042</v>
      </c>
      <c r="I142" s="117">
        <v>82499273</v>
      </c>
      <c r="J142" s="117">
        <v>0</v>
      </c>
      <c r="K142" s="117">
        <v>2737905489.5</v>
      </c>
      <c r="L142" s="117">
        <v>386074552.5</v>
      </c>
      <c r="M142" s="117">
        <v>199872455</v>
      </c>
      <c r="N142" s="117">
        <v>2538033034.5</v>
      </c>
      <c r="O142" s="117">
        <v>197246097.5</v>
      </c>
      <c r="P142" s="117">
        <v>2626357.5</v>
      </c>
      <c r="Q142" s="117">
        <v>197246097.5</v>
      </c>
      <c r="R142" s="117">
        <v>0</v>
      </c>
      <c r="S142" s="117">
        <v>0</v>
      </c>
    </row>
    <row r="143" spans="1:20" ht="18" x14ac:dyDescent="0.15">
      <c r="A143" s="109" t="s">
        <v>268</v>
      </c>
      <c r="B143" s="111" t="s">
        <v>572</v>
      </c>
      <c r="C143" s="110" t="s">
        <v>19</v>
      </c>
      <c r="D143" s="110" t="s">
        <v>20</v>
      </c>
      <c r="E143" s="110">
        <v>21</v>
      </c>
      <c r="F143" s="120" t="s">
        <v>237</v>
      </c>
      <c r="G143" s="112">
        <v>27500000000</v>
      </c>
      <c r="H143" s="112">
        <v>8798853723</v>
      </c>
      <c r="I143" s="112">
        <v>18701146277</v>
      </c>
      <c r="J143" s="112">
        <v>0</v>
      </c>
      <c r="K143" s="112">
        <v>8491833298</v>
      </c>
      <c r="L143" s="112">
        <v>307020425</v>
      </c>
      <c r="M143" s="112">
        <v>165315152</v>
      </c>
      <c r="N143" s="112">
        <v>8326518146</v>
      </c>
      <c r="O143" s="112">
        <v>158631983</v>
      </c>
      <c r="P143" s="112">
        <v>6683169</v>
      </c>
      <c r="Q143" s="112">
        <v>158631983</v>
      </c>
      <c r="R143" s="112">
        <v>0</v>
      </c>
      <c r="S143" s="112">
        <v>0</v>
      </c>
      <c r="T143" s="99"/>
    </row>
    <row r="144" spans="1:20" x14ac:dyDescent="0.15">
      <c r="A144" s="109" t="s">
        <v>270</v>
      </c>
      <c r="B144" s="111" t="s">
        <v>241</v>
      </c>
      <c r="C144" s="110" t="s">
        <v>19</v>
      </c>
      <c r="D144" s="110" t="s">
        <v>20</v>
      </c>
      <c r="E144" s="110">
        <v>21</v>
      </c>
      <c r="F144" s="120" t="s">
        <v>237</v>
      </c>
      <c r="G144" s="112">
        <v>27500000000</v>
      </c>
      <c r="H144" s="112">
        <v>8798853723</v>
      </c>
      <c r="I144" s="112">
        <v>18701146277</v>
      </c>
      <c r="J144" s="112">
        <v>0</v>
      </c>
      <c r="K144" s="112">
        <v>8491833298</v>
      </c>
      <c r="L144" s="112">
        <v>307020425</v>
      </c>
      <c r="M144" s="112">
        <v>165315152</v>
      </c>
      <c r="N144" s="112">
        <v>8326518146</v>
      </c>
      <c r="O144" s="112">
        <v>158631983</v>
      </c>
      <c r="P144" s="112">
        <v>6683169</v>
      </c>
      <c r="Q144" s="112">
        <v>158631983</v>
      </c>
      <c r="R144" s="112">
        <v>0</v>
      </c>
      <c r="S144" s="112">
        <v>0</v>
      </c>
      <c r="T144" s="99"/>
    </row>
    <row r="145" spans="1:20" ht="36" x14ac:dyDescent="0.15">
      <c r="A145" s="109" t="s">
        <v>507</v>
      </c>
      <c r="B145" s="111" t="s">
        <v>508</v>
      </c>
      <c r="C145" s="110" t="s">
        <v>19</v>
      </c>
      <c r="D145" s="110" t="s">
        <v>20</v>
      </c>
      <c r="E145" s="110">
        <v>21</v>
      </c>
      <c r="F145" s="120" t="s">
        <v>237</v>
      </c>
      <c r="G145" s="112">
        <v>3000000000</v>
      </c>
      <c r="H145" s="112">
        <v>1281382158</v>
      </c>
      <c r="I145" s="112">
        <v>1718617842</v>
      </c>
      <c r="J145" s="112">
        <v>0</v>
      </c>
      <c r="K145" s="112">
        <v>1255894457</v>
      </c>
      <c r="L145" s="112">
        <v>25487701</v>
      </c>
      <c r="M145" s="112">
        <v>157798676</v>
      </c>
      <c r="N145" s="112">
        <v>1098095781</v>
      </c>
      <c r="O145" s="112">
        <v>157798676</v>
      </c>
      <c r="P145" s="112">
        <v>0</v>
      </c>
      <c r="Q145" s="112">
        <v>157798676</v>
      </c>
      <c r="R145" s="112">
        <v>0</v>
      </c>
      <c r="S145" s="112">
        <v>0</v>
      </c>
      <c r="T145" s="100"/>
    </row>
    <row r="146" spans="1:20" s="119" customFormat="1" ht="18" x14ac:dyDescent="0.15">
      <c r="A146" s="109" t="s">
        <v>552</v>
      </c>
      <c r="B146" s="111" t="s">
        <v>553</v>
      </c>
      <c r="C146" s="110" t="s">
        <v>19</v>
      </c>
      <c r="D146" s="110" t="s">
        <v>20</v>
      </c>
      <c r="E146" s="110">
        <v>21</v>
      </c>
      <c r="F146" s="120" t="s">
        <v>237</v>
      </c>
      <c r="G146" s="112">
        <v>3000000000</v>
      </c>
      <c r="H146" s="112">
        <v>1281382158</v>
      </c>
      <c r="I146" s="112">
        <v>1718617842</v>
      </c>
      <c r="J146" s="112">
        <v>0</v>
      </c>
      <c r="K146" s="112">
        <v>1255894457</v>
      </c>
      <c r="L146" s="112">
        <v>25487701</v>
      </c>
      <c r="M146" s="112">
        <v>157798676</v>
      </c>
      <c r="N146" s="112">
        <v>1098095781</v>
      </c>
      <c r="O146" s="112">
        <v>157798676</v>
      </c>
      <c r="P146" s="112">
        <v>0</v>
      </c>
      <c r="Q146" s="112">
        <v>157798676</v>
      </c>
      <c r="R146" s="112">
        <v>0</v>
      </c>
      <c r="S146" s="112">
        <v>0</v>
      </c>
      <c r="T146" s="99"/>
    </row>
    <row r="147" spans="1:20" s="119" customFormat="1" x14ac:dyDescent="0.15">
      <c r="A147" s="109" t="s">
        <v>550</v>
      </c>
      <c r="B147" s="111" t="s">
        <v>274</v>
      </c>
      <c r="C147" s="110" t="s">
        <v>19</v>
      </c>
      <c r="D147" s="110" t="s">
        <v>20</v>
      </c>
      <c r="E147" s="110">
        <v>21</v>
      </c>
      <c r="F147" s="120" t="s">
        <v>237</v>
      </c>
      <c r="G147" s="112">
        <v>2237607133</v>
      </c>
      <c r="H147" s="112">
        <v>1120697091</v>
      </c>
      <c r="I147" s="112">
        <v>1116910042</v>
      </c>
      <c r="J147" s="112">
        <v>0</v>
      </c>
      <c r="K147" s="112">
        <v>1095209390</v>
      </c>
      <c r="L147" s="112">
        <v>25487701</v>
      </c>
      <c r="M147" s="112">
        <v>157798676</v>
      </c>
      <c r="N147" s="112">
        <v>937410714</v>
      </c>
      <c r="O147" s="112">
        <v>157798676</v>
      </c>
      <c r="P147" s="112">
        <v>0</v>
      </c>
      <c r="Q147" s="112">
        <v>157798676</v>
      </c>
      <c r="R147" s="112">
        <v>0</v>
      </c>
      <c r="S147" s="112">
        <v>0</v>
      </c>
      <c r="T147" s="100"/>
    </row>
    <row r="148" spans="1:20" ht="15" customHeight="1" x14ac:dyDescent="0.15">
      <c r="A148" s="108" t="s">
        <v>554</v>
      </c>
      <c r="B148" s="114" t="s">
        <v>555</v>
      </c>
      <c r="C148" s="115" t="s">
        <v>19</v>
      </c>
      <c r="D148" s="110" t="s">
        <v>20</v>
      </c>
      <c r="E148" s="115">
        <v>21</v>
      </c>
      <c r="F148" s="116" t="s">
        <v>237</v>
      </c>
      <c r="G148" s="117">
        <v>2237607133</v>
      </c>
      <c r="H148" s="117">
        <v>1120697091</v>
      </c>
      <c r="I148" s="117">
        <v>1116910042</v>
      </c>
      <c r="J148" s="117">
        <v>0</v>
      </c>
      <c r="K148" s="117">
        <v>1095209390</v>
      </c>
      <c r="L148" s="117">
        <v>25487701</v>
      </c>
      <c r="M148" s="117">
        <v>157798676</v>
      </c>
      <c r="N148" s="117">
        <v>937410714</v>
      </c>
      <c r="O148" s="117">
        <v>157798676</v>
      </c>
      <c r="P148" s="117">
        <v>0</v>
      </c>
      <c r="Q148" s="117">
        <v>157798676</v>
      </c>
      <c r="R148" s="117">
        <v>0</v>
      </c>
      <c r="S148" s="117">
        <v>0</v>
      </c>
    </row>
    <row r="149" spans="1:20" ht="18" x14ac:dyDescent="0.15">
      <c r="A149" s="109" t="s">
        <v>551</v>
      </c>
      <c r="B149" s="111" t="s">
        <v>276</v>
      </c>
      <c r="C149" s="110" t="s">
        <v>19</v>
      </c>
      <c r="D149" s="110" t="s">
        <v>20</v>
      </c>
      <c r="E149" s="110">
        <v>21</v>
      </c>
      <c r="F149" s="120" t="s">
        <v>237</v>
      </c>
      <c r="G149" s="112">
        <v>622392867</v>
      </c>
      <c r="H149" s="112">
        <v>60926067</v>
      </c>
      <c r="I149" s="112">
        <v>561466800</v>
      </c>
      <c r="J149" s="112">
        <v>0</v>
      </c>
      <c r="K149" s="112">
        <v>60926067</v>
      </c>
      <c r="L149" s="112">
        <v>0</v>
      </c>
      <c r="M149" s="112">
        <v>0</v>
      </c>
      <c r="N149" s="112">
        <v>60926067</v>
      </c>
      <c r="O149" s="112">
        <v>0</v>
      </c>
      <c r="P149" s="112">
        <v>0</v>
      </c>
      <c r="Q149" s="112">
        <v>0</v>
      </c>
      <c r="R149" s="112">
        <v>0</v>
      </c>
      <c r="S149" s="112">
        <v>0</v>
      </c>
      <c r="T149" s="99"/>
    </row>
    <row r="150" spans="1:20" ht="15" customHeight="1" x14ac:dyDescent="0.15">
      <c r="A150" s="108" t="s">
        <v>556</v>
      </c>
      <c r="B150" s="114" t="s">
        <v>557</v>
      </c>
      <c r="C150" s="115" t="s">
        <v>19</v>
      </c>
      <c r="D150" s="110" t="s">
        <v>20</v>
      </c>
      <c r="E150" s="115">
        <v>21</v>
      </c>
      <c r="F150" s="116" t="s">
        <v>237</v>
      </c>
      <c r="G150" s="117">
        <v>622392867</v>
      </c>
      <c r="H150" s="117">
        <v>60926067</v>
      </c>
      <c r="I150" s="117">
        <v>561466800</v>
      </c>
      <c r="J150" s="117">
        <v>0</v>
      </c>
      <c r="K150" s="117">
        <v>60926067</v>
      </c>
      <c r="L150" s="117">
        <v>0</v>
      </c>
      <c r="M150" s="117">
        <v>0</v>
      </c>
      <c r="N150" s="117">
        <v>60926067</v>
      </c>
      <c r="O150" s="117">
        <v>0</v>
      </c>
      <c r="P150" s="117">
        <v>0</v>
      </c>
      <c r="Q150" s="117">
        <v>0</v>
      </c>
      <c r="R150" s="117">
        <v>0</v>
      </c>
      <c r="S150" s="117">
        <v>0</v>
      </c>
    </row>
    <row r="151" spans="1:20" x14ac:dyDescent="0.15">
      <c r="A151" s="109" t="s">
        <v>583</v>
      </c>
      <c r="B151" s="111" t="s">
        <v>584</v>
      </c>
      <c r="C151" s="110" t="s">
        <v>19</v>
      </c>
      <c r="D151" s="110" t="s">
        <v>20</v>
      </c>
      <c r="E151" s="110">
        <v>21</v>
      </c>
      <c r="F151" s="120" t="s">
        <v>237</v>
      </c>
      <c r="G151" s="112">
        <v>140000000</v>
      </c>
      <c r="H151" s="112">
        <v>99759000</v>
      </c>
      <c r="I151" s="112">
        <v>40241000</v>
      </c>
      <c r="J151" s="112">
        <v>0</v>
      </c>
      <c r="K151" s="112">
        <v>99759000</v>
      </c>
      <c r="L151" s="112">
        <v>0</v>
      </c>
      <c r="M151" s="112">
        <v>0</v>
      </c>
      <c r="N151" s="112">
        <v>99759000</v>
      </c>
      <c r="O151" s="112">
        <v>0</v>
      </c>
      <c r="P151" s="112">
        <v>0</v>
      </c>
      <c r="Q151" s="112">
        <v>0</v>
      </c>
      <c r="R151" s="112">
        <v>0</v>
      </c>
      <c r="S151" s="112">
        <v>0</v>
      </c>
      <c r="T151" s="123"/>
    </row>
    <row r="152" spans="1:20" ht="15" customHeight="1" x14ac:dyDescent="0.15">
      <c r="A152" s="108" t="s">
        <v>585</v>
      </c>
      <c r="B152" s="114" t="s">
        <v>586</v>
      </c>
      <c r="C152" s="115" t="s">
        <v>19</v>
      </c>
      <c r="D152" s="110" t="s">
        <v>20</v>
      </c>
      <c r="E152" s="115">
        <v>21</v>
      </c>
      <c r="F152" s="116" t="s">
        <v>237</v>
      </c>
      <c r="G152" s="117">
        <v>140000000</v>
      </c>
      <c r="H152" s="117">
        <v>99759000</v>
      </c>
      <c r="I152" s="117">
        <v>40241000</v>
      </c>
      <c r="J152" s="117">
        <v>0</v>
      </c>
      <c r="K152" s="117">
        <v>99759000</v>
      </c>
      <c r="L152" s="117">
        <v>0</v>
      </c>
      <c r="M152" s="117">
        <v>0</v>
      </c>
      <c r="N152" s="117">
        <v>99759000</v>
      </c>
      <c r="O152" s="117">
        <v>0</v>
      </c>
      <c r="P152" s="117">
        <v>0</v>
      </c>
      <c r="Q152" s="117">
        <v>0</v>
      </c>
      <c r="R152" s="117">
        <v>0</v>
      </c>
      <c r="S152" s="117">
        <v>0</v>
      </c>
    </row>
    <row r="153" spans="1:20" ht="27" x14ac:dyDescent="0.15">
      <c r="A153" s="109" t="s">
        <v>509</v>
      </c>
      <c r="B153" s="111" t="s">
        <v>510</v>
      </c>
      <c r="C153" s="110" t="s">
        <v>19</v>
      </c>
      <c r="D153" s="110" t="s">
        <v>20</v>
      </c>
      <c r="E153" s="110">
        <v>21</v>
      </c>
      <c r="F153" s="120" t="s">
        <v>237</v>
      </c>
      <c r="G153" s="112">
        <v>22000000000</v>
      </c>
      <c r="H153" s="112">
        <v>7001093737</v>
      </c>
      <c r="I153" s="112">
        <v>14998906263</v>
      </c>
      <c r="J153" s="112">
        <v>0</v>
      </c>
      <c r="K153" s="112">
        <v>6797085665</v>
      </c>
      <c r="L153" s="112">
        <v>204008072</v>
      </c>
      <c r="M153" s="112">
        <v>0</v>
      </c>
      <c r="N153" s="112">
        <v>6797085665</v>
      </c>
      <c r="O153" s="112">
        <v>0</v>
      </c>
      <c r="P153" s="112">
        <v>0</v>
      </c>
      <c r="Q153" s="112">
        <v>0</v>
      </c>
      <c r="R153" s="112">
        <v>0</v>
      </c>
      <c r="S153" s="112">
        <v>0</v>
      </c>
      <c r="T153" s="99"/>
    </row>
    <row r="154" spans="1:20" s="119" customFormat="1" ht="18" x14ac:dyDescent="0.15">
      <c r="A154" s="109" t="s">
        <v>561</v>
      </c>
      <c r="B154" s="111" t="s">
        <v>553</v>
      </c>
      <c r="C154" s="110" t="s">
        <v>19</v>
      </c>
      <c r="D154" s="110" t="s">
        <v>20</v>
      </c>
      <c r="E154" s="110">
        <v>21</v>
      </c>
      <c r="F154" s="120" t="s">
        <v>237</v>
      </c>
      <c r="G154" s="112">
        <v>22000000000</v>
      </c>
      <c r="H154" s="112">
        <v>7001093737</v>
      </c>
      <c r="I154" s="112">
        <v>14998906263</v>
      </c>
      <c r="J154" s="112">
        <v>0</v>
      </c>
      <c r="K154" s="112">
        <v>6797085665</v>
      </c>
      <c r="L154" s="112">
        <v>204008072</v>
      </c>
      <c r="M154" s="112">
        <v>0</v>
      </c>
      <c r="N154" s="112">
        <v>6797085665</v>
      </c>
      <c r="O154" s="112">
        <v>0</v>
      </c>
      <c r="P154" s="112">
        <v>0</v>
      </c>
      <c r="Q154" s="112">
        <v>0</v>
      </c>
      <c r="R154" s="112">
        <v>0</v>
      </c>
      <c r="S154" s="112">
        <v>0</v>
      </c>
      <c r="T154" s="99"/>
    </row>
    <row r="155" spans="1:20" x14ac:dyDescent="0.15">
      <c r="A155" s="109" t="s">
        <v>558</v>
      </c>
      <c r="B155" s="111" t="s">
        <v>559</v>
      </c>
      <c r="C155" s="110" t="s">
        <v>19</v>
      </c>
      <c r="D155" s="110" t="s">
        <v>20</v>
      </c>
      <c r="E155" s="110">
        <v>21</v>
      </c>
      <c r="F155" s="120" t="s">
        <v>237</v>
      </c>
      <c r="G155" s="112">
        <v>1207976000</v>
      </c>
      <c r="H155" s="112">
        <v>379865881</v>
      </c>
      <c r="I155" s="112">
        <v>828110119</v>
      </c>
      <c r="J155" s="112">
        <v>0</v>
      </c>
      <c r="K155" s="112">
        <v>379865881</v>
      </c>
      <c r="L155" s="112">
        <v>0</v>
      </c>
      <c r="M155" s="112">
        <v>0</v>
      </c>
      <c r="N155" s="112">
        <v>379865881</v>
      </c>
      <c r="O155" s="112">
        <v>0</v>
      </c>
      <c r="P155" s="112">
        <v>0</v>
      </c>
      <c r="Q155" s="112">
        <v>0</v>
      </c>
      <c r="R155" s="112">
        <v>0</v>
      </c>
      <c r="S155" s="112">
        <v>0</v>
      </c>
      <c r="T155" s="99"/>
    </row>
    <row r="156" spans="1:20" ht="15" customHeight="1" x14ac:dyDescent="0.15">
      <c r="A156" s="108" t="s">
        <v>562</v>
      </c>
      <c r="B156" s="114" t="s">
        <v>563</v>
      </c>
      <c r="C156" s="115" t="s">
        <v>19</v>
      </c>
      <c r="D156" s="110" t="s">
        <v>20</v>
      </c>
      <c r="E156" s="115">
        <v>21</v>
      </c>
      <c r="F156" s="116" t="s">
        <v>237</v>
      </c>
      <c r="G156" s="117">
        <v>1207976000</v>
      </c>
      <c r="H156" s="117">
        <v>379865881</v>
      </c>
      <c r="I156" s="117">
        <v>828110119</v>
      </c>
      <c r="J156" s="117">
        <v>0</v>
      </c>
      <c r="K156" s="117">
        <v>379865881</v>
      </c>
      <c r="L156" s="117">
        <v>0</v>
      </c>
      <c r="M156" s="117">
        <v>0</v>
      </c>
      <c r="N156" s="117">
        <v>379865881</v>
      </c>
      <c r="O156" s="117">
        <v>0</v>
      </c>
      <c r="P156" s="117">
        <v>0</v>
      </c>
      <c r="Q156" s="117">
        <v>0</v>
      </c>
      <c r="R156" s="117">
        <v>0</v>
      </c>
      <c r="S156" s="117">
        <v>0</v>
      </c>
    </row>
    <row r="157" spans="1:20" x14ac:dyDescent="0.15">
      <c r="A157" s="109" t="s">
        <v>560</v>
      </c>
      <c r="B157" s="111" t="s">
        <v>277</v>
      </c>
      <c r="C157" s="110" t="s">
        <v>19</v>
      </c>
      <c r="D157" s="110" t="s">
        <v>20</v>
      </c>
      <c r="E157" s="110">
        <v>21</v>
      </c>
      <c r="F157" s="120" t="s">
        <v>237</v>
      </c>
      <c r="G157" s="112">
        <v>20792024000</v>
      </c>
      <c r="H157" s="112">
        <v>6621227856</v>
      </c>
      <c r="I157" s="112">
        <v>14170796144</v>
      </c>
      <c r="J157" s="112">
        <v>0</v>
      </c>
      <c r="K157" s="112">
        <v>6417219784</v>
      </c>
      <c r="L157" s="112">
        <v>204008072</v>
      </c>
      <c r="M157" s="112">
        <v>0</v>
      </c>
      <c r="N157" s="112">
        <v>6417219784</v>
      </c>
      <c r="O157" s="112">
        <v>0</v>
      </c>
      <c r="P157" s="112">
        <v>0</v>
      </c>
      <c r="Q157" s="112">
        <v>0</v>
      </c>
      <c r="R157" s="112">
        <v>0</v>
      </c>
      <c r="S157" s="112">
        <v>0</v>
      </c>
      <c r="T157" s="99"/>
    </row>
    <row r="158" spans="1:20" ht="15" customHeight="1" x14ac:dyDescent="0.15">
      <c r="A158" s="108" t="s">
        <v>564</v>
      </c>
      <c r="B158" s="114" t="s">
        <v>565</v>
      </c>
      <c r="C158" s="115" t="s">
        <v>19</v>
      </c>
      <c r="D158" s="110" t="s">
        <v>20</v>
      </c>
      <c r="E158" s="115">
        <v>21</v>
      </c>
      <c r="F158" s="116" t="s">
        <v>237</v>
      </c>
      <c r="G158" s="117">
        <v>20792024000</v>
      </c>
      <c r="H158" s="117">
        <v>6621227856</v>
      </c>
      <c r="I158" s="117">
        <v>14170796144</v>
      </c>
      <c r="J158" s="117">
        <v>0</v>
      </c>
      <c r="K158" s="117">
        <v>6417219784</v>
      </c>
      <c r="L158" s="117">
        <v>204008072</v>
      </c>
      <c r="M158" s="117">
        <v>0</v>
      </c>
      <c r="N158" s="117">
        <v>6417219784</v>
      </c>
      <c r="O158" s="117">
        <v>0</v>
      </c>
      <c r="P158" s="117">
        <v>0</v>
      </c>
      <c r="Q158" s="117">
        <v>0</v>
      </c>
      <c r="R158" s="117">
        <v>0</v>
      </c>
      <c r="S158" s="117">
        <v>0</v>
      </c>
    </row>
    <row r="159" spans="1:20" ht="18" x14ac:dyDescent="0.15">
      <c r="A159" s="109" t="s">
        <v>566</v>
      </c>
      <c r="B159" s="111" t="s">
        <v>567</v>
      </c>
      <c r="C159" s="110" t="s">
        <v>19</v>
      </c>
      <c r="D159" s="110" t="s">
        <v>20</v>
      </c>
      <c r="E159" s="110">
        <v>21</v>
      </c>
      <c r="F159" s="120" t="s">
        <v>237</v>
      </c>
      <c r="G159" s="112">
        <v>2500000000</v>
      </c>
      <c r="H159" s="112">
        <v>516377828</v>
      </c>
      <c r="I159" s="112">
        <v>1983622172</v>
      </c>
      <c r="J159" s="112">
        <v>0</v>
      </c>
      <c r="K159" s="112">
        <v>438853176</v>
      </c>
      <c r="L159" s="112">
        <v>77524652</v>
      </c>
      <c r="M159" s="112">
        <v>7516476</v>
      </c>
      <c r="N159" s="112">
        <v>431336700</v>
      </c>
      <c r="O159" s="112">
        <v>833307</v>
      </c>
      <c r="P159" s="112">
        <v>6683169</v>
      </c>
      <c r="Q159" s="112">
        <v>833307</v>
      </c>
      <c r="R159" s="112">
        <v>0</v>
      </c>
      <c r="S159" s="112">
        <v>0</v>
      </c>
      <c r="T159" s="99"/>
    </row>
    <row r="160" spans="1:20" s="119" customFormat="1" ht="18" x14ac:dyDescent="0.15">
      <c r="A160" s="109" t="s">
        <v>571</v>
      </c>
      <c r="B160" s="111" t="s">
        <v>553</v>
      </c>
      <c r="C160" s="110" t="s">
        <v>19</v>
      </c>
      <c r="D160" s="110" t="s">
        <v>20</v>
      </c>
      <c r="E160" s="110">
        <v>21</v>
      </c>
      <c r="F160" s="120" t="s">
        <v>237</v>
      </c>
      <c r="G160" s="112">
        <v>2500000000</v>
      </c>
      <c r="H160" s="112">
        <v>516377828</v>
      </c>
      <c r="I160" s="112">
        <v>1983622172</v>
      </c>
      <c r="J160" s="112">
        <v>0</v>
      </c>
      <c r="K160" s="112">
        <v>438853176</v>
      </c>
      <c r="L160" s="112">
        <v>77524652</v>
      </c>
      <c r="M160" s="112">
        <v>7516476</v>
      </c>
      <c r="N160" s="112">
        <v>431336700</v>
      </c>
      <c r="O160" s="112">
        <v>833307</v>
      </c>
      <c r="P160" s="112">
        <v>6683169</v>
      </c>
      <c r="Q160" s="112">
        <v>833307</v>
      </c>
      <c r="R160" s="112">
        <v>0</v>
      </c>
      <c r="S160" s="112">
        <v>0</v>
      </c>
      <c r="T160" s="99"/>
    </row>
    <row r="161" spans="1:20" x14ac:dyDescent="0.15">
      <c r="A161" s="109" t="s">
        <v>568</v>
      </c>
      <c r="B161" s="111" t="s">
        <v>273</v>
      </c>
      <c r="C161" s="110" t="s">
        <v>19</v>
      </c>
      <c r="D161" s="110" t="s">
        <v>20</v>
      </c>
      <c r="E161" s="110">
        <v>21</v>
      </c>
      <c r="F161" s="120" t="s">
        <v>237</v>
      </c>
      <c r="G161" s="112">
        <v>1700000000</v>
      </c>
      <c r="H161" s="112">
        <v>516377828</v>
      </c>
      <c r="I161" s="112">
        <v>1183622172</v>
      </c>
      <c r="J161" s="112">
        <v>0</v>
      </c>
      <c r="K161" s="112">
        <v>438853176</v>
      </c>
      <c r="L161" s="112">
        <v>77524652</v>
      </c>
      <c r="M161" s="112">
        <v>7516476</v>
      </c>
      <c r="N161" s="112">
        <v>431336700</v>
      </c>
      <c r="O161" s="112">
        <v>833307</v>
      </c>
      <c r="P161" s="112">
        <v>6683169</v>
      </c>
      <c r="Q161" s="112">
        <v>833307</v>
      </c>
      <c r="R161" s="112">
        <v>0</v>
      </c>
      <c r="S161" s="112">
        <v>0</v>
      </c>
      <c r="T161" s="99"/>
    </row>
    <row r="162" spans="1:20" ht="15" customHeight="1" x14ac:dyDescent="0.15">
      <c r="A162" s="108" t="s">
        <v>569</v>
      </c>
      <c r="B162" s="114" t="s">
        <v>570</v>
      </c>
      <c r="C162" s="115" t="s">
        <v>19</v>
      </c>
      <c r="D162" s="110" t="s">
        <v>20</v>
      </c>
      <c r="E162" s="115">
        <v>21</v>
      </c>
      <c r="F162" s="116" t="s">
        <v>237</v>
      </c>
      <c r="G162" s="117">
        <v>1700000000</v>
      </c>
      <c r="H162" s="117">
        <v>516377828</v>
      </c>
      <c r="I162" s="117">
        <v>1183622172</v>
      </c>
      <c r="J162" s="117">
        <v>0</v>
      </c>
      <c r="K162" s="117">
        <v>438853176</v>
      </c>
      <c r="L162" s="117">
        <v>77524652</v>
      </c>
      <c r="M162" s="117">
        <v>7516476</v>
      </c>
      <c r="N162" s="117">
        <v>431336700</v>
      </c>
      <c r="O162" s="117">
        <v>833307</v>
      </c>
      <c r="P162" s="117">
        <v>6683169</v>
      </c>
      <c r="Q162" s="117">
        <v>833307</v>
      </c>
      <c r="R162" s="117">
        <v>0</v>
      </c>
      <c r="S162" s="117">
        <v>0</v>
      </c>
    </row>
    <row r="163" spans="1:20" x14ac:dyDescent="0.15">
      <c r="A163" s="109" t="s">
        <v>587</v>
      </c>
      <c r="B163" s="111" t="s">
        <v>576</v>
      </c>
      <c r="C163" s="110" t="s">
        <v>19</v>
      </c>
      <c r="D163" s="110" t="s">
        <v>20</v>
      </c>
      <c r="E163" s="110">
        <v>21</v>
      </c>
      <c r="F163" s="120" t="s">
        <v>237</v>
      </c>
      <c r="G163" s="112">
        <v>800000000</v>
      </c>
      <c r="H163" s="112">
        <v>0</v>
      </c>
      <c r="I163" s="112">
        <v>800000000</v>
      </c>
      <c r="J163" s="112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0</v>
      </c>
      <c r="Q163" s="112">
        <v>0</v>
      </c>
      <c r="R163" s="112">
        <v>0</v>
      </c>
      <c r="S163" s="112">
        <v>0</v>
      </c>
      <c r="T163" s="99"/>
    </row>
    <row r="164" spans="1:20" ht="15" customHeight="1" x14ac:dyDescent="0.15">
      <c r="A164" s="108" t="s">
        <v>588</v>
      </c>
      <c r="B164" s="114" t="s">
        <v>577</v>
      </c>
      <c r="C164" s="115" t="s">
        <v>19</v>
      </c>
      <c r="D164" s="110" t="s">
        <v>20</v>
      </c>
      <c r="E164" s="115">
        <v>21</v>
      </c>
      <c r="F164" s="116" t="s">
        <v>237</v>
      </c>
      <c r="G164" s="117">
        <v>800000000</v>
      </c>
      <c r="H164" s="117">
        <v>0</v>
      </c>
      <c r="I164" s="117">
        <v>800000000</v>
      </c>
      <c r="J164" s="117">
        <v>0</v>
      </c>
      <c r="K164" s="117">
        <v>0</v>
      </c>
      <c r="L164" s="117">
        <v>0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0</v>
      </c>
      <c r="S164" s="117">
        <v>0</v>
      </c>
    </row>
    <row r="165" spans="1:20" x14ac:dyDescent="0.15">
      <c r="F165" s="126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1777-EFCA-472F-9AE0-FE249186A09F}">
  <dimension ref="A1:T164"/>
  <sheetViews>
    <sheetView showGridLines="0" zoomScale="145" zoomScaleNormal="145" workbookViewId="0">
      <selection activeCell="B18" sqref="B18"/>
    </sheetView>
  </sheetViews>
  <sheetFormatPr baseColWidth="10" defaultColWidth="11.42578125" defaultRowHeight="9" x14ac:dyDescent="0.15"/>
  <cols>
    <col min="1" max="1" width="38.7109375" style="124" customWidth="1"/>
    <col min="2" max="2" width="40.28515625" style="103" customWidth="1"/>
    <col min="3" max="3" width="9.7109375" style="125" customWidth="1"/>
    <col min="4" max="4" width="7" style="125" customWidth="1"/>
    <col min="5" max="5" width="6.42578125" style="125" customWidth="1"/>
    <col min="6" max="6" width="26.7109375" style="120" customWidth="1"/>
    <col min="7" max="7" width="15.5703125" style="127" bestFit="1" customWidth="1"/>
    <col min="8" max="8" width="22.5703125" style="127" customWidth="1"/>
    <col min="9" max="9" width="20.7109375" style="127" customWidth="1"/>
    <col min="10" max="10" width="17.42578125" style="127" customWidth="1"/>
    <col min="11" max="11" width="21.42578125" style="127" customWidth="1"/>
    <col min="12" max="12" width="21.28515625" style="127" bestFit="1" customWidth="1"/>
    <col min="13" max="13" width="20.85546875" style="127" bestFit="1" customWidth="1"/>
    <col min="14" max="14" width="23.140625" style="127" customWidth="1"/>
    <col min="15" max="17" width="20.140625" style="127" bestFit="1" customWidth="1"/>
    <col min="18" max="18" width="19.7109375" style="127" bestFit="1" customWidth="1"/>
    <col min="19" max="19" width="17.85546875" style="127" bestFit="1" customWidth="1"/>
    <col min="20" max="16384" width="11.42578125" style="113"/>
  </cols>
  <sheetData>
    <row r="1" spans="1:19" s="102" customFormat="1" ht="27" x14ac:dyDescent="0.25">
      <c r="A1" s="128" t="s">
        <v>0</v>
      </c>
      <c r="B1" s="129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1" t="s">
        <v>6</v>
      </c>
      <c r="H1" s="131" t="s">
        <v>7</v>
      </c>
      <c r="I1" s="131" t="s">
        <v>8</v>
      </c>
      <c r="J1" s="131" t="s">
        <v>9</v>
      </c>
      <c r="K1" s="131" t="s">
        <v>10</v>
      </c>
      <c r="L1" s="131" t="s">
        <v>11</v>
      </c>
      <c r="M1" s="132" t="s">
        <v>12</v>
      </c>
      <c r="N1" s="131" t="s">
        <v>13</v>
      </c>
      <c r="O1" s="131" t="s">
        <v>14</v>
      </c>
      <c r="P1" s="131" t="s">
        <v>15</v>
      </c>
      <c r="Q1" s="131" t="s">
        <v>16</v>
      </c>
      <c r="R1" s="131" t="s">
        <v>17</v>
      </c>
      <c r="S1" s="131" t="s">
        <v>18</v>
      </c>
    </row>
    <row r="2" spans="1:19" s="107" customFormat="1" x14ac:dyDescent="0.25">
      <c r="A2" s="103" t="s">
        <v>574</v>
      </c>
      <c r="B2" s="101" t="s">
        <v>511</v>
      </c>
      <c r="C2" s="104" t="s">
        <v>19</v>
      </c>
      <c r="D2" s="104" t="s">
        <v>20</v>
      </c>
      <c r="E2" s="104" t="s">
        <v>578</v>
      </c>
      <c r="F2" s="105"/>
      <c r="G2" s="106">
        <f>+G3+G114</f>
        <v>264895769421</v>
      </c>
      <c r="H2" s="106">
        <f t="shared" ref="H2:S2" si="0">+H3+H114</f>
        <v>222517071717.82001</v>
      </c>
      <c r="I2" s="106">
        <f t="shared" si="0"/>
        <v>42378697703.18</v>
      </c>
      <c r="J2" s="106">
        <f t="shared" si="0"/>
        <v>0</v>
      </c>
      <c r="K2" s="106">
        <f t="shared" si="0"/>
        <v>81020722686.589996</v>
      </c>
      <c r="L2" s="106">
        <f t="shared" si="0"/>
        <v>141496349031.23001</v>
      </c>
      <c r="M2" s="106">
        <f t="shared" si="0"/>
        <v>36076031044.959999</v>
      </c>
      <c r="N2" s="106">
        <f t="shared" si="0"/>
        <v>44944691641.630005</v>
      </c>
      <c r="O2" s="106">
        <f t="shared" si="0"/>
        <v>35561451321.889999</v>
      </c>
      <c r="P2" s="106">
        <f t="shared" si="0"/>
        <v>514579723.06999999</v>
      </c>
      <c r="Q2" s="106">
        <f t="shared" si="0"/>
        <v>35561451321.889999</v>
      </c>
      <c r="R2" s="106">
        <f t="shared" si="0"/>
        <v>0</v>
      </c>
      <c r="S2" s="106">
        <f t="shared" si="0"/>
        <v>52385503</v>
      </c>
    </row>
    <row r="3" spans="1:19" ht="15" customHeight="1" x14ac:dyDescent="0.15">
      <c r="A3" s="108" t="s">
        <v>22</v>
      </c>
      <c r="B3" s="109" t="s">
        <v>23</v>
      </c>
      <c r="C3" s="110" t="s">
        <v>19</v>
      </c>
      <c r="D3" s="110" t="s">
        <v>20</v>
      </c>
      <c r="E3" s="110" t="s">
        <v>307</v>
      </c>
      <c r="F3" s="111" t="s">
        <v>21</v>
      </c>
      <c r="G3" s="137">
        <v>181395769421</v>
      </c>
      <c r="H3" s="137">
        <v>171098678684.39001</v>
      </c>
      <c r="I3" s="137">
        <v>10297090736.610001</v>
      </c>
      <c r="J3" s="138">
        <v>0</v>
      </c>
      <c r="K3" s="137">
        <v>44188812007.949997</v>
      </c>
      <c r="L3" s="137">
        <v>126909866676.44</v>
      </c>
      <c r="M3" s="137">
        <v>29670791464.900002</v>
      </c>
      <c r="N3" s="137">
        <v>14518020543.049999</v>
      </c>
      <c r="O3" s="137">
        <v>29236992850.330002</v>
      </c>
      <c r="P3" s="137">
        <v>433798614.56999999</v>
      </c>
      <c r="Q3" s="137">
        <v>29236992850.330002</v>
      </c>
      <c r="R3" s="139">
        <v>0</v>
      </c>
      <c r="S3" s="137">
        <v>51557325</v>
      </c>
    </row>
    <row r="4" spans="1:19" ht="15" customHeight="1" x14ac:dyDescent="0.15">
      <c r="A4" s="108" t="s">
        <v>24</v>
      </c>
      <c r="B4" s="109" t="s">
        <v>25</v>
      </c>
      <c r="C4" s="110" t="s">
        <v>19</v>
      </c>
      <c r="D4" s="110" t="s">
        <v>20</v>
      </c>
      <c r="E4" s="110" t="s">
        <v>307</v>
      </c>
      <c r="F4" s="111" t="s">
        <v>21</v>
      </c>
      <c r="G4" s="137">
        <v>152153607421</v>
      </c>
      <c r="H4" s="137">
        <v>151603607421</v>
      </c>
      <c r="I4" s="137">
        <v>550000000</v>
      </c>
      <c r="J4" s="138">
        <v>0</v>
      </c>
      <c r="K4" s="137">
        <v>26273947413</v>
      </c>
      <c r="L4" s="137">
        <v>125329660008</v>
      </c>
      <c r="M4" s="137">
        <v>26273947413</v>
      </c>
      <c r="N4" s="139">
        <v>0</v>
      </c>
      <c r="O4" s="137">
        <v>26256078684</v>
      </c>
      <c r="P4" s="137">
        <v>17868729</v>
      </c>
      <c r="Q4" s="137">
        <v>26256078684</v>
      </c>
      <c r="R4" s="139">
        <v>0</v>
      </c>
      <c r="S4" s="137">
        <v>2255927</v>
      </c>
    </row>
    <row r="5" spans="1:19" ht="15" customHeight="1" x14ac:dyDescent="0.15">
      <c r="A5" s="108" t="s">
        <v>26</v>
      </c>
      <c r="B5" s="109" t="s">
        <v>27</v>
      </c>
      <c r="C5" s="110" t="s">
        <v>19</v>
      </c>
      <c r="D5" s="110" t="s">
        <v>20</v>
      </c>
      <c r="E5" s="110" t="s">
        <v>307</v>
      </c>
      <c r="F5" s="111" t="s">
        <v>21</v>
      </c>
      <c r="G5" s="137">
        <v>152153607421</v>
      </c>
      <c r="H5" s="137">
        <v>151603607421</v>
      </c>
      <c r="I5" s="137">
        <v>550000000</v>
      </c>
      <c r="J5" s="138">
        <v>0</v>
      </c>
      <c r="K5" s="137">
        <v>26273947413</v>
      </c>
      <c r="L5" s="137">
        <v>125329660008</v>
      </c>
      <c r="M5" s="137">
        <v>26273947413</v>
      </c>
      <c r="N5" s="139">
        <v>0</v>
      </c>
      <c r="O5" s="137">
        <v>26256078684</v>
      </c>
      <c r="P5" s="137">
        <v>17868729</v>
      </c>
      <c r="Q5" s="137">
        <v>26256078684</v>
      </c>
      <c r="R5" s="139">
        <v>0</v>
      </c>
      <c r="S5" s="137">
        <v>2255927</v>
      </c>
    </row>
    <row r="6" spans="1:19" ht="15" customHeight="1" x14ac:dyDescent="0.15">
      <c r="A6" s="108" t="s">
        <v>28</v>
      </c>
      <c r="B6" s="109" t="s">
        <v>29</v>
      </c>
      <c r="C6" s="110" t="s">
        <v>19</v>
      </c>
      <c r="D6" s="110" t="s">
        <v>20</v>
      </c>
      <c r="E6" s="110" t="s">
        <v>307</v>
      </c>
      <c r="F6" s="111" t="s">
        <v>21</v>
      </c>
      <c r="G6" s="137">
        <v>103433252039</v>
      </c>
      <c r="H6" s="137">
        <v>102883252039</v>
      </c>
      <c r="I6" s="137">
        <v>550000000</v>
      </c>
      <c r="J6" s="138">
        <v>0</v>
      </c>
      <c r="K6" s="137">
        <v>19638541985</v>
      </c>
      <c r="L6" s="137">
        <v>83244710054</v>
      </c>
      <c r="M6" s="137">
        <v>19638541985</v>
      </c>
      <c r="N6" s="139">
        <v>0</v>
      </c>
      <c r="O6" s="137">
        <v>19629317044</v>
      </c>
      <c r="P6" s="137">
        <v>9224941</v>
      </c>
      <c r="Q6" s="137">
        <v>19629317044</v>
      </c>
      <c r="R6" s="139">
        <v>0</v>
      </c>
      <c r="S6" s="137">
        <v>1776893</v>
      </c>
    </row>
    <row r="7" spans="1:19" ht="15" customHeight="1" x14ac:dyDescent="0.15">
      <c r="A7" s="108" t="s">
        <v>30</v>
      </c>
      <c r="B7" s="109" t="s">
        <v>31</v>
      </c>
      <c r="C7" s="110" t="s">
        <v>19</v>
      </c>
      <c r="D7" s="110" t="s">
        <v>20</v>
      </c>
      <c r="E7" s="110" t="s">
        <v>307</v>
      </c>
      <c r="F7" s="111" t="s">
        <v>21</v>
      </c>
      <c r="G7" s="137">
        <v>103433252039</v>
      </c>
      <c r="H7" s="137">
        <v>102883252039</v>
      </c>
      <c r="I7" s="137">
        <v>550000000</v>
      </c>
      <c r="J7" s="138">
        <v>0</v>
      </c>
      <c r="K7" s="137">
        <v>19638541985</v>
      </c>
      <c r="L7" s="137">
        <v>83244710054</v>
      </c>
      <c r="M7" s="137">
        <v>19638541985</v>
      </c>
      <c r="N7" s="139">
        <v>0</v>
      </c>
      <c r="O7" s="137">
        <v>19629317044</v>
      </c>
      <c r="P7" s="137">
        <v>9224941</v>
      </c>
      <c r="Q7" s="137">
        <v>19629317044</v>
      </c>
      <c r="R7" s="139">
        <v>0</v>
      </c>
      <c r="S7" s="137">
        <v>1776893</v>
      </c>
    </row>
    <row r="8" spans="1:19" ht="15" customHeight="1" x14ac:dyDescent="0.15">
      <c r="A8" s="108" t="s">
        <v>32</v>
      </c>
      <c r="B8" s="114" t="s">
        <v>33</v>
      </c>
      <c r="C8" s="115" t="s">
        <v>19</v>
      </c>
      <c r="D8" s="115" t="s">
        <v>20</v>
      </c>
      <c r="E8" s="115" t="s">
        <v>307</v>
      </c>
      <c r="F8" s="116" t="s">
        <v>21</v>
      </c>
      <c r="G8" s="140">
        <v>80895138545</v>
      </c>
      <c r="H8" s="140">
        <v>80895138545</v>
      </c>
      <c r="I8" s="141">
        <v>0</v>
      </c>
      <c r="J8" s="142">
        <v>0</v>
      </c>
      <c r="K8" s="140">
        <v>17846187847</v>
      </c>
      <c r="L8" s="140">
        <v>63048950698</v>
      </c>
      <c r="M8" s="140">
        <v>17846187847</v>
      </c>
      <c r="N8" s="141">
        <v>0</v>
      </c>
      <c r="O8" s="140">
        <v>17846187847</v>
      </c>
      <c r="P8" s="141">
        <v>0</v>
      </c>
      <c r="Q8" s="140">
        <v>17846187847</v>
      </c>
      <c r="R8" s="141">
        <v>0</v>
      </c>
      <c r="S8" s="141">
        <v>0</v>
      </c>
    </row>
    <row r="9" spans="1:19" ht="15" customHeight="1" x14ac:dyDescent="0.15">
      <c r="A9" s="108" t="s">
        <v>34</v>
      </c>
      <c r="B9" s="114" t="s">
        <v>35</v>
      </c>
      <c r="C9" s="115" t="s">
        <v>19</v>
      </c>
      <c r="D9" s="115" t="s">
        <v>20</v>
      </c>
      <c r="E9" s="115" t="s">
        <v>307</v>
      </c>
      <c r="F9" s="116" t="s">
        <v>21</v>
      </c>
      <c r="G9" s="140">
        <v>1358980530</v>
      </c>
      <c r="H9" s="140">
        <v>1358980530</v>
      </c>
      <c r="I9" s="141">
        <v>0</v>
      </c>
      <c r="J9" s="142">
        <v>0</v>
      </c>
      <c r="K9" s="140">
        <v>329313251</v>
      </c>
      <c r="L9" s="140">
        <v>1029667279</v>
      </c>
      <c r="M9" s="140">
        <v>329313251</v>
      </c>
      <c r="N9" s="141">
        <v>0</v>
      </c>
      <c r="O9" s="140">
        <v>328815736</v>
      </c>
      <c r="P9" s="140">
        <v>497515</v>
      </c>
      <c r="Q9" s="140">
        <v>328815736</v>
      </c>
      <c r="R9" s="141">
        <v>0</v>
      </c>
      <c r="S9" s="140">
        <v>1776893</v>
      </c>
    </row>
    <row r="10" spans="1:19" ht="15" customHeight="1" x14ac:dyDescent="0.15">
      <c r="A10" s="108" t="s">
        <v>36</v>
      </c>
      <c r="B10" s="114" t="s">
        <v>37</v>
      </c>
      <c r="C10" s="115" t="s">
        <v>19</v>
      </c>
      <c r="D10" s="115" t="s">
        <v>20</v>
      </c>
      <c r="E10" s="115" t="s">
        <v>307</v>
      </c>
      <c r="F10" s="116" t="s">
        <v>21</v>
      </c>
      <c r="G10" s="140">
        <v>81017394</v>
      </c>
      <c r="H10" s="140">
        <v>81017394</v>
      </c>
      <c r="I10" s="141">
        <v>0</v>
      </c>
      <c r="J10" s="142">
        <v>0</v>
      </c>
      <c r="K10" s="140">
        <v>17497601</v>
      </c>
      <c r="L10" s="140">
        <v>63519793</v>
      </c>
      <c r="M10" s="140">
        <v>17497601</v>
      </c>
      <c r="N10" s="141">
        <v>0</v>
      </c>
      <c r="O10" s="140">
        <v>17497601</v>
      </c>
      <c r="P10" s="141">
        <v>0</v>
      </c>
      <c r="Q10" s="140">
        <v>17497601</v>
      </c>
      <c r="R10" s="141">
        <v>0</v>
      </c>
      <c r="S10" s="141">
        <v>0</v>
      </c>
    </row>
    <row r="11" spans="1:19" ht="15" customHeight="1" x14ac:dyDescent="0.15">
      <c r="A11" s="108" t="s">
        <v>38</v>
      </c>
      <c r="B11" s="114" t="s">
        <v>39</v>
      </c>
      <c r="C11" s="115" t="s">
        <v>19</v>
      </c>
      <c r="D11" s="115" t="s">
        <v>20</v>
      </c>
      <c r="E11" s="115" t="s">
        <v>307</v>
      </c>
      <c r="F11" s="116" t="s">
        <v>21</v>
      </c>
      <c r="G11" s="140">
        <v>709696500</v>
      </c>
      <c r="H11" s="140">
        <v>159696500</v>
      </c>
      <c r="I11" s="140">
        <v>550000000</v>
      </c>
      <c r="J11" s="142">
        <v>0</v>
      </c>
      <c r="K11" s="140">
        <v>157436361</v>
      </c>
      <c r="L11" s="140">
        <v>2260139</v>
      </c>
      <c r="M11" s="140">
        <v>157436361</v>
      </c>
      <c r="N11" s="141">
        <v>0</v>
      </c>
      <c r="O11" s="140">
        <v>157436361</v>
      </c>
      <c r="P11" s="141">
        <v>0</v>
      </c>
      <c r="Q11" s="140">
        <v>157436361</v>
      </c>
      <c r="R11" s="141">
        <v>0</v>
      </c>
      <c r="S11" s="141">
        <v>0</v>
      </c>
    </row>
    <row r="12" spans="1:19" ht="15" customHeight="1" x14ac:dyDescent="0.15">
      <c r="A12" s="108" t="s">
        <v>40</v>
      </c>
      <c r="B12" s="114" t="s">
        <v>41</v>
      </c>
      <c r="C12" s="115" t="s">
        <v>19</v>
      </c>
      <c r="D12" s="115" t="s">
        <v>20</v>
      </c>
      <c r="E12" s="115" t="s">
        <v>307</v>
      </c>
      <c r="F12" s="116" t="s">
        <v>21</v>
      </c>
      <c r="G12" s="140">
        <v>3896654893</v>
      </c>
      <c r="H12" s="140">
        <v>3896654893</v>
      </c>
      <c r="I12" s="141">
        <v>0</v>
      </c>
      <c r="J12" s="142">
        <v>0</v>
      </c>
      <c r="K12" s="140">
        <v>24378778</v>
      </c>
      <c r="L12" s="140">
        <v>3872276115</v>
      </c>
      <c r="M12" s="140">
        <v>24378778</v>
      </c>
      <c r="N12" s="141">
        <v>0</v>
      </c>
      <c r="O12" s="140">
        <v>23763187</v>
      </c>
      <c r="P12" s="140">
        <v>615591</v>
      </c>
      <c r="Q12" s="140">
        <v>23763187</v>
      </c>
      <c r="R12" s="141">
        <v>0</v>
      </c>
      <c r="S12" s="141">
        <v>0</v>
      </c>
    </row>
    <row r="13" spans="1:19" ht="15" customHeight="1" x14ac:dyDescent="0.15">
      <c r="A13" s="108" t="s">
        <v>42</v>
      </c>
      <c r="B13" s="114" t="s">
        <v>43</v>
      </c>
      <c r="C13" s="115" t="s">
        <v>19</v>
      </c>
      <c r="D13" s="115" t="s">
        <v>20</v>
      </c>
      <c r="E13" s="115" t="s">
        <v>307</v>
      </c>
      <c r="F13" s="116" t="s">
        <v>21</v>
      </c>
      <c r="G13" s="140">
        <v>2636238040</v>
      </c>
      <c r="H13" s="140">
        <v>2636238040</v>
      </c>
      <c r="I13" s="141">
        <v>0</v>
      </c>
      <c r="J13" s="142">
        <v>0</v>
      </c>
      <c r="K13" s="140">
        <v>658784866</v>
      </c>
      <c r="L13" s="140">
        <v>1977453174</v>
      </c>
      <c r="M13" s="140">
        <v>658784866</v>
      </c>
      <c r="N13" s="141">
        <v>0</v>
      </c>
      <c r="O13" s="140">
        <v>656852469</v>
      </c>
      <c r="P13" s="140">
        <v>1932397</v>
      </c>
      <c r="Q13" s="140">
        <v>656852469</v>
      </c>
      <c r="R13" s="141">
        <v>0</v>
      </c>
      <c r="S13" s="141">
        <v>0</v>
      </c>
    </row>
    <row r="14" spans="1:19" ht="15" customHeight="1" x14ac:dyDescent="0.15">
      <c r="A14" s="108" t="s">
        <v>44</v>
      </c>
      <c r="B14" s="114" t="s">
        <v>45</v>
      </c>
      <c r="C14" s="115" t="s">
        <v>19</v>
      </c>
      <c r="D14" s="115" t="s">
        <v>20</v>
      </c>
      <c r="E14" s="115" t="s">
        <v>307</v>
      </c>
      <c r="F14" s="116" t="s">
        <v>21</v>
      </c>
      <c r="G14" s="140">
        <v>1124949983</v>
      </c>
      <c r="H14" s="140">
        <v>1124949983</v>
      </c>
      <c r="I14" s="141">
        <v>0</v>
      </c>
      <c r="J14" s="142">
        <v>0</v>
      </c>
      <c r="K14" s="140">
        <v>207302825</v>
      </c>
      <c r="L14" s="140">
        <v>917647158</v>
      </c>
      <c r="M14" s="140">
        <v>207302825</v>
      </c>
      <c r="N14" s="141">
        <v>0</v>
      </c>
      <c r="O14" s="140">
        <v>207302825</v>
      </c>
      <c r="P14" s="141">
        <v>0</v>
      </c>
      <c r="Q14" s="140">
        <v>207302825</v>
      </c>
      <c r="R14" s="141">
        <v>0</v>
      </c>
      <c r="S14" s="141">
        <v>0</v>
      </c>
    </row>
    <row r="15" spans="1:19" ht="15" customHeight="1" x14ac:dyDescent="0.15">
      <c r="A15" s="108" t="s">
        <v>46</v>
      </c>
      <c r="B15" s="114" t="s">
        <v>47</v>
      </c>
      <c r="C15" s="115" t="s">
        <v>19</v>
      </c>
      <c r="D15" s="115" t="s">
        <v>20</v>
      </c>
      <c r="E15" s="115" t="s">
        <v>307</v>
      </c>
      <c r="F15" s="116" t="s">
        <v>21</v>
      </c>
      <c r="G15" s="140">
        <v>8338739687</v>
      </c>
      <c r="H15" s="140">
        <v>8338739687</v>
      </c>
      <c r="I15" s="141">
        <v>0</v>
      </c>
      <c r="J15" s="142">
        <v>0</v>
      </c>
      <c r="K15" s="140">
        <v>5298794</v>
      </c>
      <c r="L15" s="140">
        <v>8333440893</v>
      </c>
      <c r="M15" s="140">
        <v>5298794</v>
      </c>
      <c r="N15" s="141">
        <v>0</v>
      </c>
      <c r="O15" s="140">
        <v>5298794</v>
      </c>
      <c r="P15" s="141">
        <v>0</v>
      </c>
      <c r="Q15" s="140">
        <v>5298794</v>
      </c>
      <c r="R15" s="141">
        <v>0</v>
      </c>
      <c r="S15" s="141">
        <v>0</v>
      </c>
    </row>
    <row r="16" spans="1:19" ht="15" customHeight="1" x14ac:dyDescent="0.15">
      <c r="A16" s="108" t="s">
        <v>48</v>
      </c>
      <c r="B16" s="114" t="s">
        <v>49</v>
      </c>
      <c r="C16" s="115" t="s">
        <v>19</v>
      </c>
      <c r="D16" s="115" t="s">
        <v>20</v>
      </c>
      <c r="E16" s="115" t="s">
        <v>307</v>
      </c>
      <c r="F16" s="116" t="s">
        <v>21</v>
      </c>
      <c r="G16" s="140">
        <v>4391836467</v>
      </c>
      <c r="H16" s="140">
        <v>4391836467</v>
      </c>
      <c r="I16" s="141">
        <v>0</v>
      </c>
      <c r="J16" s="142">
        <v>0</v>
      </c>
      <c r="K16" s="140">
        <v>392341662</v>
      </c>
      <c r="L16" s="140">
        <v>3999494805</v>
      </c>
      <c r="M16" s="140">
        <v>392341662</v>
      </c>
      <c r="N16" s="141">
        <v>0</v>
      </c>
      <c r="O16" s="140">
        <v>386162224</v>
      </c>
      <c r="P16" s="140">
        <v>6179438</v>
      </c>
      <c r="Q16" s="140">
        <v>386162224</v>
      </c>
      <c r="R16" s="141">
        <v>0</v>
      </c>
      <c r="S16" s="141">
        <v>0</v>
      </c>
    </row>
    <row r="17" spans="1:19" ht="15" customHeight="1" x14ac:dyDescent="0.15">
      <c r="A17" s="108" t="s">
        <v>51</v>
      </c>
      <c r="B17" s="109" t="s">
        <v>52</v>
      </c>
      <c r="C17" s="110" t="s">
        <v>19</v>
      </c>
      <c r="D17" s="110" t="s">
        <v>20</v>
      </c>
      <c r="E17" s="110" t="s">
        <v>307</v>
      </c>
      <c r="F17" s="111" t="s">
        <v>21</v>
      </c>
      <c r="G17" s="137">
        <v>40221408925</v>
      </c>
      <c r="H17" s="137">
        <v>40221408925</v>
      </c>
      <c r="I17" s="139">
        <v>0</v>
      </c>
      <c r="J17" s="138">
        <v>0</v>
      </c>
      <c r="K17" s="137">
        <v>5641958603</v>
      </c>
      <c r="L17" s="137">
        <v>34579450322</v>
      </c>
      <c r="M17" s="137">
        <v>5641958603</v>
      </c>
      <c r="N17" s="139">
        <v>0</v>
      </c>
      <c r="O17" s="137">
        <v>5641958603</v>
      </c>
      <c r="P17" s="139">
        <v>0</v>
      </c>
      <c r="Q17" s="137">
        <v>5641958603</v>
      </c>
      <c r="R17" s="139">
        <v>0</v>
      </c>
      <c r="S17" s="139">
        <v>0</v>
      </c>
    </row>
    <row r="18" spans="1:19" ht="15" customHeight="1" x14ac:dyDescent="0.15">
      <c r="A18" s="108" t="s">
        <v>53</v>
      </c>
      <c r="B18" s="114" t="s">
        <v>54</v>
      </c>
      <c r="C18" s="115" t="s">
        <v>19</v>
      </c>
      <c r="D18" s="115" t="s">
        <v>20</v>
      </c>
      <c r="E18" s="115" t="s">
        <v>307</v>
      </c>
      <c r="F18" s="116" t="s">
        <v>21</v>
      </c>
      <c r="G18" s="140">
        <v>10449105909</v>
      </c>
      <c r="H18" s="140">
        <v>10449105909</v>
      </c>
      <c r="I18" s="141">
        <v>0</v>
      </c>
      <c r="J18" s="142">
        <v>0</v>
      </c>
      <c r="K18" s="140">
        <v>1641415800</v>
      </c>
      <c r="L18" s="140">
        <v>8807690109</v>
      </c>
      <c r="M18" s="140">
        <v>1641415800</v>
      </c>
      <c r="N18" s="141">
        <v>0</v>
      </c>
      <c r="O18" s="140">
        <v>1641415800</v>
      </c>
      <c r="P18" s="141">
        <v>0</v>
      </c>
      <c r="Q18" s="140">
        <v>1641415800</v>
      </c>
      <c r="R18" s="141">
        <v>0</v>
      </c>
      <c r="S18" s="141">
        <v>0</v>
      </c>
    </row>
    <row r="19" spans="1:19" ht="15" customHeight="1" x14ac:dyDescent="0.15">
      <c r="A19" s="108" t="s">
        <v>55</v>
      </c>
      <c r="B19" s="114" t="s">
        <v>56</v>
      </c>
      <c r="C19" s="115" t="s">
        <v>19</v>
      </c>
      <c r="D19" s="115" t="s">
        <v>20</v>
      </c>
      <c r="E19" s="115" t="s">
        <v>307</v>
      </c>
      <c r="F19" s="116" t="s">
        <v>21</v>
      </c>
      <c r="G19" s="140">
        <v>8262496843</v>
      </c>
      <c r="H19" s="140">
        <v>8262496843</v>
      </c>
      <c r="I19" s="141">
        <v>0</v>
      </c>
      <c r="J19" s="142">
        <v>0</v>
      </c>
      <c r="K19" s="140">
        <v>1167226200</v>
      </c>
      <c r="L19" s="140">
        <v>7095270643</v>
      </c>
      <c r="M19" s="140">
        <v>1167226200</v>
      </c>
      <c r="N19" s="141">
        <v>0</v>
      </c>
      <c r="O19" s="140">
        <v>1167226200</v>
      </c>
      <c r="P19" s="141">
        <v>0</v>
      </c>
      <c r="Q19" s="140">
        <v>1167226200</v>
      </c>
      <c r="R19" s="141">
        <v>0</v>
      </c>
      <c r="S19" s="141">
        <v>0</v>
      </c>
    </row>
    <row r="20" spans="1:19" ht="15" customHeight="1" x14ac:dyDescent="0.15">
      <c r="A20" s="108" t="s">
        <v>57</v>
      </c>
      <c r="B20" s="114" t="s">
        <v>58</v>
      </c>
      <c r="C20" s="115" t="s">
        <v>19</v>
      </c>
      <c r="D20" s="115" t="s">
        <v>20</v>
      </c>
      <c r="E20" s="115" t="s">
        <v>307</v>
      </c>
      <c r="F20" s="116" t="s">
        <v>21</v>
      </c>
      <c r="G20" s="140">
        <v>9413544120</v>
      </c>
      <c r="H20" s="140">
        <v>9413544120</v>
      </c>
      <c r="I20" s="141">
        <v>0</v>
      </c>
      <c r="J20" s="142">
        <v>0</v>
      </c>
      <c r="K20" s="140">
        <v>1175851403</v>
      </c>
      <c r="L20" s="140">
        <v>8237692717</v>
      </c>
      <c r="M20" s="140">
        <v>1175851403</v>
      </c>
      <c r="N20" s="141">
        <v>0</v>
      </c>
      <c r="O20" s="140">
        <v>1175851403</v>
      </c>
      <c r="P20" s="141">
        <v>0</v>
      </c>
      <c r="Q20" s="140">
        <v>1175851403</v>
      </c>
      <c r="R20" s="141">
        <v>0</v>
      </c>
      <c r="S20" s="141">
        <v>0</v>
      </c>
    </row>
    <row r="21" spans="1:19" ht="15" customHeight="1" x14ac:dyDescent="0.15">
      <c r="A21" s="108" t="s">
        <v>59</v>
      </c>
      <c r="B21" s="114" t="s">
        <v>60</v>
      </c>
      <c r="C21" s="115" t="s">
        <v>19</v>
      </c>
      <c r="D21" s="115" t="s">
        <v>20</v>
      </c>
      <c r="E21" s="115" t="s">
        <v>307</v>
      </c>
      <c r="F21" s="116" t="s">
        <v>21</v>
      </c>
      <c r="G21" s="140">
        <v>3941641863</v>
      </c>
      <c r="H21" s="140">
        <v>3941641863</v>
      </c>
      <c r="I21" s="141">
        <v>0</v>
      </c>
      <c r="J21" s="142">
        <v>0</v>
      </c>
      <c r="K21" s="140">
        <v>531062300</v>
      </c>
      <c r="L21" s="140">
        <v>3410579563</v>
      </c>
      <c r="M21" s="140">
        <v>531062300</v>
      </c>
      <c r="N21" s="141">
        <v>0</v>
      </c>
      <c r="O21" s="140">
        <v>531062300</v>
      </c>
      <c r="P21" s="141">
        <v>0</v>
      </c>
      <c r="Q21" s="140">
        <v>531062300</v>
      </c>
      <c r="R21" s="141">
        <v>0</v>
      </c>
      <c r="S21" s="141">
        <v>0</v>
      </c>
    </row>
    <row r="22" spans="1:19" ht="15" customHeight="1" x14ac:dyDescent="0.15">
      <c r="A22" s="108" t="s">
        <v>61</v>
      </c>
      <c r="B22" s="114" t="s">
        <v>62</v>
      </c>
      <c r="C22" s="115" t="s">
        <v>19</v>
      </c>
      <c r="D22" s="115" t="s">
        <v>20</v>
      </c>
      <c r="E22" s="115" t="s">
        <v>307</v>
      </c>
      <c r="F22" s="116" t="s">
        <v>21</v>
      </c>
      <c r="G22" s="140">
        <v>3312622490</v>
      </c>
      <c r="H22" s="140">
        <v>3312622490</v>
      </c>
      <c r="I22" s="141">
        <v>0</v>
      </c>
      <c r="J22" s="142">
        <v>0</v>
      </c>
      <c r="K22" s="140">
        <v>462417200</v>
      </c>
      <c r="L22" s="140">
        <v>2850205290</v>
      </c>
      <c r="M22" s="140">
        <v>462417200</v>
      </c>
      <c r="N22" s="141">
        <v>0</v>
      </c>
      <c r="O22" s="140">
        <v>462417200</v>
      </c>
      <c r="P22" s="141">
        <v>0</v>
      </c>
      <c r="Q22" s="140">
        <v>462417200</v>
      </c>
      <c r="R22" s="141">
        <v>0</v>
      </c>
      <c r="S22" s="141">
        <v>0</v>
      </c>
    </row>
    <row r="23" spans="1:19" ht="15" customHeight="1" x14ac:dyDescent="0.15">
      <c r="A23" s="108" t="s">
        <v>63</v>
      </c>
      <c r="B23" s="114" t="s">
        <v>64</v>
      </c>
      <c r="C23" s="115" t="s">
        <v>19</v>
      </c>
      <c r="D23" s="115" t="s">
        <v>20</v>
      </c>
      <c r="E23" s="115" t="s">
        <v>307</v>
      </c>
      <c r="F23" s="116" t="s">
        <v>21</v>
      </c>
      <c r="G23" s="140">
        <v>2942395487</v>
      </c>
      <c r="H23" s="140">
        <v>2942395487</v>
      </c>
      <c r="I23" s="141">
        <v>0</v>
      </c>
      <c r="J23" s="142">
        <v>0</v>
      </c>
      <c r="K23" s="140">
        <v>398378500</v>
      </c>
      <c r="L23" s="140">
        <v>2544016987</v>
      </c>
      <c r="M23" s="140">
        <v>398378500</v>
      </c>
      <c r="N23" s="141">
        <v>0</v>
      </c>
      <c r="O23" s="140">
        <v>398378500</v>
      </c>
      <c r="P23" s="141">
        <v>0</v>
      </c>
      <c r="Q23" s="140">
        <v>398378500</v>
      </c>
      <c r="R23" s="141">
        <v>0</v>
      </c>
      <c r="S23" s="141">
        <v>0</v>
      </c>
    </row>
    <row r="24" spans="1:19" ht="15" customHeight="1" x14ac:dyDescent="0.15">
      <c r="A24" s="108" t="s">
        <v>496</v>
      </c>
      <c r="B24" s="114" t="s">
        <v>65</v>
      </c>
      <c r="C24" s="115" t="s">
        <v>19</v>
      </c>
      <c r="D24" s="115" t="s">
        <v>20</v>
      </c>
      <c r="E24" s="115" t="s">
        <v>307</v>
      </c>
      <c r="F24" s="116" t="s">
        <v>21</v>
      </c>
      <c r="G24" s="140">
        <v>1899602213</v>
      </c>
      <c r="H24" s="140">
        <v>1899602213</v>
      </c>
      <c r="I24" s="141">
        <v>0</v>
      </c>
      <c r="J24" s="142">
        <v>0</v>
      </c>
      <c r="K24" s="140">
        <v>265607200</v>
      </c>
      <c r="L24" s="140">
        <v>1633995013</v>
      </c>
      <c r="M24" s="140">
        <v>265607200</v>
      </c>
      <c r="N24" s="141">
        <v>0</v>
      </c>
      <c r="O24" s="140">
        <v>265607200</v>
      </c>
      <c r="P24" s="141">
        <v>0</v>
      </c>
      <c r="Q24" s="140">
        <v>265607200</v>
      </c>
      <c r="R24" s="141">
        <v>0</v>
      </c>
      <c r="S24" s="141">
        <v>0</v>
      </c>
    </row>
    <row r="25" spans="1:19" ht="15" customHeight="1" x14ac:dyDescent="0.15">
      <c r="A25" s="108" t="s">
        <v>66</v>
      </c>
      <c r="B25" s="109" t="s">
        <v>67</v>
      </c>
      <c r="C25" s="110" t="s">
        <v>19</v>
      </c>
      <c r="D25" s="110" t="s">
        <v>20</v>
      </c>
      <c r="E25" s="110" t="s">
        <v>307</v>
      </c>
      <c r="F25" s="111" t="s">
        <v>21</v>
      </c>
      <c r="G25" s="137">
        <v>8498946457</v>
      </c>
      <c r="H25" s="137">
        <v>8498946457</v>
      </c>
      <c r="I25" s="139">
        <v>0</v>
      </c>
      <c r="J25" s="138">
        <v>0</v>
      </c>
      <c r="K25" s="137">
        <v>993446825</v>
      </c>
      <c r="L25" s="137">
        <v>7505499632</v>
      </c>
      <c r="M25" s="137">
        <v>993446825</v>
      </c>
      <c r="N25" s="139">
        <v>0</v>
      </c>
      <c r="O25" s="137">
        <v>984803037</v>
      </c>
      <c r="P25" s="137">
        <v>8643788</v>
      </c>
      <c r="Q25" s="137">
        <v>984803037</v>
      </c>
      <c r="R25" s="139">
        <v>0</v>
      </c>
      <c r="S25" s="137">
        <v>479034</v>
      </c>
    </row>
    <row r="26" spans="1:19" ht="15" customHeight="1" x14ac:dyDescent="0.15">
      <c r="A26" s="108" t="s">
        <v>68</v>
      </c>
      <c r="B26" s="109" t="s">
        <v>69</v>
      </c>
      <c r="C26" s="110" t="s">
        <v>19</v>
      </c>
      <c r="D26" s="110" t="s">
        <v>20</v>
      </c>
      <c r="E26" s="110" t="s">
        <v>307</v>
      </c>
      <c r="F26" s="111" t="s">
        <v>21</v>
      </c>
      <c r="G26" s="137">
        <v>6446365306</v>
      </c>
      <c r="H26" s="137">
        <v>6446365306</v>
      </c>
      <c r="I26" s="139">
        <v>0</v>
      </c>
      <c r="J26" s="138">
        <v>0</v>
      </c>
      <c r="K26" s="137">
        <v>601422962</v>
      </c>
      <c r="L26" s="137">
        <v>5844942344</v>
      </c>
      <c r="M26" s="137">
        <v>601422962</v>
      </c>
      <c r="N26" s="139">
        <v>0</v>
      </c>
      <c r="O26" s="137">
        <v>592779174</v>
      </c>
      <c r="P26" s="137">
        <v>8643788</v>
      </c>
      <c r="Q26" s="137">
        <v>592779174</v>
      </c>
      <c r="R26" s="139">
        <v>0</v>
      </c>
      <c r="S26" s="139">
        <v>0</v>
      </c>
    </row>
    <row r="27" spans="1:19" ht="15" customHeight="1" x14ac:dyDescent="0.15">
      <c r="A27" s="108" t="s">
        <v>70</v>
      </c>
      <c r="B27" s="114" t="s">
        <v>71</v>
      </c>
      <c r="C27" s="115" t="s">
        <v>19</v>
      </c>
      <c r="D27" s="115" t="s">
        <v>20</v>
      </c>
      <c r="E27" s="115" t="s">
        <v>307</v>
      </c>
      <c r="F27" s="116" t="s">
        <v>21</v>
      </c>
      <c r="G27" s="140">
        <v>5406719917</v>
      </c>
      <c r="H27" s="140">
        <v>5406719917</v>
      </c>
      <c r="I27" s="141">
        <v>0</v>
      </c>
      <c r="J27" s="142">
        <v>0</v>
      </c>
      <c r="K27" s="140">
        <v>438527885</v>
      </c>
      <c r="L27" s="140">
        <v>4968192032</v>
      </c>
      <c r="M27" s="140">
        <v>438527885</v>
      </c>
      <c r="N27" s="141">
        <v>0</v>
      </c>
      <c r="O27" s="140">
        <v>438527885</v>
      </c>
      <c r="P27" s="141">
        <v>0</v>
      </c>
      <c r="Q27" s="140">
        <v>438527885</v>
      </c>
      <c r="R27" s="141">
        <v>0</v>
      </c>
      <c r="S27" s="141">
        <v>0</v>
      </c>
    </row>
    <row r="28" spans="1:19" ht="15" customHeight="1" x14ac:dyDescent="0.15">
      <c r="A28" s="108" t="s">
        <v>72</v>
      </c>
      <c r="B28" s="114" t="s">
        <v>73</v>
      </c>
      <c r="C28" s="115" t="s">
        <v>19</v>
      </c>
      <c r="D28" s="115" t="s">
        <v>20</v>
      </c>
      <c r="E28" s="115" t="s">
        <v>307</v>
      </c>
      <c r="F28" s="116" t="s">
        <v>21</v>
      </c>
      <c r="G28" s="140">
        <v>535801442</v>
      </c>
      <c r="H28" s="140">
        <v>535801442</v>
      </c>
      <c r="I28" s="141">
        <v>0</v>
      </c>
      <c r="J28" s="142">
        <v>0</v>
      </c>
      <c r="K28" s="140">
        <v>115752953</v>
      </c>
      <c r="L28" s="140">
        <v>420048489</v>
      </c>
      <c r="M28" s="140">
        <v>115752953</v>
      </c>
      <c r="N28" s="141">
        <v>0</v>
      </c>
      <c r="O28" s="140">
        <v>107873233</v>
      </c>
      <c r="P28" s="140">
        <v>7879720</v>
      </c>
      <c r="Q28" s="140">
        <v>107873233</v>
      </c>
      <c r="R28" s="141">
        <v>0</v>
      </c>
      <c r="S28" s="141">
        <v>0</v>
      </c>
    </row>
    <row r="29" spans="1:19" ht="15" customHeight="1" x14ac:dyDescent="0.15">
      <c r="A29" s="108" t="s">
        <v>74</v>
      </c>
      <c r="B29" s="114" t="s">
        <v>75</v>
      </c>
      <c r="C29" s="115" t="s">
        <v>19</v>
      </c>
      <c r="D29" s="115" t="s">
        <v>20</v>
      </c>
      <c r="E29" s="115" t="s">
        <v>307</v>
      </c>
      <c r="F29" s="116" t="s">
        <v>21</v>
      </c>
      <c r="G29" s="140">
        <v>503843947</v>
      </c>
      <c r="H29" s="140">
        <v>503843947</v>
      </c>
      <c r="I29" s="141">
        <v>0</v>
      </c>
      <c r="J29" s="142">
        <v>0</v>
      </c>
      <c r="K29" s="140">
        <v>47142124</v>
      </c>
      <c r="L29" s="140">
        <v>456701823</v>
      </c>
      <c r="M29" s="140">
        <v>47142124</v>
      </c>
      <c r="N29" s="141">
        <v>0</v>
      </c>
      <c r="O29" s="140">
        <v>46378056</v>
      </c>
      <c r="P29" s="140">
        <v>764068</v>
      </c>
      <c r="Q29" s="140">
        <v>46378056</v>
      </c>
      <c r="R29" s="141">
        <v>0</v>
      </c>
      <c r="S29" s="141">
        <v>0</v>
      </c>
    </row>
    <row r="30" spans="1:19" ht="15" customHeight="1" x14ac:dyDescent="0.15">
      <c r="A30" s="108" t="s">
        <v>76</v>
      </c>
      <c r="B30" s="114" t="s">
        <v>77</v>
      </c>
      <c r="C30" s="115" t="s">
        <v>19</v>
      </c>
      <c r="D30" s="115" t="s">
        <v>20</v>
      </c>
      <c r="E30" s="115" t="s">
        <v>307</v>
      </c>
      <c r="F30" s="116" t="s">
        <v>21</v>
      </c>
      <c r="G30" s="140">
        <v>535611163</v>
      </c>
      <c r="H30" s="140">
        <v>535611163</v>
      </c>
      <c r="I30" s="141">
        <v>0</v>
      </c>
      <c r="J30" s="142">
        <v>0</v>
      </c>
      <c r="K30" s="140">
        <v>113649651</v>
      </c>
      <c r="L30" s="140">
        <v>421961512</v>
      </c>
      <c r="M30" s="140">
        <v>113649651</v>
      </c>
      <c r="N30" s="141">
        <v>0</v>
      </c>
      <c r="O30" s="140">
        <v>113649651</v>
      </c>
      <c r="P30" s="141">
        <v>0</v>
      </c>
      <c r="Q30" s="140">
        <v>113649651</v>
      </c>
      <c r="R30" s="141">
        <v>0</v>
      </c>
      <c r="S30" s="141">
        <v>0</v>
      </c>
    </row>
    <row r="31" spans="1:19" ht="15" customHeight="1" x14ac:dyDescent="0.15">
      <c r="A31" s="108" t="s">
        <v>78</v>
      </c>
      <c r="B31" s="114" t="s">
        <v>79</v>
      </c>
      <c r="C31" s="115" t="s">
        <v>19</v>
      </c>
      <c r="D31" s="115" t="s">
        <v>20</v>
      </c>
      <c r="E31" s="115" t="s">
        <v>307</v>
      </c>
      <c r="F31" s="116" t="s">
        <v>21</v>
      </c>
      <c r="G31" s="140">
        <v>24000000</v>
      </c>
      <c r="H31" s="140">
        <v>24000000</v>
      </c>
      <c r="I31" s="141">
        <v>0</v>
      </c>
      <c r="J31" s="142">
        <v>0</v>
      </c>
      <c r="K31" s="141">
        <v>0</v>
      </c>
      <c r="L31" s="140">
        <v>24000000</v>
      </c>
      <c r="M31" s="141">
        <v>0</v>
      </c>
      <c r="N31" s="141">
        <v>0</v>
      </c>
      <c r="O31" s="141">
        <v>0</v>
      </c>
      <c r="P31" s="141">
        <v>0</v>
      </c>
      <c r="Q31" s="141">
        <v>0</v>
      </c>
      <c r="R31" s="141">
        <v>0</v>
      </c>
      <c r="S31" s="141">
        <v>0</v>
      </c>
    </row>
    <row r="32" spans="1:19" ht="15" customHeight="1" x14ac:dyDescent="0.15">
      <c r="A32" s="108" t="s">
        <v>80</v>
      </c>
      <c r="B32" s="114" t="s">
        <v>81</v>
      </c>
      <c r="C32" s="115" t="s">
        <v>19</v>
      </c>
      <c r="D32" s="115" t="s">
        <v>20</v>
      </c>
      <c r="E32" s="115" t="s">
        <v>307</v>
      </c>
      <c r="F32" s="116" t="s">
        <v>21</v>
      </c>
      <c r="G32" s="140">
        <v>1380694772</v>
      </c>
      <c r="H32" s="140">
        <v>1380694772</v>
      </c>
      <c r="I32" s="141">
        <v>0</v>
      </c>
      <c r="J32" s="142">
        <v>0</v>
      </c>
      <c r="K32" s="140">
        <v>278374212</v>
      </c>
      <c r="L32" s="140">
        <v>1102320560</v>
      </c>
      <c r="M32" s="140">
        <v>278374212</v>
      </c>
      <c r="N32" s="141">
        <v>0</v>
      </c>
      <c r="O32" s="140">
        <v>278374212</v>
      </c>
      <c r="P32" s="141">
        <v>0</v>
      </c>
      <c r="Q32" s="140">
        <v>278374212</v>
      </c>
      <c r="R32" s="141">
        <v>0</v>
      </c>
      <c r="S32" s="140">
        <v>479034</v>
      </c>
    </row>
    <row r="33" spans="1:19" ht="15" customHeight="1" x14ac:dyDescent="0.15">
      <c r="A33" s="108" t="s">
        <v>82</v>
      </c>
      <c r="B33" s="114" t="s">
        <v>83</v>
      </c>
      <c r="C33" s="115" t="s">
        <v>19</v>
      </c>
      <c r="D33" s="115" t="s">
        <v>20</v>
      </c>
      <c r="E33" s="115" t="s">
        <v>307</v>
      </c>
      <c r="F33" s="116" t="s">
        <v>21</v>
      </c>
      <c r="G33" s="140">
        <v>112275216</v>
      </c>
      <c r="H33" s="140">
        <v>112275216</v>
      </c>
      <c r="I33" s="141">
        <v>0</v>
      </c>
      <c r="J33" s="142">
        <v>0</v>
      </c>
      <c r="K33" s="141">
        <v>0</v>
      </c>
      <c r="L33" s="140">
        <v>112275216</v>
      </c>
      <c r="M33" s="141">
        <v>0</v>
      </c>
      <c r="N33" s="141">
        <v>0</v>
      </c>
      <c r="O33" s="141">
        <v>0</v>
      </c>
      <c r="P33" s="141">
        <v>0</v>
      </c>
      <c r="Q33" s="141">
        <v>0</v>
      </c>
      <c r="R33" s="141">
        <v>0</v>
      </c>
      <c r="S33" s="141">
        <v>0</v>
      </c>
    </row>
    <row r="34" spans="1:19" ht="15" customHeight="1" x14ac:dyDescent="0.15">
      <c r="A34" s="108" t="s">
        <v>84</v>
      </c>
      <c r="B34" s="109" t="s">
        <v>85</v>
      </c>
      <c r="C34" s="110" t="s">
        <v>19</v>
      </c>
      <c r="D34" s="110" t="s">
        <v>20</v>
      </c>
      <c r="E34" s="110" t="s">
        <v>307</v>
      </c>
      <c r="F34" s="111" t="s">
        <v>21</v>
      </c>
      <c r="G34" s="137">
        <v>26880829000</v>
      </c>
      <c r="H34" s="137">
        <v>18566800597.389999</v>
      </c>
      <c r="I34" s="137">
        <v>8314028402.6099997</v>
      </c>
      <c r="J34" s="138">
        <v>0</v>
      </c>
      <c r="K34" s="137">
        <v>17396409489.950001</v>
      </c>
      <c r="L34" s="137">
        <v>1170391107.4400001</v>
      </c>
      <c r="M34" s="137">
        <v>2878388946.9000001</v>
      </c>
      <c r="N34" s="137">
        <v>14518020543.049999</v>
      </c>
      <c r="O34" s="137">
        <v>2462459061.3299999</v>
      </c>
      <c r="P34" s="137">
        <v>415929885.56999999</v>
      </c>
      <c r="Q34" s="137">
        <v>2462459061.3299999</v>
      </c>
      <c r="R34" s="139">
        <v>0</v>
      </c>
      <c r="S34" s="139">
        <v>0</v>
      </c>
    </row>
    <row r="35" spans="1:19" ht="15" customHeight="1" x14ac:dyDescent="0.15">
      <c r="A35" s="108" t="s">
        <v>86</v>
      </c>
      <c r="B35" s="109" t="s">
        <v>87</v>
      </c>
      <c r="C35" s="110" t="s">
        <v>19</v>
      </c>
      <c r="D35" s="110" t="s">
        <v>20</v>
      </c>
      <c r="E35" s="110" t="s">
        <v>307</v>
      </c>
      <c r="F35" s="111" t="s">
        <v>21</v>
      </c>
      <c r="G35" s="137">
        <v>54934</v>
      </c>
      <c r="H35" s="139">
        <v>0</v>
      </c>
      <c r="I35" s="137">
        <v>54934</v>
      </c>
      <c r="J35" s="138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0</v>
      </c>
      <c r="R35" s="139">
        <v>0</v>
      </c>
      <c r="S35" s="139">
        <v>0</v>
      </c>
    </row>
    <row r="36" spans="1:19" ht="15" customHeight="1" x14ac:dyDescent="0.15">
      <c r="A36" s="108" t="s">
        <v>88</v>
      </c>
      <c r="B36" s="109" t="s">
        <v>89</v>
      </c>
      <c r="C36" s="110" t="s">
        <v>19</v>
      </c>
      <c r="D36" s="110" t="s">
        <v>20</v>
      </c>
      <c r="E36" s="110" t="s">
        <v>307</v>
      </c>
      <c r="F36" s="111" t="s">
        <v>21</v>
      </c>
      <c r="G36" s="137">
        <v>54934</v>
      </c>
      <c r="H36" s="139">
        <v>0</v>
      </c>
      <c r="I36" s="137">
        <v>54934</v>
      </c>
      <c r="J36" s="138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0</v>
      </c>
      <c r="R36" s="139">
        <v>0</v>
      </c>
      <c r="S36" s="139">
        <v>0</v>
      </c>
    </row>
    <row r="37" spans="1:19" ht="15" customHeight="1" x14ac:dyDescent="0.15">
      <c r="A37" s="108" t="s">
        <v>579</v>
      </c>
      <c r="B37" s="109" t="s">
        <v>92</v>
      </c>
      <c r="C37" s="110" t="s">
        <v>19</v>
      </c>
      <c r="D37" s="110" t="s">
        <v>20</v>
      </c>
      <c r="E37" s="110" t="s">
        <v>307</v>
      </c>
      <c r="F37" s="111" t="s">
        <v>21</v>
      </c>
      <c r="G37" s="137">
        <v>27467</v>
      </c>
      <c r="H37" s="139">
        <v>0</v>
      </c>
      <c r="I37" s="137">
        <v>27467</v>
      </c>
      <c r="J37" s="138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1:19" ht="15" customHeight="1" x14ac:dyDescent="0.15">
      <c r="A38" s="108" t="s">
        <v>580</v>
      </c>
      <c r="B38" s="114" t="s">
        <v>95</v>
      </c>
      <c r="C38" s="115" t="s">
        <v>19</v>
      </c>
      <c r="D38" s="115" t="s">
        <v>20</v>
      </c>
      <c r="E38" s="115" t="s">
        <v>307</v>
      </c>
      <c r="F38" s="116" t="s">
        <v>21</v>
      </c>
      <c r="G38" s="140">
        <v>27467</v>
      </c>
      <c r="H38" s="141">
        <v>0</v>
      </c>
      <c r="I38" s="140">
        <v>27467</v>
      </c>
      <c r="J38" s="142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</row>
    <row r="39" spans="1:19" ht="15" customHeight="1" x14ac:dyDescent="0.15">
      <c r="A39" s="108" t="s">
        <v>99</v>
      </c>
      <c r="B39" s="109" t="s">
        <v>100</v>
      </c>
      <c r="C39" s="110" t="s">
        <v>19</v>
      </c>
      <c r="D39" s="110" t="s">
        <v>20</v>
      </c>
      <c r="E39" s="110" t="s">
        <v>307</v>
      </c>
      <c r="F39" s="111" t="s">
        <v>21</v>
      </c>
      <c r="G39" s="137">
        <v>27467</v>
      </c>
      <c r="H39" s="139">
        <v>0</v>
      </c>
      <c r="I39" s="137">
        <v>27467</v>
      </c>
      <c r="J39" s="138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139">
        <v>0</v>
      </c>
      <c r="S39" s="139">
        <v>0</v>
      </c>
    </row>
    <row r="40" spans="1:19" ht="15" customHeight="1" x14ac:dyDescent="0.15">
      <c r="A40" s="108" t="s">
        <v>101</v>
      </c>
      <c r="B40" s="114" t="s">
        <v>102</v>
      </c>
      <c r="C40" s="115" t="s">
        <v>19</v>
      </c>
      <c r="D40" s="115" t="s">
        <v>20</v>
      </c>
      <c r="E40" s="115" t="s">
        <v>307</v>
      </c>
      <c r="F40" s="116" t="s">
        <v>21</v>
      </c>
      <c r="G40" s="140">
        <v>27467</v>
      </c>
      <c r="H40" s="141">
        <v>0</v>
      </c>
      <c r="I40" s="140">
        <v>27467</v>
      </c>
      <c r="J40" s="142">
        <v>0</v>
      </c>
      <c r="K40" s="141">
        <v>0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1">
        <v>0</v>
      </c>
      <c r="R40" s="141">
        <v>0</v>
      </c>
      <c r="S40" s="141">
        <v>0</v>
      </c>
    </row>
    <row r="41" spans="1:19" ht="15" customHeight="1" x14ac:dyDescent="0.15">
      <c r="A41" s="108" t="s">
        <v>103</v>
      </c>
      <c r="B41" s="109" t="s">
        <v>104</v>
      </c>
      <c r="C41" s="110" t="s">
        <v>19</v>
      </c>
      <c r="D41" s="110" t="s">
        <v>20</v>
      </c>
      <c r="E41" s="110" t="s">
        <v>307</v>
      </c>
      <c r="F41" s="111" t="s">
        <v>21</v>
      </c>
      <c r="G41" s="137">
        <v>26880774066</v>
      </c>
      <c r="H41" s="137">
        <v>18566800597.389999</v>
      </c>
      <c r="I41" s="137">
        <v>8313973468.6099997</v>
      </c>
      <c r="J41" s="138">
        <v>0</v>
      </c>
      <c r="K41" s="137">
        <v>17396409489.950001</v>
      </c>
      <c r="L41" s="137">
        <v>1170391107.4400001</v>
      </c>
      <c r="M41" s="137">
        <v>2878388946.9000001</v>
      </c>
      <c r="N41" s="137">
        <v>14518020543.049999</v>
      </c>
      <c r="O41" s="137">
        <v>2462459061.3299999</v>
      </c>
      <c r="P41" s="137">
        <v>415929885.56999999</v>
      </c>
      <c r="Q41" s="137">
        <v>2462459061.3299999</v>
      </c>
      <c r="R41" s="139">
        <v>0</v>
      </c>
      <c r="S41" s="139">
        <v>0</v>
      </c>
    </row>
    <row r="42" spans="1:19" ht="15" customHeight="1" x14ac:dyDescent="0.15">
      <c r="A42" s="108" t="s">
        <v>105</v>
      </c>
      <c r="B42" s="109" t="s">
        <v>106</v>
      </c>
      <c r="C42" s="110" t="s">
        <v>19</v>
      </c>
      <c r="D42" s="110" t="s">
        <v>20</v>
      </c>
      <c r="E42" s="110" t="s">
        <v>307</v>
      </c>
      <c r="F42" s="111" t="s">
        <v>21</v>
      </c>
      <c r="G42" s="137">
        <v>1097856249</v>
      </c>
      <c r="H42" s="137">
        <v>53732700</v>
      </c>
      <c r="I42" s="137">
        <v>1044123549</v>
      </c>
      <c r="J42" s="138">
        <v>0</v>
      </c>
      <c r="K42" s="137">
        <v>53732700</v>
      </c>
      <c r="L42" s="139">
        <v>0</v>
      </c>
      <c r="M42" s="137">
        <v>3600000</v>
      </c>
      <c r="N42" s="137">
        <v>50132700</v>
      </c>
      <c r="O42" s="137">
        <v>3600000</v>
      </c>
      <c r="P42" s="139">
        <v>0</v>
      </c>
      <c r="Q42" s="137">
        <v>3600000</v>
      </c>
      <c r="R42" s="139">
        <v>0</v>
      </c>
      <c r="S42" s="139">
        <v>0</v>
      </c>
    </row>
    <row r="43" spans="1:19" ht="15" customHeight="1" x14ac:dyDescent="0.15">
      <c r="A43" s="108" t="s">
        <v>107</v>
      </c>
      <c r="B43" s="109" t="s">
        <v>108</v>
      </c>
      <c r="C43" s="110" t="s">
        <v>19</v>
      </c>
      <c r="D43" s="110" t="s">
        <v>20</v>
      </c>
      <c r="E43" s="110" t="s">
        <v>307</v>
      </c>
      <c r="F43" s="111" t="s">
        <v>21</v>
      </c>
      <c r="G43" s="137">
        <v>191292935</v>
      </c>
      <c r="H43" s="137">
        <v>1000000</v>
      </c>
      <c r="I43" s="137">
        <v>190292935</v>
      </c>
      <c r="J43" s="138">
        <v>0</v>
      </c>
      <c r="K43" s="137">
        <v>1000000</v>
      </c>
      <c r="L43" s="139">
        <v>0</v>
      </c>
      <c r="M43" s="137">
        <v>1000000</v>
      </c>
      <c r="N43" s="139">
        <v>0</v>
      </c>
      <c r="O43" s="137">
        <v>1000000</v>
      </c>
      <c r="P43" s="139">
        <v>0</v>
      </c>
      <c r="Q43" s="137">
        <v>1000000</v>
      </c>
      <c r="R43" s="139">
        <v>0</v>
      </c>
      <c r="S43" s="139">
        <v>0</v>
      </c>
    </row>
    <row r="44" spans="1:19" ht="15" customHeight="1" x14ac:dyDescent="0.15">
      <c r="A44" s="108" t="s">
        <v>109</v>
      </c>
      <c r="B44" s="114" t="s">
        <v>110</v>
      </c>
      <c r="C44" s="115" t="s">
        <v>19</v>
      </c>
      <c r="D44" s="115" t="s">
        <v>20</v>
      </c>
      <c r="E44" s="115" t="s">
        <v>307</v>
      </c>
      <c r="F44" s="116" t="s">
        <v>21</v>
      </c>
      <c r="G44" s="140">
        <v>9854384</v>
      </c>
      <c r="H44" s="140">
        <v>1000000</v>
      </c>
      <c r="I44" s="140">
        <v>8854384</v>
      </c>
      <c r="J44" s="142">
        <v>0</v>
      </c>
      <c r="K44" s="140">
        <v>1000000</v>
      </c>
      <c r="L44" s="141">
        <v>0</v>
      </c>
      <c r="M44" s="140">
        <v>1000000</v>
      </c>
      <c r="N44" s="141">
        <v>0</v>
      </c>
      <c r="O44" s="140">
        <v>1000000</v>
      </c>
      <c r="P44" s="141">
        <v>0</v>
      </c>
      <c r="Q44" s="140">
        <v>1000000</v>
      </c>
      <c r="R44" s="141">
        <v>0</v>
      </c>
      <c r="S44" s="141">
        <v>0</v>
      </c>
    </row>
    <row r="45" spans="1:19" ht="15" customHeight="1" x14ac:dyDescent="0.15">
      <c r="A45" s="108" t="s">
        <v>111</v>
      </c>
      <c r="B45" s="114" t="s">
        <v>112</v>
      </c>
      <c r="C45" s="115" t="s">
        <v>19</v>
      </c>
      <c r="D45" s="115" t="s">
        <v>20</v>
      </c>
      <c r="E45" s="115" t="s">
        <v>307</v>
      </c>
      <c r="F45" s="116" t="s">
        <v>21</v>
      </c>
      <c r="G45" s="140">
        <v>109868</v>
      </c>
      <c r="H45" s="141">
        <v>0</v>
      </c>
      <c r="I45" s="140">
        <v>109868</v>
      </c>
      <c r="J45" s="142">
        <v>0</v>
      </c>
      <c r="K45" s="141">
        <v>0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141">
        <v>0</v>
      </c>
      <c r="R45" s="141">
        <v>0</v>
      </c>
      <c r="S45" s="141">
        <v>0</v>
      </c>
    </row>
    <row r="46" spans="1:19" ht="15" customHeight="1" x14ac:dyDescent="0.15">
      <c r="A46" s="108" t="s">
        <v>113</v>
      </c>
      <c r="B46" s="114" t="s">
        <v>114</v>
      </c>
      <c r="C46" s="115" t="s">
        <v>19</v>
      </c>
      <c r="D46" s="115" t="s">
        <v>20</v>
      </c>
      <c r="E46" s="115" t="s">
        <v>307</v>
      </c>
      <c r="F46" s="116" t="s">
        <v>21</v>
      </c>
      <c r="G46" s="140">
        <v>5493417</v>
      </c>
      <c r="H46" s="141">
        <v>0</v>
      </c>
      <c r="I46" s="140">
        <v>5493417</v>
      </c>
      <c r="J46" s="142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</row>
    <row r="47" spans="1:19" ht="15" customHeight="1" x14ac:dyDescent="0.15">
      <c r="A47" s="108" t="s">
        <v>115</v>
      </c>
      <c r="B47" s="114" t="s">
        <v>116</v>
      </c>
      <c r="C47" s="115" t="s">
        <v>19</v>
      </c>
      <c r="D47" s="115" t="s">
        <v>20</v>
      </c>
      <c r="E47" s="115" t="s">
        <v>307</v>
      </c>
      <c r="F47" s="116" t="s">
        <v>21</v>
      </c>
      <c r="G47" s="140">
        <v>37581634</v>
      </c>
      <c r="H47" s="141">
        <v>0</v>
      </c>
      <c r="I47" s="140">
        <v>37581634</v>
      </c>
      <c r="J47" s="142">
        <v>0</v>
      </c>
      <c r="K47" s="141">
        <v>0</v>
      </c>
      <c r="L47" s="141">
        <v>0</v>
      </c>
      <c r="M47" s="141">
        <v>0</v>
      </c>
      <c r="N47" s="141">
        <v>0</v>
      </c>
      <c r="O47" s="141">
        <v>0</v>
      </c>
      <c r="P47" s="141">
        <v>0</v>
      </c>
      <c r="Q47" s="141">
        <v>0</v>
      </c>
      <c r="R47" s="141">
        <v>0</v>
      </c>
      <c r="S47" s="141">
        <v>0</v>
      </c>
    </row>
    <row r="48" spans="1:19" ht="15" customHeight="1" x14ac:dyDescent="0.15">
      <c r="A48" s="108" t="s">
        <v>117</v>
      </c>
      <c r="B48" s="114" t="s">
        <v>118</v>
      </c>
      <c r="C48" s="115" t="s">
        <v>19</v>
      </c>
      <c r="D48" s="115" t="s">
        <v>20</v>
      </c>
      <c r="E48" s="115" t="s">
        <v>307</v>
      </c>
      <c r="F48" s="116" t="s">
        <v>21</v>
      </c>
      <c r="G48" s="140">
        <v>138253632</v>
      </c>
      <c r="H48" s="141">
        <v>0</v>
      </c>
      <c r="I48" s="140">
        <v>138253632</v>
      </c>
      <c r="J48" s="142">
        <v>0</v>
      </c>
      <c r="K48" s="141">
        <v>0</v>
      </c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1">
        <v>0</v>
      </c>
      <c r="R48" s="141">
        <v>0</v>
      </c>
      <c r="S48" s="141">
        <v>0</v>
      </c>
    </row>
    <row r="49" spans="1:19" ht="15" customHeight="1" x14ac:dyDescent="0.15">
      <c r="A49" s="108" t="s">
        <v>119</v>
      </c>
      <c r="B49" s="114" t="s">
        <v>120</v>
      </c>
      <c r="C49" s="115" t="s">
        <v>19</v>
      </c>
      <c r="D49" s="115" t="s">
        <v>20</v>
      </c>
      <c r="E49" s="115" t="s">
        <v>307</v>
      </c>
      <c r="F49" s="116" t="s">
        <v>21</v>
      </c>
      <c r="G49" s="137">
        <v>500411110</v>
      </c>
      <c r="H49" s="137">
        <v>51732700</v>
      </c>
      <c r="I49" s="137">
        <v>448678410</v>
      </c>
      <c r="J49" s="138">
        <v>0</v>
      </c>
      <c r="K49" s="137">
        <v>51732700</v>
      </c>
      <c r="L49" s="139">
        <v>0</v>
      </c>
      <c r="M49" s="137">
        <v>1600000</v>
      </c>
      <c r="N49" s="137">
        <v>50132700</v>
      </c>
      <c r="O49" s="137">
        <v>1600000</v>
      </c>
      <c r="P49" s="139">
        <v>0</v>
      </c>
      <c r="Q49" s="137">
        <v>1600000</v>
      </c>
      <c r="R49" s="139">
        <v>0</v>
      </c>
      <c r="S49" s="139">
        <v>0</v>
      </c>
    </row>
    <row r="50" spans="1:19" ht="15" customHeight="1" x14ac:dyDescent="0.15">
      <c r="A50" s="108" t="s">
        <v>121</v>
      </c>
      <c r="B50" s="114" t="s">
        <v>122</v>
      </c>
      <c r="C50" s="115" t="s">
        <v>19</v>
      </c>
      <c r="D50" s="115" t="s">
        <v>20</v>
      </c>
      <c r="E50" s="115" t="s">
        <v>307</v>
      </c>
      <c r="F50" s="116" t="s">
        <v>21</v>
      </c>
      <c r="G50" s="140">
        <v>1907538</v>
      </c>
      <c r="H50" s="141">
        <v>0</v>
      </c>
      <c r="I50" s="140">
        <v>1907538</v>
      </c>
      <c r="J50" s="142">
        <v>0</v>
      </c>
      <c r="K50" s="141">
        <v>0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0</v>
      </c>
    </row>
    <row r="51" spans="1:19" ht="15" customHeight="1" x14ac:dyDescent="0.15">
      <c r="A51" s="108" t="s">
        <v>123</v>
      </c>
      <c r="B51" s="114" t="s">
        <v>500</v>
      </c>
      <c r="C51" s="115" t="s">
        <v>19</v>
      </c>
      <c r="D51" s="115" t="s">
        <v>20</v>
      </c>
      <c r="E51" s="115" t="s">
        <v>307</v>
      </c>
      <c r="F51" s="116" t="s">
        <v>21</v>
      </c>
      <c r="G51" s="140">
        <v>74620565</v>
      </c>
      <c r="H51" s="141">
        <v>0</v>
      </c>
      <c r="I51" s="140">
        <v>74620565</v>
      </c>
      <c r="J51" s="142">
        <v>0</v>
      </c>
      <c r="K51" s="141">
        <v>0</v>
      </c>
      <c r="L51" s="141">
        <v>0</v>
      </c>
      <c r="M51" s="141">
        <v>0</v>
      </c>
      <c r="N51" s="141">
        <v>0</v>
      </c>
      <c r="O51" s="141">
        <v>0</v>
      </c>
      <c r="P51" s="141">
        <v>0</v>
      </c>
      <c r="Q51" s="141">
        <v>0</v>
      </c>
      <c r="R51" s="141">
        <v>0</v>
      </c>
      <c r="S51" s="141">
        <v>0</v>
      </c>
    </row>
    <row r="52" spans="1:19" ht="15" customHeight="1" x14ac:dyDescent="0.15">
      <c r="A52" s="108" t="s">
        <v>125</v>
      </c>
      <c r="B52" s="114" t="s">
        <v>126</v>
      </c>
      <c r="C52" s="115" t="s">
        <v>19</v>
      </c>
      <c r="D52" s="115" t="s">
        <v>20</v>
      </c>
      <c r="E52" s="115" t="s">
        <v>307</v>
      </c>
      <c r="F52" s="116" t="s">
        <v>21</v>
      </c>
      <c r="G52" s="140">
        <v>67386453</v>
      </c>
      <c r="H52" s="140">
        <v>50732700</v>
      </c>
      <c r="I52" s="140">
        <v>16653753</v>
      </c>
      <c r="J52" s="142">
        <v>0</v>
      </c>
      <c r="K52" s="140">
        <v>50732700</v>
      </c>
      <c r="L52" s="141">
        <v>0</v>
      </c>
      <c r="M52" s="140">
        <v>600000</v>
      </c>
      <c r="N52" s="140">
        <v>50132700</v>
      </c>
      <c r="O52" s="140">
        <v>600000</v>
      </c>
      <c r="P52" s="141">
        <v>0</v>
      </c>
      <c r="Q52" s="140">
        <v>600000</v>
      </c>
      <c r="R52" s="141">
        <v>0</v>
      </c>
      <c r="S52" s="141">
        <v>0</v>
      </c>
    </row>
    <row r="53" spans="1:19" ht="15" customHeight="1" x14ac:dyDescent="0.15">
      <c r="A53" s="108" t="s">
        <v>127</v>
      </c>
      <c r="B53" s="114" t="s">
        <v>128</v>
      </c>
      <c r="C53" s="115" t="s">
        <v>19</v>
      </c>
      <c r="D53" s="115" t="s">
        <v>20</v>
      </c>
      <c r="E53" s="115" t="s">
        <v>307</v>
      </c>
      <c r="F53" s="116" t="s">
        <v>21</v>
      </c>
      <c r="G53" s="140">
        <v>9292026</v>
      </c>
      <c r="H53" s="141">
        <v>0</v>
      </c>
      <c r="I53" s="140">
        <v>9292026</v>
      </c>
      <c r="J53" s="142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1">
        <v>0</v>
      </c>
      <c r="Q53" s="141">
        <v>0</v>
      </c>
      <c r="R53" s="141">
        <v>0</v>
      </c>
      <c r="S53" s="141">
        <v>0</v>
      </c>
    </row>
    <row r="54" spans="1:19" ht="15" customHeight="1" x14ac:dyDescent="0.15">
      <c r="A54" s="108" t="s">
        <v>129</v>
      </c>
      <c r="B54" s="114" t="s">
        <v>130</v>
      </c>
      <c r="C54" s="115" t="s">
        <v>19</v>
      </c>
      <c r="D54" s="115" t="s">
        <v>20</v>
      </c>
      <c r="E54" s="115" t="s">
        <v>307</v>
      </c>
      <c r="F54" s="116" t="s">
        <v>21</v>
      </c>
      <c r="G54" s="140">
        <v>165418787</v>
      </c>
      <c r="H54" s="141">
        <v>0</v>
      </c>
      <c r="I54" s="140">
        <v>165418787</v>
      </c>
      <c r="J54" s="142">
        <v>0</v>
      </c>
      <c r="K54" s="141">
        <v>0</v>
      </c>
      <c r="L54" s="141">
        <v>0</v>
      </c>
      <c r="M54" s="141">
        <v>0</v>
      </c>
      <c r="N54" s="141">
        <v>0</v>
      </c>
      <c r="O54" s="141">
        <v>0</v>
      </c>
      <c r="P54" s="141">
        <v>0</v>
      </c>
      <c r="Q54" s="141">
        <v>0</v>
      </c>
      <c r="R54" s="141">
        <v>0</v>
      </c>
      <c r="S54" s="141">
        <v>0</v>
      </c>
    </row>
    <row r="55" spans="1:19" ht="15" customHeight="1" x14ac:dyDescent="0.15">
      <c r="A55" s="108" t="s">
        <v>131</v>
      </c>
      <c r="B55" s="114" t="s">
        <v>132</v>
      </c>
      <c r="C55" s="115" t="s">
        <v>19</v>
      </c>
      <c r="D55" s="115" t="s">
        <v>20</v>
      </c>
      <c r="E55" s="115" t="s">
        <v>307</v>
      </c>
      <c r="F55" s="116" t="s">
        <v>21</v>
      </c>
      <c r="G55" s="140">
        <v>150781955</v>
      </c>
      <c r="H55" s="140">
        <v>1000000</v>
      </c>
      <c r="I55" s="140">
        <v>149781955</v>
      </c>
      <c r="J55" s="142">
        <v>0</v>
      </c>
      <c r="K55" s="140">
        <v>1000000</v>
      </c>
      <c r="L55" s="141">
        <v>0</v>
      </c>
      <c r="M55" s="140">
        <v>1000000</v>
      </c>
      <c r="N55" s="141">
        <v>0</v>
      </c>
      <c r="O55" s="140">
        <v>1000000</v>
      </c>
      <c r="P55" s="141">
        <v>0</v>
      </c>
      <c r="Q55" s="140">
        <v>1000000</v>
      </c>
      <c r="R55" s="141">
        <v>0</v>
      </c>
      <c r="S55" s="141">
        <v>0</v>
      </c>
    </row>
    <row r="56" spans="1:19" ht="15" customHeight="1" x14ac:dyDescent="0.15">
      <c r="A56" s="108" t="s">
        <v>133</v>
      </c>
      <c r="B56" s="114" t="s">
        <v>134</v>
      </c>
      <c r="C56" s="115" t="s">
        <v>19</v>
      </c>
      <c r="D56" s="115" t="s">
        <v>20</v>
      </c>
      <c r="E56" s="115" t="s">
        <v>307</v>
      </c>
      <c r="F56" s="116" t="s">
        <v>21</v>
      </c>
      <c r="G56" s="140">
        <v>699641</v>
      </c>
      <c r="H56" s="141">
        <v>0</v>
      </c>
      <c r="I56" s="140">
        <v>699641</v>
      </c>
      <c r="J56" s="142">
        <v>0</v>
      </c>
      <c r="K56" s="141">
        <v>0</v>
      </c>
      <c r="L56" s="141">
        <v>0</v>
      </c>
      <c r="M56" s="141">
        <v>0</v>
      </c>
      <c r="N56" s="141">
        <v>0</v>
      </c>
      <c r="O56" s="141">
        <v>0</v>
      </c>
      <c r="P56" s="141">
        <v>0</v>
      </c>
      <c r="Q56" s="141">
        <v>0</v>
      </c>
      <c r="R56" s="141">
        <v>0</v>
      </c>
      <c r="S56" s="141">
        <v>0</v>
      </c>
    </row>
    <row r="57" spans="1:19" ht="15" customHeight="1" x14ac:dyDescent="0.15">
      <c r="A57" s="108" t="s">
        <v>135</v>
      </c>
      <c r="B57" s="114" t="s">
        <v>136</v>
      </c>
      <c r="C57" s="115" t="s">
        <v>19</v>
      </c>
      <c r="D57" s="115" t="s">
        <v>20</v>
      </c>
      <c r="E57" s="115" t="s">
        <v>307</v>
      </c>
      <c r="F57" s="116" t="s">
        <v>21</v>
      </c>
      <c r="G57" s="140">
        <v>30304145</v>
      </c>
      <c r="H57" s="141">
        <v>0</v>
      </c>
      <c r="I57" s="140">
        <v>30304145</v>
      </c>
      <c r="J57" s="142">
        <v>0</v>
      </c>
      <c r="K57" s="141">
        <v>0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141">
        <v>0</v>
      </c>
      <c r="R57" s="141">
        <v>0</v>
      </c>
      <c r="S57" s="141">
        <v>0</v>
      </c>
    </row>
    <row r="58" spans="1:19" ht="15" customHeight="1" x14ac:dyDescent="0.15">
      <c r="A58" s="108" t="s">
        <v>137</v>
      </c>
      <c r="B58" s="109" t="s">
        <v>138</v>
      </c>
      <c r="C58" s="110" t="s">
        <v>19</v>
      </c>
      <c r="D58" s="110" t="s">
        <v>20</v>
      </c>
      <c r="E58" s="110" t="s">
        <v>307</v>
      </c>
      <c r="F58" s="111" t="s">
        <v>21</v>
      </c>
      <c r="G58" s="137">
        <v>406152204</v>
      </c>
      <c r="H58" s="137">
        <v>1000000</v>
      </c>
      <c r="I58" s="137">
        <v>405152204</v>
      </c>
      <c r="J58" s="138">
        <v>0</v>
      </c>
      <c r="K58" s="137">
        <v>1000000</v>
      </c>
      <c r="L58" s="139">
        <v>0</v>
      </c>
      <c r="M58" s="137">
        <v>1000000</v>
      </c>
      <c r="N58" s="139">
        <v>0</v>
      </c>
      <c r="O58" s="137">
        <v>1000000</v>
      </c>
      <c r="P58" s="139">
        <v>0</v>
      </c>
      <c r="Q58" s="137">
        <v>1000000</v>
      </c>
      <c r="R58" s="139">
        <v>0</v>
      </c>
      <c r="S58" s="139">
        <v>0</v>
      </c>
    </row>
    <row r="59" spans="1:19" ht="15" customHeight="1" x14ac:dyDescent="0.15">
      <c r="A59" s="108" t="s">
        <v>139</v>
      </c>
      <c r="B59" s="114" t="s">
        <v>140</v>
      </c>
      <c r="C59" s="115" t="s">
        <v>19</v>
      </c>
      <c r="D59" s="115" t="s">
        <v>20</v>
      </c>
      <c r="E59" s="115" t="s">
        <v>307</v>
      </c>
      <c r="F59" s="116" t="s">
        <v>21</v>
      </c>
      <c r="G59" s="140">
        <v>343447</v>
      </c>
      <c r="H59" s="141">
        <v>0</v>
      </c>
      <c r="I59" s="140">
        <v>343447</v>
      </c>
      <c r="J59" s="142">
        <v>0</v>
      </c>
      <c r="K59" s="141">
        <v>0</v>
      </c>
      <c r="L59" s="141">
        <v>0</v>
      </c>
      <c r="M59" s="141">
        <v>0</v>
      </c>
      <c r="N59" s="141">
        <v>0</v>
      </c>
      <c r="O59" s="141">
        <v>0</v>
      </c>
      <c r="P59" s="141">
        <v>0</v>
      </c>
      <c r="Q59" s="141">
        <v>0</v>
      </c>
      <c r="R59" s="141">
        <v>0</v>
      </c>
      <c r="S59" s="141">
        <v>0</v>
      </c>
    </row>
    <row r="60" spans="1:19" ht="15" customHeight="1" x14ac:dyDescent="0.15">
      <c r="A60" s="108" t="s">
        <v>141</v>
      </c>
      <c r="B60" s="114" t="s">
        <v>142</v>
      </c>
      <c r="C60" s="115" t="s">
        <v>19</v>
      </c>
      <c r="D60" s="115" t="s">
        <v>20</v>
      </c>
      <c r="E60" s="115" t="s">
        <v>307</v>
      </c>
      <c r="F60" s="116" t="s">
        <v>21</v>
      </c>
      <c r="G60" s="140">
        <v>26038374</v>
      </c>
      <c r="H60" s="141">
        <v>0</v>
      </c>
      <c r="I60" s="140">
        <v>26038374</v>
      </c>
      <c r="J60" s="142">
        <v>0</v>
      </c>
      <c r="K60" s="141">
        <v>0</v>
      </c>
      <c r="L60" s="141">
        <v>0</v>
      </c>
      <c r="M60" s="141">
        <v>0</v>
      </c>
      <c r="N60" s="141">
        <v>0</v>
      </c>
      <c r="O60" s="141">
        <v>0</v>
      </c>
      <c r="P60" s="141">
        <v>0</v>
      </c>
      <c r="Q60" s="141">
        <v>0</v>
      </c>
      <c r="R60" s="141">
        <v>0</v>
      </c>
      <c r="S60" s="141">
        <v>0</v>
      </c>
    </row>
    <row r="61" spans="1:19" ht="15" customHeight="1" x14ac:dyDescent="0.15">
      <c r="A61" s="108" t="s">
        <v>143</v>
      </c>
      <c r="B61" s="114" t="s">
        <v>93</v>
      </c>
      <c r="C61" s="115" t="s">
        <v>19</v>
      </c>
      <c r="D61" s="115" t="s">
        <v>20</v>
      </c>
      <c r="E61" s="115" t="s">
        <v>307</v>
      </c>
      <c r="F61" s="116" t="s">
        <v>21</v>
      </c>
      <c r="G61" s="140">
        <v>8958493</v>
      </c>
      <c r="H61" s="141">
        <v>0</v>
      </c>
      <c r="I61" s="140">
        <v>8958493</v>
      </c>
      <c r="J61" s="142">
        <v>0</v>
      </c>
      <c r="K61" s="141">
        <v>0</v>
      </c>
      <c r="L61" s="141">
        <v>0</v>
      </c>
      <c r="M61" s="141">
        <v>0</v>
      </c>
      <c r="N61" s="141">
        <v>0</v>
      </c>
      <c r="O61" s="141">
        <v>0</v>
      </c>
      <c r="P61" s="141">
        <v>0</v>
      </c>
      <c r="Q61" s="141">
        <v>0</v>
      </c>
      <c r="R61" s="141">
        <v>0</v>
      </c>
      <c r="S61" s="141">
        <v>0</v>
      </c>
    </row>
    <row r="62" spans="1:19" ht="15" customHeight="1" x14ac:dyDescent="0.15">
      <c r="A62" s="108" t="s">
        <v>144</v>
      </c>
      <c r="B62" s="114" t="s">
        <v>94</v>
      </c>
      <c r="C62" s="115" t="s">
        <v>19</v>
      </c>
      <c r="D62" s="115" t="s">
        <v>20</v>
      </c>
      <c r="E62" s="115" t="s">
        <v>307</v>
      </c>
      <c r="F62" s="116" t="s">
        <v>21</v>
      </c>
      <c r="G62" s="140">
        <v>22166344</v>
      </c>
      <c r="H62" s="141">
        <v>0</v>
      </c>
      <c r="I62" s="140">
        <v>22166344</v>
      </c>
      <c r="J62" s="142">
        <v>0</v>
      </c>
      <c r="K62" s="141">
        <v>0</v>
      </c>
      <c r="L62" s="141">
        <v>0</v>
      </c>
      <c r="M62" s="141">
        <v>0</v>
      </c>
      <c r="N62" s="141">
        <v>0</v>
      </c>
      <c r="O62" s="141">
        <v>0</v>
      </c>
      <c r="P62" s="141">
        <v>0</v>
      </c>
      <c r="Q62" s="141">
        <v>0</v>
      </c>
      <c r="R62" s="141">
        <v>0</v>
      </c>
      <c r="S62" s="141">
        <v>0</v>
      </c>
    </row>
    <row r="63" spans="1:19" ht="15" customHeight="1" x14ac:dyDescent="0.15">
      <c r="A63" s="108" t="s">
        <v>145</v>
      </c>
      <c r="B63" s="114" t="s">
        <v>95</v>
      </c>
      <c r="C63" s="115" t="s">
        <v>19</v>
      </c>
      <c r="D63" s="115" t="s">
        <v>20</v>
      </c>
      <c r="E63" s="115" t="s">
        <v>307</v>
      </c>
      <c r="F63" s="116" t="s">
        <v>21</v>
      </c>
      <c r="G63" s="140">
        <v>284091506</v>
      </c>
      <c r="H63" s="140">
        <v>1000000</v>
      </c>
      <c r="I63" s="140">
        <v>283091506</v>
      </c>
      <c r="J63" s="142">
        <v>0</v>
      </c>
      <c r="K63" s="140">
        <v>1000000</v>
      </c>
      <c r="L63" s="141">
        <v>0</v>
      </c>
      <c r="M63" s="140">
        <v>1000000</v>
      </c>
      <c r="N63" s="141">
        <v>0</v>
      </c>
      <c r="O63" s="140">
        <v>1000000</v>
      </c>
      <c r="P63" s="141">
        <v>0</v>
      </c>
      <c r="Q63" s="140">
        <v>1000000</v>
      </c>
      <c r="R63" s="141">
        <v>0</v>
      </c>
      <c r="S63" s="141">
        <v>0</v>
      </c>
    </row>
    <row r="64" spans="1:19" ht="15" customHeight="1" x14ac:dyDescent="0.15">
      <c r="A64" s="108" t="s">
        <v>146</v>
      </c>
      <c r="B64" s="114" t="s">
        <v>96</v>
      </c>
      <c r="C64" s="115" t="s">
        <v>19</v>
      </c>
      <c r="D64" s="115" t="s">
        <v>20</v>
      </c>
      <c r="E64" s="115" t="s">
        <v>307</v>
      </c>
      <c r="F64" s="116" t="s">
        <v>21</v>
      </c>
      <c r="G64" s="140">
        <v>43962435</v>
      </c>
      <c r="H64" s="141">
        <v>0</v>
      </c>
      <c r="I64" s="140">
        <v>43962435</v>
      </c>
      <c r="J64" s="142">
        <v>0</v>
      </c>
      <c r="K64" s="141">
        <v>0</v>
      </c>
      <c r="L64" s="141">
        <v>0</v>
      </c>
      <c r="M64" s="141">
        <v>0</v>
      </c>
      <c r="N64" s="141">
        <v>0</v>
      </c>
      <c r="O64" s="141">
        <v>0</v>
      </c>
      <c r="P64" s="141">
        <v>0</v>
      </c>
      <c r="Q64" s="141">
        <v>0</v>
      </c>
      <c r="R64" s="141">
        <v>0</v>
      </c>
      <c r="S64" s="141">
        <v>0</v>
      </c>
    </row>
    <row r="65" spans="1:19" ht="15" customHeight="1" x14ac:dyDescent="0.15">
      <c r="A65" s="108" t="s">
        <v>147</v>
      </c>
      <c r="B65" s="114" t="s">
        <v>97</v>
      </c>
      <c r="C65" s="115" t="s">
        <v>19</v>
      </c>
      <c r="D65" s="115" t="s">
        <v>20</v>
      </c>
      <c r="E65" s="115" t="s">
        <v>307</v>
      </c>
      <c r="F65" s="116" t="s">
        <v>21</v>
      </c>
      <c r="G65" s="140">
        <v>19591667</v>
      </c>
      <c r="H65" s="141">
        <v>0</v>
      </c>
      <c r="I65" s="140">
        <v>19591667</v>
      </c>
      <c r="J65" s="142">
        <v>0</v>
      </c>
      <c r="K65" s="141">
        <v>0</v>
      </c>
      <c r="L65" s="141">
        <v>0</v>
      </c>
      <c r="M65" s="141">
        <v>0</v>
      </c>
      <c r="N65" s="141">
        <v>0</v>
      </c>
      <c r="O65" s="141">
        <v>0</v>
      </c>
      <c r="P65" s="141">
        <v>0</v>
      </c>
      <c r="Q65" s="141">
        <v>0</v>
      </c>
      <c r="R65" s="141">
        <v>0</v>
      </c>
      <c r="S65" s="141">
        <v>0</v>
      </c>
    </row>
    <row r="66" spans="1:19" ht="15" customHeight="1" x14ac:dyDescent="0.15">
      <c r="A66" s="108" t="s">
        <v>148</v>
      </c>
      <c r="B66" s="114" t="s">
        <v>98</v>
      </c>
      <c r="C66" s="115" t="s">
        <v>19</v>
      </c>
      <c r="D66" s="115" t="s">
        <v>20</v>
      </c>
      <c r="E66" s="115" t="s">
        <v>307</v>
      </c>
      <c r="F66" s="116" t="s">
        <v>21</v>
      </c>
      <c r="G66" s="140">
        <v>999938</v>
      </c>
      <c r="H66" s="141">
        <v>0</v>
      </c>
      <c r="I66" s="140">
        <v>999938</v>
      </c>
      <c r="J66" s="142">
        <v>0</v>
      </c>
      <c r="K66" s="141">
        <v>0</v>
      </c>
      <c r="L66" s="141">
        <v>0</v>
      </c>
      <c r="M66" s="141">
        <v>0</v>
      </c>
      <c r="N66" s="141">
        <v>0</v>
      </c>
      <c r="O66" s="141">
        <v>0</v>
      </c>
      <c r="P66" s="141">
        <v>0</v>
      </c>
      <c r="Q66" s="141">
        <v>0</v>
      </c>
      <c r="R66" s="141">
        <v>0</v>
      </c>
      <c r="S66" s="141">
        <v>0</v>
      </c>
    </row>
    <row r="67" spans="1:19" ht="15" customHeight="1" x14ac:dyDescent="0.15">
      <c r="A67" s="108" t="s">
        <v>149</v>
      </c>
      <c r="B67" s="114" t="s">
        <v>150</v>
      </c>
      <c r="C67" s="115" t="s">
        <v>19</v>
      </c>
      <c r="D67" s="115" t="s">
        <v>20</v>
      </c>
      <c r="E67" s="115" t="s">
        <v>307</v>
      </c>
      <c r="F67" s="116" t="s">
        <v>21</v>
      </c>
      <c r="G67" s="137">
        <v>25782917817</v>
      </c>
      <c r="H67" s="137">
        <v>18513067897.389999</v>
      </c>
      <c r="I67" s="137">
        <v>7269849919.6099997</v>
      </c>
      <c r="J67" s="138">
        <v>0</v>
      </c>
      <c r="K67" s="137">
        <v>17342676789.950001</v>
      </c>
      <c r="L67" s="137">
        <v>1170391107.4400001</v>
      </c>
      <c r="M67" s="137">
        <v>2874788946.9000001</v>
      </c>
      <c r="N67" s="137">
        <v>14467887843.049999</v>
      </c>
      <c r="O67" s="137">
        <v>2458859061.3299999</v>
      </c>
      <c r="P67" s="137">
        <v>415929885.56999999</v>
      </c>
      <c r="Q67" s="137">
        <v>2458859061.3299999</v>
      </c>
      <c r="R67" s="139">
        <v>0</v>
      </c>
      <c r="S67" s="139">
        <v>0</v>
      </c>
    </row>
    <row r="68" spans="1:19" ht="15" customHeight="1" x14ac:dyDescent="0.15">
      <c r="A68" s="108" t="s">
        <v>151</v>
      </c>
      <c r="B68" s="114" t="s">
        <v>152</v>
      </c>
      <c r="C68" s="115" t="s">
        <v>19</v>
      </c>
      <c r="D68" s="115" t="s">
        <v>20</v>
      </c>
      <c r="E68" s="115" t="s">
        <v>307</v>
      </c>
      <c r="F68" s="116" t="s">
        <v>21</v>
      </c>
      <c r="G68" s="137">
        <v>65679336</v>
      </c>
      <c r="H68" s="137">
        <v>23325551.07</v>
      </c>
      <c r="I68" s="137">
        <v>42353784.93</v>
      </c>
      <c r="J68" s="138">
        <v>0</v>
      </c>
      <c r="K68" s="137">
        <v>23325551.07</v>
      </c>
      <c r="L68" s="139">
        <v>0</v>
      </c>
      <c r="M68" s="137">
        <v>23325551.07</v>
      </c>
      <c r="N68" s="139">
        <v>0</v>
      </c>
      <c r="O68" s="137">
        <v>23325551.07</v>
      </c>
      <c r="P68" s="139">
        <v>0</v>
      </c>
      <c r="Q68" s="137">
        <v>23325551.07</v>
      </c>
      <c r="R68" s="139">
        <v>0</v>
      </c>
      <c r="S68" s="139">
        <v>0</v>
      </c>
    </row>
    <row r="69" spans="1:19" ht="15" customHeight="1" x14ac:dyDescent="0.15">
      <c r="A69" s="108" t="s">
        <v>153</v>
      </c>
      <c r="B69" s="109" t="s">
        <v>154</v>
      </c>
      <c r="C69" s="110" t="s">
        <v>19</v>
      </c>
      <c r="D69" s="110" t="s">
        <v>20</v>
      </c>
      <c r="E69" s="110" t="s">
        <v>307</v>
      </c>
      <c r="F69" s="111" t="s">
        <v>21</v>
      </c>
      <c r="G69" s="140">
        <v>65679336</v>
      </c>
      <c r="H69" s="140">
        <v>23325551.07</v>
      </c>
      <c r="I69" s="140">
        <v>42353784.93</v>
      </c>
      <c r="J69" s="142">
        <v>0</v>
      </c>
      <c r="K69" s="140">
        <v>23325551.07</v>
      </c>
      <c r="L69" s="141">
        <v>0</v>
      </c>
      <c r="M69" s="140">
        <v>23325551.07</v>
      </c>
      <c r="N69" s="141">
        <v>0</v>
      </c>
      <c r="O69" s="140">
        <v>23325551.07</v>
      </c>
      <c r="P69" s="141">
        <v>0</v>
      </c>
      <c r="Q69" s="140">
        <v>23325551.07</v>
      </c>
      <c r="R69" s="141">
        <v>0</v>
      </c>
      <c r="S69" s="141">
        <v>0</v>
      </c>
    </row>
    <row r="70" spans="1:19" ht="15" customHeight="1" x14ac:dyDescent="0.15">
      <c r="A70" s="108" t="s">
        <v>155</v>
      </c>
      <c r="B70" s="114" t="s">
        <v>501</v>
      </c>
      <c r="C70" s="115" t="s">
        <v>19</v>
      </c>
      <c r="D70" s="115" t="s">
        <v>20</v>
      </c>
      <c r="E70" s="115" t="s">
        <v>307</v>
      </c>
      <c r="F70" s="116" t="s">
        <v>21</v>
      </c>
      <c r="G70" s="137">
        <v>2318200439</v>
      </c>
      <c r="H70" s="137">
        <v>1161656348</v>
      </c>
      <c r="I70" s="137">
        <v>1156544091</v>
      </c>
      <c r="J70" s="138">
        <v>0</v>
      </c>
      <c r="K70" s="137">
        <v>634174318.36000001</v>
      </c>
      <c r="L70" s="137">
        <v>527482029.63999999</v>
      </c>
      <c r="M70" s="137">
        <v>346064471.36000001</v>
      </c>
      <c r="N70" s="137">
        <v>288109847</v>
      </c>
      <c r="O70" s="137">
        <v>345952471.36000001</v>
      </c>
      <c r="P70" s="137">
        <v>112000</v>
      </c>
      <c r="Q70" s="137">
        <v>345952471.36000001</v>
      </c>
      <c r="R70" s="139">
        <v>0</v>
      </c>
      <c r="S70" s="139">
        <v>0</v>
      </c>
    </row>
    <row r="71" spans="1:19" ht="15" customHeight="1" x14ac:dyDescent="0.15">
      <c r="A71" s="108" t="s">
        <v>157</v>
      </c>
      <c r="B71" s="114" t="s">
        <v>158</v>
      </c>
      <c r="C71" s="115" t="s">
        <v>19</v>
      </c>
      <c r="D71" s="115" t="s">
        <v>20</v>
      </c>
      <c r="E71" s="115" t="s">
        <v>307</v>
      </c>
      <c r="F71" s="116" t="s">
        <v>21</v>
      </c>
      <c r="G71" s="140">
        <v>103417297</v>
      </c>
      <c r="H71" s="140">
        <v>16000000</v>
      </c>
      <c r="I71" s="140">
        <v>87417297</v>
      </c>
      <c r="J71" s="142">
        <v>0</v>
      </c>
      <c r="K71" s="140">
        <v>3441281</v>
      </c>
      <c r="L71" s="140">
        <v>12558719</v>
      </c>
      <c r="M71" s="140">
        <v>3441281</v>
      </c>
      <c r="N71" s="141">
        <v>0</v>
      </c>
      <c r="O71" s="140">
        <v>3441281</v>
      </c>
      <c r="P71" s="141">
        <v>0</v>
      </c>
      <c r="Q71" s="140">
        <v>3441281</v>
      </c>
      <c r="R71" s="141">
        <v>0</v>
      </c>
      <c r="S71" s="141">
        <v>0</v>
      </c>
    </row>
    <row r="72" spans="1:19" ht="15" customHeight="1" x14ac:dyDescent="0.15">
      <c r="A72" s="108" t="s">
        <v>159</v>
      </c>
      <c r="B72" s="114" t="s">
        <v>160</v>
      </c>
      <c r="C72" s="115" t="s">
        <v>19</v>
      </c>
      <c r="D72" s="115" t="s">
        <v>20</v>
      </c>
      <c r="E72" s="115" t="s">
        <v>307</v>
      </c>
      <c r="F72" s="116" t="s">
        <v>21</v>
      </c>
      <c r="G72" s="140">
        <v>393851303</v>
      </c>
      <c r="H72" s="140">
        <v>192036768</v>
      </c>
      <c r="I72" s="140">
        <v>201814535</v>
      </c>
      <c r="J72" s="142">
        <v>0</v>
      </c>
      <c r="K72" s="140">
        <v>150180558</v>
      </c>
      <c r="L72" s="140">
        <v>41856210</v>
      </c>
      <c r="M72" s="140">
        <v>62070711</v>
      </c>
      <c r="N72" s="140">
        <v>88109847</v>
      </c>
      <c r="O72" s="140">
        <v>61958711</v>
      </c>
      <c r="P72" s="140">
        <v>112000</v>
      </c>
      <c r="Q72" s="140">
        <v>61958711</v>
      </c>
      <c r="R72" s="141">
        <v>0</v>
      </c>
      <c r="S72" s="141">
        <v>0</v>
      </c>
    </row>
    <row r="73" spans="1:19" ht="15" customHeight="1" x14ac:dyDescent="0.15">
      <c r="A73" s="108" t="s">
        <v>161</v>
      </c>
      <c r="B73" s="114" t="s">
        <v>162</v>
      </c>
      <c r="C73" s="115" t="s">
        <v>19</v>
      </c>
      <c r="D73" s="115" t="s">
        <v>20</v>
      </c>
      <c r="E73" s="115" t="s">
        <v>307</v>
      </c>
      <c r="F73" s="116" t="s">
        <v>21</v>
      </c>
      <c r="G73" s="140">
        <v>85669508</v>
      </c>
      <c r="H73" s="140">
        <v>78609155.900000006</v>
      </c>
      <c r="I73" s="140">
        <v>7060352.0999999996</v>
      </c>
      <c r="J73" s="142">
        <v>0</v>
      </c>
      <c r="K73" s="140">
        <v>78609155.900000006</v>
      </c>
      <c r="L73" s="141">
        <v>0</v>
      </c>
      <c r="M73" s="141">
        <v>0</v>
      </c>
      <c r="N73" s="140">
        <v>78609155.900000006</v>
      </c>
      <c r="O73" s="141">
        <v>0</v>
      </c>
      <c r="P73" s="141">
        <v>0</v>
      </c>
      <c r="Q73" s="141">
        <v>0</v>
      </c>
      <c r="R73" s="141">
        <v>0</v>
      </c>
      <c r="S73" s="141">
        <v>0</v>
      </c>
    </row>
    <row r="74" spans="1:19" ht="15" customHeight="1" x14ac:dyDescent="0.15">
      <c r="A74" s="108" t="s">
        <v>163</v>
      </c>
      <c r="B74" s="114" t="s">
        <v>164</v>
      </c>
      <c r="C74" s="115" t="s">
        <v>19</v>
      </c>
      <c r="D74" s="115" t="s">
        <v>20</v>
      </c>
      <c r="E74" s="115" t="s">
        <v>307</v>
      </c>
      <c r="F74" s="116" t="s">
        <v>21</v>
      </c>
      <c r="G74" s="140">
        <v>3167510</v>
      </c>
      <c r="H74" s="140">
        <v>350000</v>
      </c>
      <c r="I74" s="140">
        <v>2817510</v>
      </c>
      <c r="J74" s="142">
        <v>0</v>
      </c>
      <c r="K74" s="140">
        <v>350000</v>
      </c>
      <c r="L74" s="141">
        <v>0</v>
      </c>
      <c r="M74" s="140">
        <v>350000</v>
      </c>
      <c r="N74" s="141">
        <v>0</v>
      </c>
      <c r="O74" s="140">
        <v>350000</v>
      </c>
      <c r="P74" s="141">
        <v>0</v>
      </c>
      <c r="Q74" s="140">
        <v>350000</v>
      </c>
      <c r="R74" s="141">
        <v>0</v>
      </c>
      <c r="S74" s="141">
        <v>0</v>
      </c>
    </row>
    <row r="75" spans="1:19" ht="15" customHeight="1" x14ac:dyDescent="0.15">
      <c r="A75" s="108" t="s">
        <v>165</v>
      </c>
      <c r="B75" s="114" t="s">
        <v>166</v>
      </c>
      <c r="C75" s="115" t="s">
        <v>19</v>
      </c>
      <c r="D75" s="115" t="s">
        <v>20</v>
      </c>
      <c r="E75" s="115" t="s">
        <v>307</v>
      </c>
      <c r="F75" s="116" t="s">
        <v>21</v>
      </c>
      <c r="G75" s="140">
        <v>134646680</v>
      </c>
      <c r="H75" s="140">
        <v>123720844.09999999</v>
      </c>
      <c r="I75" s="140">
        <v>10925835.9</v>
      </c>
      <c r="J75" s="142">
        <v>0</v>
      </c>
      <c r="K75" s="140">
        <v>123720844.09999999</v>
      </c>
      <c r="L75" s="141">
        <v>0</v>
      </c>
      <c r="M75" s="140">
        <v>2330000</v>
      </c>
      <c r="N75" s="140">
        <v>121390844.09999999</v>
      </c>
      <c r="O75" s="140">
        <v>2330000</v>
      </c>
      <c r="P75" s="141">
        <v>0</v>
      </c>
      <c r="Q75" s="140">
        <v>2330000</v>
      </c>
      <c r="R75" s="141">
        <v>0</v>
      </c>
      <c r="S75" s="141">
        <v>0</v>
      </c>
    </row>
    <row r="76" spans="1:19" ht="15" customHeight="1" x14ac:dyDescent="0.15">
      <c r="A76" s="108" t="s">
        <v>167</v>
      </c>
      <c r="B76" s="114" t="s">
        <v>168</v>
      </c>
      <c r="C76" s="115" t="s">
        <v>19</v>
      </c>
      <c r="D76" s="115" t="s">
        <v>20</v>
      </c>
      <c r="E76" s="115" t="s">
        <v>307</v>
      </c>
      <c r="F76" s="116" t="s">
        <v>21</v>
      </c>
      <c r="G76" s="140">
        <v>1597448141</v>
      </c>
      <c r="H76" s="140">
        <v>750939580</v>
      </c>
      <c r="I76" s="140">
        <v>846508561</v>
      </c>
      <c r="J76" s="142">
        <v>0</v>
      </c>
      <c r="K76" s="140">
        <v>277872479.36000001</v>
      </c>
      <c r="L76" s="140">
        <v>473067100.63999999</v>
      </c>
      <c r="M76" s="140">
        <v>277872479.36000001</v>
      </c>
      <c r="N76" s="141">
        <v>0</v>
      </c>
      <c r="O76" s="140">
        <v>277872479.36000001</v>
      </c>
      <c r="P76" s="141">
        <v>0</v>
      </c>
      <c r="Q76" s="140">
        <v>277872479.36000001</v>
      </c>
      <c r="R76" s="141">
        <v>0</v>
      </c>
      <c r="S76" s="141">
        <v>0</v>
      </c>
    </row>
    <row r="77" spans="1:19" ht="15" customHeight="1" x14ac:dyDescent="0.15">
      <c r="A77" s="108" t="s">
        <v>169</v>
      </c>
      <c r="B77" s="109" t="s">
        <v>502</v>
      </c>
      <c r="C77" s="110" t="s">
        <v>19</v>
      </c>
      <c r="D77" s="110" t="s">
        <v>20</v>
      </c>
      <c r="E77" s="110" t="s">
        <v>307</v>
      </c>
      <c r="F77" s="111" t="s">
        <v>21</v>
      </c>
      <c r="G77" s="137">
        <v>1277385341</v>
      </c>
      <c r="H77" s="137">
        <v>197808258</v>
      </c>
      <c r="I77" s="137">
        <v>1079577083</v>
      </c>
      <c r="J77" s="138">
        <v>0</v>
      </c>
      <c r="K77" s="137">
        <v>116696674</v>
      </c>
      <c r="L77" s="137">
        <v>81111584</v>
      </c>
      <c r="M77" s="137">
        <v>49361904</v>
      </c>
      <c r="N77" s="137">
        <v>67334770</v>
      </c>
      <c r="O77" s="137">
        <v>49361904</v>
      </c>
      <c r="P77" s="139">
        <v>0</v>
      </c>
      <c r="Q77" s="137">
        <v>49361904</v>
      </c>
      <c r="R77" s="139">
        <v>0</v>
      </c>
      <c r="S77" s="139">
        <v>0</v>
      </c>
    </row>
    <row r="78" spans="1:19" ht="15" customHeight="1" x14ac:dyDescent="0.15">
      <c r="A78" s="108" t="s">
        <v>171</v>
      </c>
      <c r="B78" s="114" t="s">
        <v>172</v>
      </c>
      <c r="C78" s="115" t="s">
        <v>19</v>
      </c>
      <c r="D78" s="115" t="s">
        <v>20</v>
      </c>
      <c r="E78" s="115" t="s">
        <v>307</v>
      </c>
      <c r="F78" s="116" t="s">
        <v>21</v>
      </c>
      <c r="G78" s="140">
        <v>1009875137</v>
      </c>
      <c r="H78" s="140">
        <v>93000</v>
      </c>
      <c r="I78" s="140">
        <v>1009782137</v>
      </c>
      <c r="J78" s="142">
        <v>0</v>
      </c>
      <c r="K78" s="140">
        <v>93000</v>
      </c>
      <c r="L78" s="141">
        <v>0</v>
      </c>
      <c r="M78" s="140">
        <v>93000</v>
      </c>
      <c r="N78" s="141">
        <v>0</v>
      </c>
      <c r="O78" s="140">
        <v>93000</v>
      </c>
      <c r="P78" s="141">
        <v>0</v>
      </c>
      <c r="Q78" s="140">
        <v>93000</v>
      </c>
      <c r="R78" s="141">
        <v>0</v>
      </c>
      <c r="S78" s="141">
        <v>0</v>
      </c>
    </row>
    <row r="79" spans="1:19" ht="15" customHeight="1" x14ac:dyDescent="0.15">
      <c r="A79" s="108" t="s">
        <v>173</v>
      </c>
      <c r="B79" s="114" t="s">
        <v>174</v>
      </c>
      <c r="C79" s="115" t="s">
        <v>19</v>
      </c>
      <c r="D79" s="115" t="s">
        <v>20</v>
      </c>
      <c r="E79" s="115" t="s">
        <v>307</v>
      </c>
      <c r="F79" s="116" t="s">
        <v>21</v>
      </c>
      <c r="G79" s="140">
        <v>267510204</v>
      </c>
      <c r="H79" s="140">
        <v>197715258</v>
      </c>
      <c r="I79" s="140">
        <v>69794946</v>
      </c>
      <c r="J79" s="142">
        <v>0</v>
      </c>
      <c r="K79" s="140">
        <v>116603674</v>
      </c>
      <c r="L79" s="140">
        <v>81111584</v>
      </c>
      <c r="M79" s="140">
        <v>49268904</v>
      </c>
      <c r="N79" s="140">
        <v>67334770</v>
      </c>
      <c r="O79" s="140">
        <v>49268904</v>
      </c>
      <c r="P79" s="141">
        <v>0</v>
      </c>
      <c r="Q79" s="140">
        <v>49268904</v>
      </c>
      <c r="R79" s="141">
        <v>0</v>
      </c>
      <c r="S79" s="141">
        <v>0</v>
      </c>
    </row>
    <row r="80" spans="1:19" ht="15" customHeight="1" x14ac:dyDescent="0.15">
      <c r="A80" s="108" t="s">
        <v>176</v>
      </c>
      <c r="B80" s="109" t="s">
        <v>177</v>
      </c>
      <c r="C80" s="110" t="s">
        <v>19</v>
      </c>
      <c r="D80" s="110" t="s">
        <v>20</v>
      </c>
      <c r="E80" s="110" t="s">
        <v>307</v>
      </c>
      <c r="F80" s="111" t="s">
        <v>21</v>
      </c>
      <c r="G80" s="137">
        <v>20686963702</v>
      </c>
      <c r="H80" s="137">
        <v>16834141600.280001</v>
      </c>
      <c r="I80" s="137">
        <v>3852822101.7199998</v>
      </c>
      <c r="J80" s="138">
        <v>0</v>
      </c>
      <c r="K80" s="137">
        <v>16527026882</v>
      </c>
      <c r="L80" s="137">
        <v>307114718.27999997</v>
      </c>
      <c r="M80" s="137">
        <v>2414583855.9499998</v>
      </c>
      <c r="N80" s="137">
        <v>14112443026.049999</v>
      </c>
      <c r="O80" s="137">
        <v>1998765970.3800001</v>
      </c>
      <c r="P80" s="137">
        <v>415817885.56999999</v>
      </c>
      <c r="Q80" s="137">
        <v>1998765970.3800001</v>
      </c>
      <c r="R80" s="139">
        <v>0</v>
      </c>
      <c r="S80" s="139">
        <v>0</v>
      </c>
    </row>
    <row r="81" spans="1:19" ht="15" customHeight="1" x14ac:dyDescent="0.15">
      <c r="A81" s="108" t="s">
        <v>178</v>
      </c>
      <c r="B81" s="114" t="s">
        <v>179</v>
      </c>
      <c r="C81" s="115" t="s">
        <v>19</v>
      </c>
      <c r="D81" s="115" t="s">
        <v>20</v>
      </c>
      <c r="E81" s="115" t="s">
        <v>307</v>
      </c>
      <c r="F81" s="116" t="s">
        <v>21</v>
      </c>
      <c r="G81" s="140">
        <v>54934</v>
      </c>
      <c r="H81" s="141">
        <v>0</v>
      </c>
      <c r="I81" s="140">
        <v>54934</v>
      </c>
      <c r="J81" s="142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41">
        <v>0</v>
      </c>
      <c r="R81" s="141">
        <v>0</v>
      </c>
      <c r="S81" s="141">
        <v>0</v>
      </c>
    </row>
    <row r="82" spans="1:19" ht="15" customHeight="1" x14ac:dyDescent="0.15">
      <c r="A82" s="108" t="s">
        <v>180</v>
      </c>
      <c r="B82" s="114" t="s">
        <v>181</v>
      </c>
      <c r="C82" s="115" t="s">
        <v>19</v>
      </c>
      <c r="D82" s="115" t="s">
        <v>20</v>
      </c>
      <c r="E82" s="115" t="s">
        <v>307</v>
      </c>
      <c r="F82" s="116" t="s">
        <v>21</v>
      </c>
      <c r="G82" s="140">
        <v>3828280000</v>
      </c>
      <c r="H82" s="140">
        <v>3680100970</v>
      </c>
      <c r="I82" s="140">
        <v>148179030</v>
      </c>
      <c r="J82" s="142">
        <v>0</v>
      </c>
      <c r="K82" s="140">
        <v>3680100965</v>
      </c>
      <c r="L82" s="141">
        <v>5</v>
      </c>
      <c r="M82" s="140">
        <v>653096000</v>
      </c>
      <c r="N82" s="140">
        <v>3027004965</v>
      </c>
      <c r="O82" s="140">
        <v>653096000</v>
      </c>
      <c r="P82" s="141">
        <v>0</v>
      </c>
      <c r="Q82" s="140">
        <v>653096000</v>
      </c>
      <c r="R82" s="141">
        <v>0</v>
      </c>
      <c r="S82" s="141">
        <v>0</v>
      </c>
    </row>
    <row r="83" spans="1:19" ht="15" customHeight="1" x14ac:dyDescent="0.15">
      <c r="A83" s="108" t="s">
        <v>182</v>
      </c>
      <c r="B83" s="114" t="s">
        <v>503</v>
      </c>
      <c r="C83" s="115" t="s">
        <v>19</v>
      </c>
      <c r="D83" s="115" t="s">
        <v>20</v>
      </c>
      <c r="E83" s="115" t="s">
        <v>307</v>
      </c>
      <c r="F83" s="116" t="s">
        <v>21</v>
      </c>
      <c r="G83" s="140">
        <v>3358881834</v>
      </c>
      <c r="H83" s="140">
        <v>3163873899.0999999</v>
      </c>
      <c r="I83" s="140">
        <v>195007934.90000001</v>
      </c>
      <c r="J83" s="142">
        <v>0</v>
      </c>
      <c r="K83" s="140">
        <v>3163872899</v>
      </c>
      <c r="L83" s="140">
        <v>1000.1</v>
      </c>
      <c r="M83" s="140">
        <v>502757936</v>
      </c>
      <c r="N83" s="140">
        <v>2661114963</v>
      </c>
      <c r="O83" s="140">
        <v>502757936</v>
      </c>
      <c r="P83" s="141">
        <v>0</v>
      </c>
      <c r="Q83" s="140">
        <v>502757936</v>
      </c>
      <c r="R83" s="141">
        <v>0</v>
      </c>
      <c r="S83" s="141">
        <v>0</v>
      </c>
    </row>
    <row r="84" spans="1:19" ht="15" customHeight="1" x14ac:dyDescent="0.15">
      <c r="A84" s="108" t="s">
        <v>184</v>
      </c>
      <c r="B84" s="114" t="s">
        <v>185</v>
      </c>
      <c r="C84" s="115" t="s">
        <v>19</v>
      </c>
      <c r="D84" s="115" t="s">
        <v>20</v>
      </c>
      <c r="E84" s="115" t="s">
        <v>307</v>
      </c>
      <c r="F84" s="116" t="s">
        <v>21</v>
      </c>
      <c r="G84" s="140">
        <v>3613372889</v>
      </c>
      <c r="H84" s="140">
        <v>2086955416.5699999</v>
      </c>
      <c r="I84" s="140">
        <v>1526417472.4300001</v>
      </c>
      <c r="J84" s="142">
        <v>0</v>
      </c>
      <c r="K84" s="140">
        <v>2085779019.9100001</v>
      </c>
      <c r="L84" s="140">
        <v>1176396.6599999999</v>
      </c>
      <c r="M84" s="140">
        <v>335559.91</v>
      </c>
      <c r="N84" s="140">
        <v>2085443460</v>
      </c>
      <c r="O84" s="140">
        <v>335559.91</v>
      </c>
      <c r="P84" s="141">
        <v>0</v>
      </c>
      <c r="Q84" s="140">
        <v>335559.91</v>
      </c>
      <c r="R84" s="141">
        <v>0</v>
      </c>
      <c r="S84" s="141">
        <v>0</v>
      </c>
    </row>
    <row r="85" spans="1:19" ht="15" customHeight="1" x14ac:dyDescent="0.15">
      <c r="A85" s="108" t="s">
        <v>186</v>
      </c>
      <c r="B85" s="114" t="s">
        <v>187</v>
      </c>
      <c r="C85" s="115" t="s">
        <v>19</v>
      </c>
      <c r="D85" s="115" t="s">
        <v>20</v>
      </c>
      <c r="E85" s="115" t="s">
        <v>307</v>
      </c>
      <c r="F85" s="116" t="s">
        <v>21</v>
      </c>
      <c r="G85" s="140">
        <v>9275208539</v>
      </c>
      <c r="H85" s="140">
        <v>7740996730.6099997</v>
      </c>
      <c r="I85" s="140">
        <v>1534211808.3900001</v>
      </c>
      <c r="J85" s="142">
        <v>0</v>
      </c>
      <c r="K85" s="140">
        <v>7435059414.0900002</v>
      </c>
      <c r="L85" s="140">
        <v>305937316.51999998</v>
      </c>
      <c r="M85" s="140">
        <v>1243979360.04</v>
      </c>
      <c r="N85" s="140">
        <v>6191080054.0500002</v>
      </c>
      <c r="O85" s="140">
        <v>828161474.47000003</v>
      </c>
      <c r="P85" s="140">
        <v>415817885.56999999</v>
      </c>
      <c r="Q85" s="140">
        <v>828161474.47000003</v>
      </c>
      <c r="R85" s="141">
        <v>0</v>
      </c>
      <c r="S85" s="141">
        <v>0</v>
      </c>
    </row>
    <row r="86" spans="1:19" ht="15" customHeight="1" x14ac:dyDescent="0.15">
      <c r="A86" s="108" t="s">
        <v>188</v>
      </c>
      <c r="B86" s="114" t="s">
        <v>189</v>
      </c>
      <c r="C86" s="115" t="s">
        <v>19</v>
      </c>
      <c r="D86" s="115" t="s">
        <v>20</v>
      </c>
      <c r="E86" s="115" t="s">
        <v>307</v>
      </c>
      <c r="F86" s="116" t="s">
        <v>21</v>
      </c>
      <c r="G86" s="140">
        <v>610946304</v>
      </c>
      <c r="H86" s="140">
        <v>162214584</v>
      </c>
      <c r="I86" s="140">
        <v>448731720</v>
      </c>
      <c r="J86" s="142">
        <v>0</v>
      </c>
      <c r="K86" s="140">
        <v>162214584</v>
      </c>
      <c r="L86" s="141">
        <v>0</v>
      </c>
      <c r="M86" s="140">
        <v>14415000</v>
      </c>
      <c r="N86" s="140">
        <v>147799584</v>
      </c>
      <c r="O86" s="140">
        <v>14415000</v>
      </c>
      <c r="P86" s="141">
        <v>0</v>
      </c>
      <c r="Q86" s="140">
        <v>14415000</v>
      </c>
      <c r="R86" s="141">
        <v>0</v>
      </c>
      <c r="S86" s="141">
        <v>0</v>
      </c>
    </row>
    <row r="87" spans="1:19" ht="15" customHeight="1" x14ac:dyDescent="0.15">
      <c r="A87" s="108" t="s">
        <v>581</v>
      </c>
      <c r="B87" s="114" t="s">
        <v>575</v>
      </c>
      <c r="C87" s="115" t="s">
        <v>19</v>
      </c>
      <c r="D87" s="115" t="s">
        <v>20</v>
      </c>
      <c r="E87" s="115" t="s">
        <v>307</v>
      </c>
      <c r="F87" s="116" t="s">
        <v>21</v>
      </c>
      <c r="G87" s="141">
        <v>0</v>
      </c>
      <c r="H87" s="141">
        <v>0</v>
      </c>
      <c r="I87" s="141">
        <v>0</v>
      </c>
      <c r="J87" s="142">
        <v>0</v>
      </c>
      <c r="K87" s="141">
        <v>0</v>
      </c>
      <c r="L87" s="141">
        <v>0</v>
      </c>
      <c r="M87" s="141">
        <v>0</v>
      </c>
      <c r="N87" s="141">
        <v>0</v>
      </c>
      <c r="O87" s="141">
        <v>0</v>
      </c>
      <c r="P87" s="141">
        <v>0</v>
      </c>
      <c r="Q87" s="141">
        <v>0</v>
      </c>
      <c r="R87" s="141">
        <v>0</v>
      </c>
      <c r="S87" s="141">
        <v>0</v>
      </c>
    </row>
    <row r="88" spans="1:19" ht="15" customHeight="1" x14ac:dyDescent="0.15">
      <c r="A88" s="108" t="s">
        <v>573</v>
      </c>
      <c r="B88" s="109" t="s">
        <v>190</v>
      </c>
      <c r="C88" s="110" t="s">
        <v>19</v>
      </c>
      <c r="D88" s="110" t="s">
        <v>20</v>
      </c>
      <c r="E88" s="110" t="s">
        <v>307</v>
      </c>
      <c r="F88" s="111" t="s">
        <v>21</v>
      </c>
      <c r="G88" s="140">
        <v>219202</v>
      </c>
      <c r="H88" s="141">
        <v>0</v>
      </c>
      <c r="I88" s="140">
        <v>219202</v>
      </c>
      <c r="J88" s="142">
        <v>0</v>
      </c>
      <c r="K88" s="141">
        <v>0</v>
      </c>
      <c r="L88" s="141">
        <v>0</v>
      </c>
      <c r="M88" s="141">
        <v>0</v>
      </c>
      <c r="N88" s="141">
        <v>0</v>
      </c>
      <c r="O88" s="141">
        <v>0</v>
      </c>
      <c r="P88" s="141">
        <v>0</v>
      </c>
      <c r="Q88" s="141">
        <v>0</v>
      </c>
      <c r="R88" s="141">
        <v>0</v>
      </c>
      <c r="S88" s="141">
        <v>0</v>
      </c>
    </row>
    <row r="89" spans="1:19" ht="15" customHeight="1" x14ac:dyDescent="0.15">
      <c r="A89" s="108" t="s">
        <v>191</v>
      </c>
      <c r="B89" s="114" t="s">
        <v>192</v>
      </c>
      <c r="C89" s="115" t="s">
        <v>19</v>
      </c>
      <c r="D89" s="115" t="s">
        <v>20</v>
      </c>
      <c r="E89" s="115" t="s">
        <v>307</v>
      </c>
      <c r="F89" s="116" t="s">
        <v>21</v>
      </c>
      <c r="G89" s="137">
        <v>1134798405</v>
      </c>
      <c r="H89" s="137">
        <v>96136140.040000007</v>
      </c>
      <c r="I89" s="137">
        <v>1038662264.96</v>
      </c>
      <c r="J89" s="138">
        <v>0</v>
      </c>
      <c r="K89" s="137">
        <v>25464732.52</v>
      </c>
      <c r="L89" s="137">
        <v>70671407.519999996</v>
      </c>
      <c r="M89" s="137">
        <v>25464732.52</v>
      </c>
      <c r="N89" s="139">
        <v>0</v>
      </c>
      <c r="O89" s="137">
        <v>25464732.52</v>
      </c>
      <c r="P89" s="139">
        <v>0</v>
      </c>
      <c r="Q89" s="137">
        <v>25464732.52</v>
      </c>
      <c r="R89" s="139">
        <v>0</v>
      </c>
      <c r="S89" s="139">
        <v>0</v>
      </c>
    </row>
    <row r="90" spans="1:19" ht="15" customHeight="1" x14ac:dyDescent="0.15">
      <c r="A90" s="108" t="s">
        <v>193</v>
      </c>
      <c r="B90" s="114" t="s">
        <v>194</v>
      </c>
      <c r="C90" s="115" t="s">
        <v>19</v>
      </c>
      <c r="D90" s="115" t="s">
        <v>20</v>
      </c>
      <c r="E90" s="115" t="s">
        <v>307</v>
      </c>
      <c r="F90" s="116" t="s">
        <v>21</v>
      </c>
      <c r="G90" s="140">
        <v>32667869</v>
      </c>
      <c r="H90" s="141">
        <v>0</v>
      </c>
      <c r="I90" s="140">
        <v>32667869</v>
      </c>
      <c r="J90" s="142">
        <v>0</v>
      </c>
      <c r="K90" s="141">
        <v>0</v>
      </c>
      <c r="L90" s="141">
        <v>0</v>
      </c>
      <c r="M90" s="141">
        <v>0</v>
      </c>
      <c r="N90" s="141">
        <v>0</v>
      </c>
      <c r="O90" s="141">
        <v>0</v>
      </c>
      <c r="P90" s="141">
        <v>0</v>
      </c>
      <c r="Q90" s="141">
        <v>0</v>
      </c>
      <c r="R90" s="141">
        <v>0</v>
      </c>
      <c r="S90" s="141">
        <v>0</v>
      </c>
    </row>
    <row r="91" spans="1:19" ht="15" customHeight="1" x14ac:dyDescent="0.15">
      <c r="A91" s="108" t="s">
        <v>195</v>
      </c>
      <c r="B91" s="114" t="s">
        <v>196</v>
      </c>
      <c r="C91" s="115" t="s">
        <v>19</v>
      </c>
      <c r="D91" s="115" t="s">
        <v>20</v>
      </c>
      <c r="E91" s="115" t="s">
        <v>307</v>
      </c>
      <c r="F91" s="116" t="s">
        <v>21</v>
      </c>
      <c r="G91" s="140">
        <v>323160044</v>
      </c>
      <c r="H91" s="141">
        <v>0</v>
      </c>
      <c r="I91" s="140">
        <v>323160044</v>
      </c>
      <c r="J91" s="142">
        <v>0</v>
      </c>
      <c r="K91" s="141">
        <v>0</v>
      </c>
      <c r="L91" s="141">
        <v>0</v>
      </c>
      <c r="M91" s="141">
        <v>0</v>
      </c>
      <c r="N91" s="141">
        <v>0</v>
      </c>
      <c r="O91" s="141">
        <v>0</v>
      </c>
      <c r="P91" s="141">
        <v>0</v>
      </c>
      <c r="Q91" s="141">
        <v>0</v>
      </c>
      <c r="R91" s="141">
        <v>0</v>
      </c>
      <c r="S91" s="141">
        <v>0</v>
      </c>
    </row>
    <row r="92" spans="1:19" ht="15" customHeight="1" x14ac:dyDescent="0.15">
      <c r="A92" s="108" t="s">
        <v>197</v>
      </c>
      <c r="B92" s="114" t="s">
        <v>198</v>
      </c>
      <c r="C92" s="115" t="s">
        <v>19</v>
      </c>
      <c r="D92" s="115" t="s">
        <v>20</v>
      </c>
      <c r="E92" s="115" t="s">
        <v>307</v>
      </c>
      <c r="F92" s="116" t="s">
        <v>21</v>
      </c>
      <c r="G92" s="140">
        <v>197522221</v>
      </c>
      <c r="H92" s="140">
        <v>96136140.040000007</v>
      </c>
      <c r="I92" s="140">
        <v>101386080.95999999</v>
      </c>
      <c r="J92" s="142">
        <v>0</v>
      </c>
      <c r="K92" s="140">
        <v>25464732.52</v>
      </c>
      <c r="L92" s="140">
        <v>70671407.519999996</v>
      </c>
      <c r="M92" s="140">
        <v>25464732.52</v>
      </c>
      <c r="N92" s="141">
        <v>0</v>
      </c>
      <c r="O92" s="140">
        <v>25464732.52</v>
      </c>
      <c r="P92" s="141">
        <v>0</v>
      </c>
      <c r="Q92" s="140">
        <v>25464732.52</v>
      </c>
      <c r="R92" s="141">
        <v>0</v>
      </c>
      <c r="S92" s="141">
        <v>0</v>
      </c>
    </row>
    <row r="93" spans="1:19" ht="15" customHeight="1" x14ac:dyDescent="0.15">
      <c r="A93" s="108" t="s">
        <v>199</v>
      </c>
      <c r="B93" s="114" t="s">
        <v>504</v>
      </c>
      <c r="C93" s="115" t="s">
        <v>19</v>
      </c>
      <c r="D93" s="115" t="s">
        <v>20</v>
      </c>
      <c r="E93" s="115" t="s">
        <v>307</v>
      </c>
      <c r="F93" s="116" t="s">
        <v>21</v>
      </c>
      <c r="G93" s="140">
        <v>581448271</v>
      </c>
      <c r="H93" s="141">
        <v>0</v>
      </c>
      <c r="I93" s="140">
        <v>581448271</v>
      </c>
      <c r="J93" s="142">
        <v>0</v>
      </c>
      <c r="K93" s="141">
        <v>0</v>
      </c>
      <c r="L93" s="141">
        <v>0</v>
      </c>
      <c r="M93" s="141">
        <v>0</v>
      </c>
      <c r="N93" s="141">
        <v>0</v>
      </c>
      <c r="O93" s="141">
        <v>0</v>
      </c>
      <c r="P93" s="141">
        <v>0</v>
      </c>
      <c r="Q93" s="141">
        <v>0</v>
      </c>
      <c r="R93" s="141">
        <v>0</v>
      </c>
      <c r="S93" s="141">
        <v>0</v>
      </c>
    </row>
    <row r="94" spans="1:19" ht="15" customHeight="1" x14ac:dyDescent="0.15">
      <c r="A94" s="108" t="s">
        <v>201</v>
      </c>
      <c r="B94" s="114" t="s">
        <v>202</v>
      </c>
      <c r="C94" s="115" t="s">
        <v>19</v>
      </c>
      <c r="D94" s="115" t="s">
        <v>20</v>
      </c>
      <c r="E94" s="115" t="s">
        <v>307</v>
      </c>
      <c r="F94" s="116" t="s">
        <v>21</v>
      </c>
      <c r="G94" s="140">
        <v>299890594</v>
      </c>
      <c r="H94" s="140">
        <v>200000000</v>
      </c>
      <c r="I94" s="140">
        <v>99890594</v>
      </c>
      <c r="J94" s="142">
        <v>0</v>
      </c>
      <c r="K94" s="140">
        <v>15988632</v>
      </c>
      <c r="L94" s="140">
        <v>184011368</v>
      </c>
      <c r="M94" s="140">
        <v>15988432</v>
      </c>
      <c r="N94" s="141">
        <v>200</v>
      </c>
      <c r="O94" s="140">
        <v>15988432</v>
      </c>
      <c r="P94" s="141">
        <v>0</v>
      </c>
      <c r="Q94" s="140">
        <v>15988432</v>
      </c>
      <c r="R94" s="141">
        <v>0</v>
      </c>
      <c r="S94" s="141">
        <v>0</v>
      </c>
    </row>
    <row r="95" spans="1:19" ht="15" customHeight="1" x14ac:dyDescent="0.15">
      <c r="A95" s="108" t="s">
        <v>203</v>
      </c>
      <c r="B95" s="114" t="s">
        <v>204</v>
      </c>
      <c r="C95" s="115" t="s">
        <v>19</v>
      </c>
      <c r="D95" s="115" t="s">
        <v>20</v>
      </c>
      <c r="E95" s="115" t="s">
        <v>307</v>
      </c>
      <c r="F95" s="116" t="s">
        <v>21</v>
      </c>
      <c r="G95" s="137">
        <v>1090717000</v>
      </c>
      <c r="H95" s="137">
        <v>562102000</v>
      </c>
      <c r="I95" s="137">
        <v>528615000</v>
      </c>
      <c r="J95" s="138">
        <v>0</v>
      </c>
      <c r="K95" s="137">
        <v>152286439</v>
      </c>
      <c r="L95" s="137">
        <v>409815561</v>
      </c>
      <c r="M95" s="137">
        <v>152286439</v>
      </c>
      <c r="N95" s="139">
        <v>0</v>
      </c>
      <c r="O95" s="137">
        <v>152286439</v>
      </c>
      <c r="P95" s="139">
        <v>0</v>
      </c>
      <c r="Q95" s="137">
        <v>152286439</v>
      </c>
      <c r="R95" s="139">
        <v>0</v>
      </c>
      <c r="S95" s="137">
        <v>49301398</v>
      </c>
    </row>
    <row r="96" spans="1:19" ht="15" customHeight="1" x14ac:dyDescent="0.15">
      <c r="A96" s="108" t="s">
        <v>205</v>
      </c>
      <c r="B96" s="109" t="s">
        <v>206</v>
      </c>
      <c r="C96" s="110" t="s">
        <v>19</v>
      </c>
      <c r="D96" s="110" t="s">
        <v>20</v>
      </c>
      <c r="E96" s="110" t="s">
        <v>307</v>
      </c>
      <c r="F96" s="111" t="s">
        <v>21</v>
      </c>
      <c r="G96" s="137">
        <v>662102000</v>
      </c>
      <c r="H96" s="137">
        <v>562102000</v>
      </c>
      <c r="I96" s="137">
        <v>100000000</v>
      </c>
      <c r="J96" s="138">
        <v>0</v>
      </c>
      <c r="K96" s="137">
        <v>152286439</v>
      </c>
      <c r="L96" s="137">
        <v>409815561</v>
      </c>
      <c r="M96" s="137">
        <v>152286439</v>
      </c>
      <c r="N96" s="139">
        <v>0</v>
      </c>
      <c r="O96" s="137">
        <v>152286439</v>
      </c>
      <c r="P96" s="139">
        <v>0</v>
      </c>
      <c r="Q96" s="137">
        <v>152286439</v>
      </c>
      <c r="R96" s="139">
        <v>0</v>
      </c>
      <c r="S96" s="137">
        <v>49301398</v>
      </c>
    </row>
    <row r="97" spans="1:19" ht="15" customHeight="1" x14ac:dyDescent="0.15">
      <c r="A97" s="108" t="s">
        <v>207</v>
      </c>
      <c r="B97" s="109" t="s">
        <v>208</v>
      </c>
      <c r="C97" s="110" t="s">
        <v>19</v>
      </c>
      <c r="D97" s="110" t="s">
        <v>20</v>
      </c>
      <c r="E97" s="110" t="s">
        <v>307</v>
      </c>
      <c r="F97" s="111" t="s">
        <v>21</v>
      </c>
      <c r="G97" s="137">
        <v>662102000</v>
      </c>
      <c r="H97" s="137">
        <v>562102000</v>
      </c>
      <c r="I97" s="137">
        <v>100000000</v>
      </c>
      <c r="J97" s="138">
        <v>0</v>
      </c>
      <c r="K97" s="137">
        <v>152286439</v>
      </c>
      <c r="L97" s="137">
        <v>409815561</v>
      </c>
      <c r="M97" s="137">
        <v>152286439</v>
      </c>
      <c r="N97" s="139">
        <v>0</v>
      </c>
      <c r="O97" s="137">
        <v>152286439</v>
      </c>
      <c r="P97" s="139">
        <v>0</v>
      </c>
      <c r="Q97" s="137">
        <v>152286439</v>
      </c>
      <c r="R97" s="139">
        <v>0</v>
      </c>
      <c r="S97" s="137">
        <v>49301398</v>
      </c>
    </row>
    <row r="98" spans="1:19" ht="15" customHeight="1" x14ac:dyDescent="0.15">
      <c r="A98" s="108" t="s">
        <v>209</v>
      </c>
      <c r="B98" s="114" t="s">
        <v>210</v>
      </c>
      <c r="C98" s="115" t="s">
        <v>19</v>
      </c>
      <c r="D98" s="115" t="s">
        <v>20</v>
      </c>
      <c r="E98" s="115" t="s">
        <v>307</v>
      </c>
      <c r="F98" s="116" t="s">
        <v>21</v>
      </c>
      <c r="G98" s="137">
        <v>662102000</v>
      </c>
      <c r="H98" s="137">
        <v>562102000</v>
      </c>
      <c r="I98" s="137">
        <v>100000000</v>
      </c>
      <c r="J98" s="138">
        <v>0</v>
      </c>
      <c r="K98" s="137">
        <v>152286439</v>
      </c>
      <c r="L98" s="137">
        <v>409815561</v>
      </c>
      <c r="M98" s="137">
        <v>152286439</v>
      </c>
      <c r="N98" s="139">
        <v>0</v>
      </c>
      <c r="O98" s="137">
        <v>152286439</v>
      </c>
      <c r="P98" s="139">
        <v>0</v>
      </c>
      <c r="Q98" s="137">
        <v>152286439</v>
      </c>
      <c r="R98" s="139">
        <v>0</v>
      </c>
      <c r="S98" s="137">
        <v>49301398</v>
      </c>
    </row>
    <row r="99" spans="1:19" ht="15" customHeight="1" x14ac:dyDescent="0.15">
      <c r="A99" s="108" t="s">
        <v>211</v>
      </c>
      <c r="B99" s="114" t="s">
        <v>212</v>
      </c>
      <c r="C99" s="115" t="s">
        <v>19</v>
      </c>
      <c r="D99" s="115" t="s">
        <v>20</v>
      </c>
      <c r="E99" s="115" t="s">
        <v>307</v>
      </c>
      <c r="F99" s="116" t="s">
        <v>21</v>
      </c>
      <c r="G99" s="140">
        <v>440657620</v>
      </c>
      <c r="H99" s="140">
        <v>340657620</v>
      </c>
      <c r="I99" s="140">
        <v>100000000</v>
      </c>
      <c r="J99" s="142">
        <v>0</v>
      </c>
      <c r="K99" s="140">
        <v>133764699</v>
      </c>
      <c r="L99" s="140">
        <v>206892921</v>
      </c>
      <c r="M99" s="140">
        <v>133764699</v>
      </c>
      <c r="N99" s="141">
        <v>0</v>
      </c>
      <c r="O99" s="140">
        <v>133764699</v>
      </c>
      <c r="P99" s="141">
        <v>0</v>
      </c>
      <c r="Q99" s="140">
        <v>133764699</v>
      </c>
      <c r="R99" s="141">
        <v>0</v>
      </c>
      <c r="S99" s="140">
        <v>32637812</v>
      </c>
    </row>
    <row r="100" spans="1:19" ht="15" customHeight="1" x14ac:dyDescent="0.15">
      <c r="A100" s="108" t="s">
        <v>213</v>
      </c>
      <c r="B100" s="109" t="s">
        <v>214</v>
      </c>
      <c r="C100" s="110" t="s">
        <v>19</v>
      </c>
      <c r="D100" s="110" t="s">
        <v>20</v>
      </c>
      <c r="E100" s="110" t="s">
        <v>307</v>
      </c>
      <c r="F100" s="111" t="s">
        <v>21</v>
      </c>
      <c r="G100" s="140">
        <v>221444380</v>
      </c>
      <c r="H100" s="140">
        <v>221444380</v>
      </c>
      <c r="I100" s="141">
        <v>0</v>
      </c>
      <c r="J100" s="142">
        <v>0</v>
      </c>
      <c r="K100" s="140">
        <v>18521740</v>
      </c>
      <c r="L100" s="140">
        <v>202922640</v>
      </c>
      <c r="M100" s="140">
        <v>18521740</v>
      </c>
      <c r="N100" s="141">
        <v>0</v>
      </c>
      <c r="O100" s="140">
        <v>18521740</v>
      </c>
      <c r="P100" s="141">
        <v>0</v>
      </c>
      <c r="Q100" s="140">
        <v>18521740</v>
      </c>
      <c r="R100" s="141">
        <v>0</v>
      </c>
      <c r="S100" s="140">
        <v>16663586</v>
      </c>
    </row>
    <row r="101" spans="1:19" ht="15" customHeight="1" x14ac:dyDescent="0.15">
      <c r="A101" s="108" t="s">
        <v>215</v>
      </c>
      <c r="B101" s="109" t="s">
        <v>216</v>
      </c>
      <c r="C101" s="110" t="s">
        <v>19</v>
      </c>
      <c r="D101" s="110" t="s">
        <v>20</v>
      </c>
      <c r="E101" s="110" t="s">
        <v>307</v>
      </c>
      <c r="F101" s="111" t="s">
        <v>21</v>
      </c>
      <c r="G101" s="137">
        <v>428615000</v>
      </c>
      <c r="H101" s="139">
        <v>0</v>
      </c>
      <c r="I101" s="137">
        <v>428615000</v>
      </c>
      <c r="J101" s="138">
        <v>0</v>
      </c>
      <c r="K101" s="139">
        <v>0</v>
      </c>
      <c r="L101" s="139">
        <v>0</v>
      </c>
      <c r="M101" s="139">
        <v>0</v>
      </c>
      <c r="N101" s="139">
        <v>0</v>
      </c>
      <c r="O101" s="139">
        <v>0</v>
      </c>
      <c r="P101" s="139">
        <v>0</v>
      </c>
      <c r="Q101" s="139">
        <v>0</v>
      </c>
      <c r="R101" s="139">
        <v>0</v>
      </c>
      <c r="S101" s="139">
        <v>0</v>
      </c>
    </row>
    <row r="102" spans="1:19" ht="15" customHeight="1" x14ac:dyDescent="0.15">
      <c r="A102" s="108" t="s">
        <v>497</v>
      </c>
      <c r="B102" s="109" t="s">
        <v>382</v>
      </c>
      <c r="C102" s="110" t="s">
        <v>19</v>
      </c>
      <c r="D102" s="110" t="s">
        <v>20</v>
      </c>
      <c r="E102" s="110" t="s">
        <v>307</v>
      </c>
      <c r="F102" s="111" t="s">
        <v>21</v>
      </c>
      <c r="G102" s="137">
        <v>428615000</v>
      </c>
      <c r="H102" s="139">
        <v>0</v>
      </c>
      <c r="I102" s="137">
        <v>428615000</v>
      </c>
      <c r="J102" s="138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9">
        <v>0</v>
      </c>
      <c r="R102" s="139">
        <v>0</v>
      </c>
      <c r="S102" s="139">
        <v>0</v>
      </c>
    </row>
    <row r="103" spans="1:19" ht="15" customHeight="1" x14ac:dyDescent="0.15">
      <c r="A103" s="108" t="s">
        <v>498</v>
      </c>
      <c r="B103" s="109" t="s">
        <v>383</v>
      </c>
      <c r="C103" s="110" t="s">
        <v>19</v>
      </c>
      <c r="D103" s="110" t="s">
        <v>20</v>
      </c>
      <c r="E103" s="110" t="s">
        <v>307</v>
      </c>
      <c r="F103" s="111" t="s">
        <v>21</v>
      </c>
      <c r="G103" s="140">
        <v>420567508</v>
      </c>
      <c r="H103" s="141">
        <v>0</v>
      </c>
      <c r="I103" s="140">
        <v>420567508</v>
      </c>
      <c r="J103" s="142">
        <v>0</v>
      </c>
      <c r="K103" s="141">
        <v>0</v>
      </c>
      <c r="L103" s="141">
        <v>0</v>
      </c>
      <c r="M103" s="141">
        <v>0</v>
      </c>
      <c r="N103" s="141">
        <v>0</v>
      </c>
      <c r="O103" s="141">
        <v>0</v>
      </c>
      <c r="P103" s="141">
        <v>0</v>
      </c>
      <c r="Q103" s="141">
        <v>0</v>
      </c>
      <c r="R103" s="141">
        <v>0</v>
      </c>
      <c r="S103" s="141">
        <v>0</v>
      </c>
    </row>
    <row r="104" spans="1:19" s="119" customFormat="1" ht="15" customHeight="1" x14ac:dyDescent="0.15">
      <c r="A104" s="118" t="s">
        <v>499</v>
      </c>
      <c r="B104" s="114" t="s">
        <v>384</v>
      </c>
      <c r="C104" s="115" t="s">
        <v>19</v>
      </c>
      <c r="D104" s="115" t="s">
        <v>20</v>
      </c>
      <c r="E104" s="115" t="s">
        <v>307</v>
      </c>
      <c r="F104" s="116" t="s">
        <v>21</v>
      </c>
      <c r="G104" s="140">
        <v>8047492</v>
      </c>
      <c r="H104" s="141">
        <v>0</v>
      </c>
      <c r="I104" s="140">
        <v>8047492</v>
      </c>
      <c r="J104" s="142">
        <v>0</v>
      </c>
      <c r="K104" s="141">
        <v>0</v>
      </c>
      <c r="L104" s="141">
        <v>0</v>
      </c>
      <c r="M104" s="141">
        <v>0</v>
      </c>
      <c r="N104" s="141">
        <v>0</v>
      </c>
      <c r="O104" s="141">
        <v>0</v>
      </c>
      <c r="P104" s="141">
        <v>0</v>
      </c>
      <c r="Q104" s="141">
        <v>0</v>
      </c>
      <c r="R104" s="141">
        <v>0</v>
      </c>
      <c r="S104" s="141">
        <v>0</v>
      </c>
    </row>
    <row r="105" spans="1:19" s="119" customFormat="1" ht="15" customHeight="1" x14ac:dyDescent="0.15">
      <c r="A105" s="118" t="s">
        <v>217</v>
      </c>
      <c r="B105" s="114" t="s">
        <v>218</v>
      </c>
      <c r="C105" s="115" t="s">
        <v>19</v>
      </c>
      <c r="D105" s="115" t="s">
        <v>20</v>
      </c>
      <c r="E105" s="115" t="s">
        <v>307</v>
      </c>
      <c r="F105" s="116" t="s">
        <v>21</v>
      </c>
      <c r="G105" s="137">
        <v>1270616000</v>
      </c>
      <c r="H105" s="137">
        <v>366168666</v>
      </c>
      <c r="I105" s="137">
        <v>904447334</v>
      </c>
      <c r="J105" s="138">
        <v>0</v>
      </c>
      <c r="K105" s="137">
        <v>366168666</v>
      </c>
      <c r="L105" s="139">
        <v>0</v>
      </c>
      <c r="M105" s="137">
        <v>366168666</v>
      </c>
      <c r="N105" s="139">
        <v>0</v>
      </c>
      <c r="O105" s="137">
        <v>366168666</v>
      </c>
      <c r="P105" s="139">
        <v>0</v>
      </c>
      <c r="Q105" s="137">
        <v>366168666</v>
      </c>
      <c r="R105" s="139">
        <v>0</v>
      </c>
      <c r="S105" s="139">
        <v>0</v>
      </c>
    </row>
    <row r="106" spans="1:19" ht="15" customHeight="1" x14ac:dyDescent="0.15">
      <c r="A106" s="108" t="s">
        <v>219</v>
      </c>
      <c r="B106" s="109" t="s">
        <v>220</v>
      </c>
      <c r="C106" s="110" t="s">
        <v>19</v>
      </c>
      <c r="D106" s="110" t="s">
        <v>20</v>
      </c>
      <c r="E106" s="110" t="s">
        <v>307</v>
      </c>
      <c r="F106" s="111" t="s">
        <v>21</v>
      </c>
      <c r="G106" s="137">
        <v>453989000</v>
      </c>
      <c r="H106" s="137">
        <v>365241666</v>
      </c>
      <c r="I106" s="137">
        <v>88747334</v>
      </c>
      <c r="J106" s="138">
        <v>0</v>
      </c>
      <c r="K106" s="137">
        <v>365241666</v>
      </c>
      <c r="L106" s="139">
        <v>0</v>
      </c>
      <c r="M106" s="137">
        <v>365241666</v>
      </c>
      <c r="N106" s="139">
        <v>0</v>
      </c>
      <c r="O106" s="137">
        <v>365241666</v>
      </c>
      <c r="P106" s="139">
        <v>0</v>
      </c>
      <c r="Q106" s="137">
        <v>365241666</v>
      </c>
      <c r="R106" s="139">
        <v>0</v>
      </c>
      <c r="S106" s="139">
        <v>0</v>
      </c>
    </row>
    <row r="107" spans="1:19" ht="15" customHeight="1" x14ac:dyDescent="0.15">
      <c r="A107" s="108" t="s">
        <v>221</v>
      </c>
      <c r="B107" s="109" t="s">
        <v>222</v>
      </c>
      <c r="C107" s="110" t="s">
        <v>19</v>
      </c>
      <c r="D107" s="110" t="s">
        <v>20</v>
      </c>
      <c r="E107" s="110" t="s">
        <v>307</v>
      </c>
      <c r="F107" s="111" t="s">
        <v>21</v>
      </c>
      <c r="G107" s="137">
        <v>453989000</v>
      </c>
      <c r="H107" s="137">
        <v>365241666</v>
      </c>
      <c r="I107" s="137">
        <v>88747334</v>
      </c>
      <c r="J107" s="138">
        <v>0</v>
      </c>
      <c r="K107" s="137">
        <v>365241666</v>
      </c>
      <c r="L107" s="139">
        <v>0</v>
      </c>
      <c r="M107" s="137">
        <v>365241666</v>
      </c>
      <c r="N107" s="139">
        <v>0</v>
      </c>
      <c r="O107" s="137">
        <v>365241666</v>
      </c>
      <c r="P107" s="139">
        <v>0</v>
      </c>
      <c r="Q107" s="137">
        <v>365241666</v>
      </c>
      <c r="R107" s="139">
        <v>0</v>
      </c>
      <c r="S107" s="139">
        <v>0</v>
      </c>
    </row>
    <row r="108" spans="1:19" ht="15" customHeight="1" x14ac:dyDescent="0.15">
      <c r="A108" s="108" t="s">
        <v>223</v>
      </c>
      <c r="B108" s="114" t="s">
        <v>224</v>
      </c>
      <c r="C108" s="115" t="s">
        <v>19</v>
      </c>
      <c r="D108" s="115" t="s">
        <v>20</v>
      </c>
      <c r="E108" s="115" t="s">
        <v>307</v>
      </c>
      <c r="F108" s="116" t="s">
        <v>21</v>
      </c>
      <c r="G108" s="140">
        <v>450655224</v>
      </c>
      <c r="H108" s="140">
        <v>363793666</v>
      </c>
      <c r="I108" s="140">
        <v>86861558</v>
      </c>
      <c r="J108" s="142">
        <v>0</v>
      </c>
      <c r="K108" s="140">
        <v>363793666</v>
      </c>
      <c r="L108" s="141">
        <v>0</v>
      </c>
      <c r="M108" s="140">
        <v>363793666</v>
      </c>
      <c r="N108" s="141">
        <v>0</v>
      </c>
      <c r="O108" s="140">
        <v>363793666</v>
      </c>
      <c r="P108" s="141">
        <v>0</v>
      </c>
      <c r="Q108" s="140">
        <v>363793666</v>
      </c>
      <c r="R108" s="141">
        <v>0</v>
      </c>
      <c r="S108" s="141">
        <v>0</v>
      </c>
    </row>
    <row r="109" spans="1:19" ht="15" customHeight="1" x14ac:dyDescent="0.15">
      <c r="A109" s="108" t="s">
        <v>225</v>
      </c>
      <c r="B109" s="114" t="s">
        <v>226</v>
      </c>
      <c r="C109" s="115" t="s">
        <v>19</v>
      </c>
      <c r="D109" s="115" t="s">
        <v>20</v>
      </c>
      <c r="E109" s="115" t="s">
        <v>307</v>
      </c>
      <c r="F109" s="116" t="s">
        <v>21</v>
      </c>
      <c r="G109" s="140">
        <v>81544</v>
      </c>
      <c r="H109" s="141">
        <v>0</v>
      </c>
      <c r="I109" s="140">
        <v>81544</v>
      </c>
      <c r="J109" s="142">
        <v>0</v>
      </c>
      <c r="K109" s="141">
        <v>0</v>
      </c>
      <c r="L109" s="141">
        <v>0</v>
      </c>
      <c r="M109" s="141">
        <v>0</v>
      </c>
      <c r="N109" s="141">
        <v>0</v>
      </c>
      <c r="O109" s="141">
        <v>0</v>
      </c>
      <c r="P109" s="141">
        <v>0</v>
      </c>
      <c r="Q109" s="141">
        <v>0</v>
      </c>
      <c r="R109" s="141">
        <v>0</v>
      </c>
      <c r="S109" s="141">
        <v>0</v>
      </c>
    </row>
    <row r="110" spans="1:19" ht="15" customHeight="1" x14ac:dyDescent="0.15">
      <c r="A110" s="108" t="s">
        <v>227</v>
      </c>
      <c r="B110" s="114" t="s">
        <v>228</v>
      </c>
      <c r="C110" s="115" t="s">
        <v>19</v>
      </c>
      <c r="D110" s="115" t="s">
        <v>20</v>
      </c>
      <c r="E110" s="115" t="s">
        <v>307</v>
      </c>
      <c r="F110" s="116" t="s">
        <v>21</v>
      </c>
      <c r="G110" s="140">
        <v>3252232</v>
      </c>
      <c r="H110" s="140">
        <v>1448000</v>
      </c>
      <c r="I110" s="140">
        <v>1804232</v>
      </c>
      <c r="J110" s="142">
        <v>0</v>
      </c>
      <c r="K110" s="140">
        <v>1448000</v>
      </c>
      <c r="L110" s="141">
        <v>0</v>
      </c>
      <c r="M110" s="140">
        <v>1448000</v>
      </c>
      <c r="N110" s="141">
        <v>0</v>
      </c>
      <c r="O110" s="140">
        <v>1448000</v>
      </c>
      <c r="P110" s="141">
        <v>0</v>
      </c>
      <c r="Q110" s="140">
        <v>1448000</v>
      </c>
      <c r="R110" s="141">
        <v>0</v>
      </c>
      <c r="S110" s="141">
        <v>0</v>
      </c>
    </row>
    <row r="111" spans="1:19" ht="15" customHeight="1" x14ac:dyDescent="0.15">
      <c r="A111" s="108" t="s">
        <v>229</v>
      </c>
      <c r="B111" s="109" t="s">
        <v>230</v>
      </c>
      <c r="C111" s="110" t="s">
        <v>19</v>
      </c>
      <c r="D111" s="110" t="s">
        <v>20</v>
      </c>
      <c r="E111" s="110" t="s">
        <v>307</v>
      </c>
      <c r="F111" s="111" t="s">
        <v>21</v>
      </c>
      <c r="G111" s="140">
        <v>45984000</v>
      </c>
      <c r="H111" s="140">
        <v>927000</v>
      </c>
      <c r="I111" s="140">
        <v>45057000</v>
      </c>
      <c r="J111" s="142">
        <v>0</v>
      </c>
      <c r="K111" s="140">
        <v>927000</v>
      </c>
      <c r="L111" s="141">
        <v>0</v>
      </c>
      <c r="M111" s="140">
        <v>927000</v>
      </c>
      <c r="N111" s="141">
        <v>0</v>
      </c>
      <c r="O111" s="140">
        <v>927000</v>
      </c>
      <c r="P111" s="141">
        <v>0</v>
      </c>
      <c r="Q111" s="140">
        <v>927000</v>
      </c>
      <c r="R111" s="141">
        <v>0</v>
      </c>
      <c r="S111" s="141">
        <v>0</v>
      </c>
    </row>
    <row r="112" spans="1:19" ht="15" customHeight="1" x14ac:dyDescent="0.15">
      <c r="A112" s="108" t="s">
        <v>231</v>
      </c>
      <c r="B112" s="109" t="s">
        <v>232</v>
      </c>
      <c r="C112" s="110" t="s">
        <v>19</v>
      </c>
      <c r="D112" s="110" t="s">
        <v>20</v>
      </c>
      <c r="E112" s="110" t="s">
        <v>307</v>
      </c>
      <c r="F112" s="111" t="s">
        <v>21</v>
      </c>
      <c r="G112" s="137">
        <v>770643000</v>
      </c>
      <c r="H112" s="139">
        <v>0</v>
      </c>
      <c r="I112" s="137">
        <v>770643000</v>
      </c>
      <c r="J112" s="138">
        <v>0</v>
      </c>
      <c r="K112" s="139">
        <v>0</v>
      </c>
      <c r="L112" s="139">
        <v>0</v>
      </c>
      <c r="M112" s="139">
        <v>0</v>
      </c>
      <c r="N112" s="139">
        <v>0</v>
      </c>
      <c r="O112" s="139">
        <v>0</v>
      </c>
      <c r="P112" s="139">
        <v>0</v>
      </c>
      <c r="Q112" s="139">
        <v>0</v>
      </c>
      <c r="R112" s="139">
        <v>0</v>
      </c>
      <c r="S112" s="139">
        <v>0</v>
      </c>
    </row>
    <row r="113" spans="1:20" ht="15" customHeight="1" x14ac:dyDescent="0.15">
      <c r="A113" s="108" t="s">
        <v>233</v>
      </c>
      <c r="B113" s="109" t="s">
        <v>234</v>
      </c>
      <c r="C113" s="110" t="s">
        <v>19</v>
      </c>
      <c r="D113" s="110" t="s">
        <v>20</v>
      </c>
      <c r="E113" s="110" t="s">
        <v>307</v>
      </c>
      <c r="F113" s="111" t="s">
        <v>21</v>
      </c>
      <c r="G113" s="140">
        <v>770643000</v>
      </c>
      <c r="H113" s="141">
        <v>0</v>
      </c>
      <c r="I113" s="140">
        <v>770643000</v>
      </c>
      <c r="J113" s="142">
        <v>0</v>
      </c>
      <c r="K113" s="141">
        <v>0</v>
      </c>
      <c r="L113" s="141">
        <v>0</v>
      </c>
      <c r="M113" s="141">
        <v>0</v>
      </c>
      <c r="N113" s="141">
        <v>0</v>
      </c>
      <c r="O113" s="141">
        <v>0</v>
      </c>
      <c r="P113" s="141">
        <v>0</v>
      </c>
      <c r="Q113" s="141">
        <v>0</v>
      </c>
      <c r="R113" s="141">
        <v>0</v>
      </c>
      <c r="S113" s="141">
        <v>0</v>
      </c>
    </row>
    <row r="114" spans="1:20" x14ac:dyDescent="0.15">
      <c r="A114" s="109" t="s">
        <v>235</v>
      </c>
      <c r="B114" s="116" t="s">
        <v>236</v>
      </c>
      <c r="C114" s="110" t="s">
        <v>19</v>
      </c>
      <c r="D114" s="110" t="s">
        <v>20</v>
      </c>
      <c r="E114" s="110">
        <v>21</v>
      </c>
      <c r="F114" s="120" t="s">
        <v>237</v>
      </c>
      <c r="G114" s="112">
        <v>83500000000</v>
      </c>
      <c r="H114" s="112">
        <v>51418393033.43</v>
      </c>
      <c r="I114" s="112">
        <v>32081606966.57</v>
      </c>
      <c r="J114" s="112">
        <v>0</v>
      </c>
      <c r="K114" s="112">
        <v>36831910678.639999</v>
      </c>
      <c r="L114" s="112">
        <v>14586482354.790001</v>
      </c>
      <c r="M114" s="112">
        <v>6405239580.0600004</v>
      </c>
      <c r="N114" s="112">
        <v>30426671098.580002</v>
      </c>
      <c r="O114" s="112">
        <v>6324458471.5600004</v>
      </c>
      <c r="P114" s="112">
        <v>80781108.5</v>
      </c>
      <c r="Q114" s="112">
        <v>6324458471.5600004</v>
      </c>
      <c r="R114" s="112">
        <v>0</v>
      </c>
      <c r="S114" s="112">
        <v>828178</v>
      </c>
      <c r="T114" s="99"/>
    </row>
    <row r="115" spans="1:20" x14ac:dyDescent="0.15">
      <c r="A115" s="109" t="s">
        <v>238</v>
      </c>
      <c r="B115" s="111" t="s">
        <v>239</v>
      </c>
      <c r="C115" s="110" t="s">
        <v>19</v>
      </c>
      <c r="D115" s="110" t="s">
        <v>20</v>
      </c>
      <c r="E115" s="110">
        <v>21</v>
      </c>
      <c r="F115" s="120" t="s">
        <v>237</v>
      </c>
      <c r="G115" s="112">
        <v>56000000000</v>
      </c>
      <c r="H115" s="112">
        <v>42619539310.43</v>
      </c>
      <c r="I115" s="112">
        <v>13380460689.57</v>
      </c>
      <c r="J115" s="112">
        <v>0</v>
      </c>
      <c r="K115" s="112">
        <v>28339151282.639999</v>
      </c>
      <c r="L115" s="112">
        <v>14280388027.790001</v>
      </c>
      <c r="M115" s="112">
        <v>5763744449.0600004</v>
      </c>
      <c r="N115" s="112">
        <v>22575406833.580002</v>
      </c>
      <c r="O115" s="112">
        <v>5682963340.5600004</v>
      </c>
      <c r="P115" s="112">
        <v>80781108.5</v>
      </c>
      <c r="Q115" s="112">
        <v>5682963340.5600004</v>
      </c>
      <c r="R115" s="112">
        <v>0</v>
      </c>
      <c r="S115" s="112">
        <v>828178</v>
      </c>
      <c r="T115" s="99"/>
    </row>
    <row r="116" spans="1:20" x14ac:dyDescent="0.15">
      <c r="A116" s="109" t="s">
        <v>240</v>
      </c>
      <c r="B116" s="111" t="s">
        <v>241</v>
      </c>
      <c r="C116" s="110" t="s">
        <v>19</v>
      </c>
      <c r="D116" s="110" t="s">
        <v>20</v>
      </c>
      <c r="E116" s="110">
        <v>21</v>
      </c>
      <c r="F116" s="120" t="s">
        <v>237</v>
      </c>
      <c r="G116" s="112">
        <v>56000000000</v>
      </c>
      <c r="H116" s="112">
        <v>42619539310.43</v>
      </c>
      <c r="I116" s="112">
        <v>13380460689.57</v>
      </c>
      <c r="J116" s="112">
        <v>0</v>
      </c>
      <c r="K116" s="112">
        <v>28339151282.639999</v>
      </c>
      <c r="L116" s="112">
        <v>14280388027.790001</v>
      </c>
      <c r="M116" s="112">
        <v>5763744449.0600004</v>
      </c>
      <c r="N116" s="112">
        <v>22575406833.580002</v>
      </c>
      <c r="O116" s="112">
        <v>5682963340.5600004</v>
      </c>
      <c r="P116" s="112">
        <v>80781108.5</v>
      </c>
      <c r="Q116" s="112">
        <v>5682963340.5600004</v>
      </c>
      <c r="R116" s="112">
        <v>0</v>
      </c>
      <c r="S116" s="112">
        <v>828178</v>
      </c>
      <c r="T116" s="99"/>
    </row>
    <row r="117" spans="1:20" s="119" customFormat="1" ht="36" x14ac:dyDescent="0.15">
      <c r="A117" s="109" t="s">
        <v>513</v>
      </c>
      <c r="B117" s="111" t="s">
        <v>514</v>
      </c>
      <c r="C117" s="110" t="s">
        <v>19</v>
      </c>
      <c r="D117" s="110" t="s">
        <v>20</v>
      </c>
      <c r="E117" s="110">
        <v>21</v>
      </c>
      <c r="F117" s="120" t="s">
        <v>237</v>
      </c>
      <c r="G117" s="112">
        <v>1000000000</v>
      </c>
      <c r="H117" s="112">
        <v>973240900</v>
      </c>
      <c r="I117" s="112">
        <v>26759100</v>
      </c>
      <c r="J117" s="112">
        <v>0</v>
      </c>
      <c r="K117" s="112">
        <v>973240900</v>
      </c>
      <c r="L117" s="112">
        <v>0</v>
      </c>
      <c r="M117" s="112">
        <v>87553000</v>
      </c>
      <c r="N117" s="112">
        <v>885687900</v>
      </c>
      <c r="O117" s="112">
        <v>87553000</v>
      </c>
      <c r="P117" s="112">
        <v>0</v>
      </c>
      <c r="Q117" s="112">
        <v>87553000</v>
      </c>
      <c r="R117" s="112">
        <v>0</v>
      </c>
      <c r="S117" s="112">
        <v>0</v>
      </c>
      <c r="T117" s="99"/>
    </row>
    <row r="118" spans="1:20" ht="27" x14ac:dyDescent="0.15">
      <c r="A118" s="109" t="s">
        <v>515</v>
      </c>
      <c r="B118" s="111" t="s">
        <v>512</v>
      </c>
      <c r="C118" s="110" t="s">
        <v>19</v>
      </c>
      <c r="D118" s="110" t="s">
        <v>20</v>
      </c>
      <c r="E118" s="110">
        <v>21</v>
      </c>
      <c r="F118" s="120" t="s">
        <v>237</v>
      </c>
      <c r="G118" s="112">
        <v>1000000000</v>
      </c>
      <c r="H118" s="112">
        <v>973240900</v>
      </c>
      <c r="I118" s="112">
        <v>26759100</v>
      </c>
      <c r="J118" s="112">
        <v>0</v>
      </c>
      <c r="K118" s="112">
        <v>973240900</v>
      </c>
      <c r="L118" s="112">
        <v>0</v>
      </c>
      <c r="M118" s="112">
        <v>87553000</v>
      </c>
      <c r="N118" s="112">
        <v>885687900</v>
      </c>
      <c r="O118" s="112">
        <v>87553000</v>
      </c>
      <c r="P118" s="112">
        <v>0</v>
      </c>
      <c r="Q118" s="112">
        <v>87553000</v>
      </c>
      <c r="R118" s="112">
        <v>0</v>
      </c>
      <c r="S118" s="112">
        <v>0</v>
      </c>
      <c r="T118" s="99"/>
    </row>
    <row r="119" spans="1:20" s="119" customFormat="1" ht="18" x14ac:dyDescent="0.15">
      <c r="A119" s="109" t="s">
        <v>516</v>
      </c>
      <c r="B119" s="111" t="s">
        <v>244</v>
      </c>
      <c r="C119" s="110" t="s">
        <v>19</v>
      </c>
      <c r="D119" s="110" t="s">
        <v>20</v>
      </c>
      <c r="E119" s="110">
        <v>21</v>
      </c>
      <c r="F119" s="120" t="s">
        <v>237</v>
      </c>
      <c r="G119" s="112">
        <v>703167783</v>
      </c>
      <c r="H119" s="112">
        <v>676934300</v>
      </c>
      <c r="I119" s="112">
        <v>26233483</v>
      </c>
      <c r="J119" s="112">
        <v>0</v>
      </c>
      <c r="K119" s="112">
        <v>676934300</v>
      </c>
      <c r="L119" s="112">
        <v>0</v>
      </c>
      <c r="M119" s="112">
        <v>59593000</v>
      </c>
      <c r="N119" s="112">
        <v>617341300</v>
      </c>
      <c r="O119" s="112">
        <v>59593000</v>
      </c>
      <c r="P119" s="112">
        <v>0</v>
      </c>
      <c r="Q119" s="112">
        <v>59593000</v>
      </c>
      <c r="R119" s="112">
        <v>0</v>
      </c>
      <c r="S119" s="112">
        <v>0</v>
      </c>
      <c r="T119" s="99"/>
    </row>
    <row r="120" spans="1:20" ht="15" customHeight="1" x14ac:dyDescent="0.15">
      <c r="A120" s="108" t="s">
        <v>518</v>
      </c>
      <c r="B120" s="114" t="s">
        <v>519</v>
      </c>
      <c r="C120" s="115" t="s">
        <v>19</v>
      </c>
      <c r="D120" s="110" t="s">
        <v>20</v>
      </c>
      <c r="E120" s="115">
        <v>21</v>
      </c>
      <c r="F120" s="116" t="s">
        <v>237</v>
      </c>
      <c r="G120" s="117">
        <v>703167783</v>
      </c>
      <c r="H120" s="117">
        <v>676934300</v>
      </c>
      <c r="I120" s="117">
        <v>26233483</v>
      </c>
      <c r="J120" s="117">
        <v>0</v>
      </c>
      <c r="K120" s="117">
        <v>676934300</v>
      </c>
      <c r="L120" s="117">
        <v>0</v>
      </c>
      <c r="M120" s="117">
        <v>59593000</v>
      </c>
      <c r="N120" s="117">
        <v>617341300</v>
      </c>
      <c r="O120" s="117">
        <v>59593000</v>
      </c>
      <c r="P120" s="117">
        <v>0</v>
      </c>
      <c r="Q120" s="117">
        <v>59593000</v>
      </c>
      <c r="R120" s="117">
        <v>0</v>
      </c>
      <c r="S120" s="117">
        <v>0</v>
      </c>
    </row>
    <row r="121" spans="1:20" s="119" customFormat="1" x14ac:dyDescent="0.15">
      <c r="A121" s="109" t="s">
        <v>517</v>
      </c>
      <c r="B121" s="111" t="s">
        <v>245</v>
      </c>
      <c r="C121" s="110" t="s">
        <v>19</v>
      </c>
      <c r="D121" s="110" t="s">
        <v>20</v>
      </c>
      <c r="E121" s="110">
        <v>21</v>
      </c>
      <c r="F121" s="120" t="s">
        <v>237</v>
      </c>
      <c r="G121" s="112">
        <v>296832217</v>
      </c>
      <c r="H121" s="112">
        <v>296306600</v>
      </c>
      <c r="I121" s="112">
        <v>525617</v>
      </c>
      <c r="J121" s="112">
        <v>0</v>
      </c>
      <c r="K121" s="112">
        <v>296306600</v>
      </c>
      <c r="L121" s="112">
        <v>0</v>
      </c>
      <c r="M121" s="112">
        <v>27960000</v>
      </c>
      <c r="N121" s="112">
        <v>268346600</v>
      </c>
      <c r="O121" s="112">
        <v>27960000</v>
      </c>
      <c r="P121" s="112">
        <v>0</v>
      </c>
      <c r="Q121" s="112">
        <v>27960000</v>
      </c>
      <c r="R121" s="112">
        <v>0</v>
      </c>
      <c r="S121" s="112">
        <v>0</v>
      </c>
      <c r="T121" s="99"/>
    </row>
    <row r="122" spans="1:20" ht="15" customHeight="1" x14ac:dyDescent="0.15">
      <c r="A122" s="108" t="s">
        <v>520</v>
      </c>
      <c r="B122" s="114" t="s">
        <v>521</v>
      </c>
      <c r="C122" s="115" t="s">
        <v>19</v>
      </c>
      <c r="D122" s="110" t="s">
        <v>20</v>
      </c>
      <c r="E122" s="115">
        <v>21</v>
      </c>
      <c r="F122" s="116" t="s">
        <v>237</v>
      </c>
      <c r="G122" s="117">
        <v>296832217</v>
      </c>
      <c r="H122" s="117">
        <v>296306600</v>
      </c>
      <c r="I122" s="117">
        <v>525617</v>
      </c>
      <c r="J122" s="117">
        <v>0</v>
      </c>
      <c r="K122" s="117">
        <v>296306600</v>
      </c>
      <c r="L122" s="117">
        <v>0</v>
      </c>
      <c r="M122" s="117">
        <v>27960000</v>
      </c>
      <c r="N122" s="117">
        <v>268346600</v>
      </c>
      <c r="O122" s="117">
        <v>27960000</v>
      </c>
      <c r="P122" s="117">
        <v>0</v>
      </c>
      <c r="Q122" s="117">
        <v>27960000</v>
      </c>
      <c r="R122" s="117">
        <v>0</v>
      </c>
      <c r="S122" s="117">
        <v>0</v>
      </c>
    </row>
    <row r="123" spans="1:20" s="119" customFormat="1" ht="27" x14ac:dyDescent="0.15">
      <c r="A123" s="109" t="s">
        <v>582</v>
      </c>
      <c r="B123" s="111" t="s">
        <v>505</v>
      </c>
      <c r="C123" s="110" t="s">
        <v>19</v>
      </c>
      <c r="D123" s="110" t="s">
        <v>20</v>
      </c>
      <c r="E123" s="110">
        <v>21</v>
      </c>
      <c r="F123" s="120" t="s">
        <v>237</v>
      </c>
      <c r="G123" s="112">
        <v>55000000000</v>
      </c>
      <c r="H123" s="112">
        <v>41646298410.43</v>
      </c>
      <c r="I123" s="112">
        <v>13353701589.57</v>
      </c>
      <c r="J123" s="112">
        <v>0</v>
      </c>
      <c r="K123" s="112">
        <v>27365910382.639999</v>
      </c>
      <c r="L123" s="112">
        <v>14280388027.790001</v>
      </c>
      <c r="M123" s="112">
        <v>5676191449.0600004</v>
      </c>
      <c r="N123" s="112">
        <v>21689718933.580002</v>
      </c>
      <c r="O123" s="112">
        <v>5595410340.5600004</v>
      </c>
      <c r="P123" s="112">
        <v>80781108.5</v>
      </c>
      <c r="Q123" s="112">
        <v>5595410340.5600004</v>
      </c>
      <c r="R123" s="112">
        <v>0</v>
      </c>
      <c r="S123" s="112">
        <v>828178</v>
      </c>
      <c r="T123" s="99"/>
    </row>
    <row r="124" spans="1:20" ht="27" x14ac:dyDescent="0.15">
      <c r="A124" s="109" t="s">
        <v>527</v>
      </c>
      <c r="B124" s="111" t="s">
        <v>512</v>
      </c>
      <c r="C124" s="110" t="s">
        <v>19</v>
      </c>
      <c r="D124" s="110" t="s">
        <v>20</v>
      </c>
      <c r="E124" s="110">
        <v>21</v>
      </c>
      <c r="F124" s="120" t="s">
        <v>237</v>
      </c>
      <c r="G124" s="112">
        <v>55000000000</v>
      </c>
      <c r="H124" s="112">
        <v>41646298410.43</v>
      </c>
      <c r="I124" s="112">
        <v>13353701589.57</v>
      </c>
      <c r="J124" s="112">
        <v>0</v>
      </c>
      <c r="K124" s="112">
        <v>27365910382.639999</v>
      </c>
      <c r="L124" s="112">
        <v>14280388027.790001</v>
      </c>
      <c r="M124" s="112">
        <v>5676191449.0600004</v>
      </c>
      <c r="N124" s="112">
        <v>21689718933.580002</v>
      </c>
      <c r="O124" s="112">
        <v>5595410340.5600004</v>
      </c>
      <c r="P124" s="112">
        <v>80781108.5</v>
      </c>
      <c r="Q124" s="112">
        <v>5595410340.5600004</v>
      </c>
      <c r="R124" s="112">
        <v>0</v>
      </c>
      <c r="S124" s="112">
        <v>828178</v>
      </c>
      <c r="T124" s="121"/>
    </row>
    <row r="125" spans="1:20" s="119" customFormat="1" x14ac:dyDescent="0.15">
      <c r="A125" s="109" t="s">
        <v>524</v>
      </c>
      <c r="B125" s="111" t="s">
        <v>251</v>
      </c>
      <c r="C125" s="110" t="s">
        <v>19</v>
      </c>
      <c r="D125" s="110" t="s">
        <v>20</v>
      </c>
      <c r="E125" s="110">
        <v>21</v>
      </c>
      <c r="F125" s="120" t="s">
        <v>237</v>
      </c>
      <c r="G125" s="112">
        <v>1601377558</v>
      </c>
      <c r="H125" s="112">
        <v>1012857845</v>
      </c>
      <c r="I125" s="112">
        <v>588519713</v>
      </c>
      <c r="J125" s="112">
        <v>0</v>
      </c>
      <c r="K125" s="112">
        <v>875660457</v>
      </c>
      <c r="L125" s="112">
        <v>137197388</v>
      </c>
      <c r="M125" s="112">
        <v>137000658</v>
      </c>
      <c r="N125" s="112">
        <v>738659799</v>
      </c>
      <c r="O125" s="112">
        <v>137000658</v>
      </c>
      <c r="P125" s="112">
        <v>0</v>
      </c>
      <c r="Q125" s="112">
        <v>137000658</v>
      </c>
      <c r="R125" s="112">
        <v>0</v>
      </c>
      <c r="S125" s="112">
        <v>0</v>
      </c>
      <c r="T125" s="99"/>
    </row>
    <row r="126" spans="1:20" ht="15" customHeight="1" x14ac:dyDescent="0.15">
      <c r="A126" s="108" t="s">
        <v>536</v>
      </c>
      <c r="B126" s="114" t="s">
        <v>537</v>
      </c>
      <c r="C126" s="115" t="s">
        <v>19</v>
      </c>
      <c r="D126" s="110" t="s">
        <v>20</v>
      </c>
      <c r="E126" s="115">
        <v>21</v>
      </c>
      <c r="F126" s="116" t="s">
        <v>237</v>
      </c>
      <c r="G126" s="117">
        <v>1601377558</v>
      </c>
      <c r="H126" s="117">
        <v>1012857845</v>
      </c>
      <c r="I126" s="117">
        <v>588519713</v>
      </c>
      <c r="J126" s="117">
        <v>0</v>
      </c>
      <c r="K126" s="117">
        <v>875660457</v>
      </c>
      <c r="L126" s="117">
        <v>137197388</v>
      </c>
      <c r="M126" s="117">
        <v>137000658</v>
      </c>
      <c r="N126" s="117">
        <v>738659799</v>
      </c>
      <c r="O126" s="117">
        <v>137000658</v>
      </c>
      <c r="P126" s="117">
        <v>0</v>
      </c>
      <c r="Q126" s="117">
        <v>137000658</v>
      </c>
      <c r="R126" s="117">
        <v>0</v>
      </c>
      <c r="S126" s="117">
        <v>0</v>
      </c>
    </row>
    <row r="127" spans="1:20" s="119" customFormat="1" x14ac:dyDescent="0.15">
      <c r="A127" s="109" t="s">
        <v>525</v>
      </c>
      <c r="B127" s="111" t="s">
        <v>252</v>
      </c>
      <c r="C127" s="110" t="s">
        <v>19</v>
      </c>
      <c r="D127" s="110" t="s">
        <v>20</v>
      </c>
      <c r="E127" s="110">
        <v>21</v>
      </c>
      <c r="F127" s="120" t="s">
        <v>237</v>
      </c>
      <c r="G127" s="112">
        <v>9498382337</v>
      </c>
      <c r="H127" s="112">
        <v>9322860500</v>
      </c>
      <c r="I127" s="112">
        <v>175521837</v>
      </c>
      <c r="J127" s="112">
        <v>0</v>
      </c>
      <c r="K127" s="112">
        <v>9260903700</v>
      </c>
      <c r="L127" s="112">
        <v>61956800</v>
      </c>
      <c r="M127" s="112">
        <v>1279597167</v>
      </c>
      <c r="N127" s="112">
        <v>7981306533</v>
      </c>
      <c r="O127" s="112">
        <v>1279597167</v>
      </c>
      <c r="P127" s="112">
        <v>0</v>
      </c>
      <c r="Q127" s="112">
        <v>1279597167</v>
      </c>
      <c r="R127" s="112">
        <v>0</v>
      </c>
      <c r="S127" s="112">
        <v>0</v>
      </c>
      <c r="T127" s="99"/>
    </row>
    <row r="128" spans="1:20" ht="15" customHeight="1" x14ac:dyDescent="0.15">
      <c r="A128" s="108" t="s">
        <v>538</v>
      </c>
      <c r="B128" s="114" t="s">
        <v>539</v>
      </c>
      <c r="C128" s="115" t="s">
        <v>19</v>
      </c>
      <c r="D128" s="110" t="s">
        <v>20</v>
      </c>
      <c r="E128" s="115">
        <v>21</v>
      </c>
      <c r="F128" s="116" t="s">
        <v>237</v>
      </c>
      <c r="G128" s="117">
        <v>9498382337</v>
      </c>
      <c r="H128" s="117">
        <v>9322860500</v>
      </c>
      <c r="I128" s="117">
        <v>175521837</v>
      </c>
      <c r="J128" s="117">
        <v>0</v>
      </c>
      <c r="K128" s="117">
        <v>9260903700</v>
      </c>
      <c r="L128" s="117">
        <v>61956800</v>
      </c>
      <c r="M128" s="117">
        <v>1279597167</v>
      </c>
      <c r="N128" s="117">
        <v>7981306533</v>
      </c>
      <c r="O128" s="117">
        <v>1279597167</v>
      </c>
      <c r="P128" s="117">
        <v>0</v>
      </c>
      <c r="Q128" s="117">
        <v>1279597167</v>
      </c>
      <c r="R128" s="117">
        <v>0</v>
      </c>
      <c r="S128" s="117">
        <v>0</v>
      </c>
    </row>
    <row r="129" spans="1:20" s="119" customFormat="1" x14ac:dyDescent="0.15">
      <c r="A129" s="109" t="s">
        <v>526</v>
      </c>
      <c r="B129" s="111" t="s">
        <v>253</v>
      </c>
      <c r="C129" s="110" t="s">
        <v>19</v>
      </c>
      <c r="D129" s="110" t="s">
        <v>20</v>
      </c>
      <c r="E129" s="110">
        <v>21</v>
      </c>
      <c r="F129" s="120" t="s">
        <v>237</v>
      </c>
      <c r="G129" s="112">
        <v>7213159175</v>
      </c>
      <c r="H129" s="112">
        <v>4857455755</v>
      </c>
      <c r="I129" s="112">
        <v>2355703420</v>
      </c>
      <c r="J129" s="112">
        <v>0</v>
      </c>
      <c r="K129" s="112">
        <v>3055349579</v>
      </c>
      <c r="L129" s="112">
        <v>1802106176</v>
      </c>
      <c r="M129" s="112">
        <v>761567412</v>
      </c>
      <c r="N129" s="112">
        <v>2293782167</v>
      </c>
      <c r="O129" s="112">
        <v>754954752</v>
      </c>
      <c r="P129" s="112">
        <v>6612660</v>
      </c>
      <c r="Q129" s="112">
        <v>754954752</v>
      </c>
      <c r="R129" s="112">
        <v>0</v>
      </c>
      <c r="S129" s="112">
        <v>0</v>
      </c>
      <c r="T129" s="99"/>
    </row>
    <row r="130" spans="1:20" ht="15" customHeight="1" x14ac:dyDescent="0.15">
      <c r="A130" s="108" t="s">
        <v>540</v>
      </c>
      <c r="B130" s="114" t="s">
        <v>541</v>
      </c>
      <c r="C130" s="115" t="s">
        <v>19</v>
      </c>
      <c r="D130" s="110" t="s">
        <v>20</v>
      </c>
      <c r="E130" s="115">
        <v>21</v>
      </c>
      <c r="F130" s="116" t="s">
        <v>237</v>
      </c>
      <c r="G130" s="117">
        <v>7213159175</v>
      </c>
      <c r="H130" s="117">
        <v>4857455755</v>
      </c>
      <c r="I130" s="117">
        <v>2355703420</v>
      </c>
      <c r="J130" s="117">
        <v>0</v>
      </c>
      <c r="K130" s="117">
        <v>3055349579</v>
      </c>
      <c r="L130" s="117">
        <v>1802106176</v>
      </c>
      <c r="M130" s="117">
        <v>761567412</v>
      </c>
      <c r="N130" s="117">
        <v>2293782167</v>
      </c>
      <c r="O130" s="117">
        <v>754954752</v>
      </c>
      <c r="P130" s="117">
        <v>6612660</v>
      </c>
      <c r="Q130" s="117">
        <v>754954752</v>
      </c>
      <c r="R130" s="117">
        <v>0</v>
      </c>
      <c r="S130" s="117">
        <v>0</v>
      </c>
    </row>
    <row r="131" spans="1:20" s="119" customFormat="1" x14ac:dyDescent="0.15">
      <c r="A131" s="109" t="s">
        <v>522</v>
      </c>
      <c r="B131" s="111" t="s">
        <v>254</v>
      </c>
      <c r="C131" s="110" t="s">
        <v>19</v>
      </c>
      <c r="D131" s="110" t="s">
        <v>20</v>
      </c>
      <c r="E131" s="110">
        <v>21</v>
      </c>
      <c r="F131" s="120" t="s">
        <v>237</v>
      </c>
      <c r="G131" s="112">
        <v>17768916764</v>
      </c>
      <c r="H131" s="112">
        <v>16424420463</v>
      </c>
      <c r="I131" s="112">
        <v>1344496301</v>
      </c>
      <c r="J131" s="112">
        <v>0</v>
      </c>
      <c r="K131" s="112">
        <v>5934326453</v>
      </c>
      <c r="L131" s="112">
        <v>10490094010</v>
      </c>
      <c r="M131" s="112">
        <v>2533632530</v>
      </c>
      <c r="N131" s="112">
        <v>3400693923</v>
      </c>
      <c r="O131" s="112">
        <v>2465421226</v>
      </c>
      <c r="P131" s="112">
        <v>68211304</v>
      </c>
      <c r="Q131" s="112">
        <v>2465421226</v>
      </c>
      <c r="R131" s="112">
        <v>0</v>
      </c>
      <c r="S131" s="112">
        <v>828178</v>
      </c>
      <c r="T131" s="99"/>
    </row>
    <row r="132" spans="1:20" ht="15" customHeight="1" x14ac:dyDescent="0.15">
      <c r="A132" s="108" t="s">
        <v>532</v>
      </c>
      <c r="B132" s="114" t="s">
        <v>533</v>
      </c>
      <c r="C132" s="115" t="s">
        <v>19</v>
      </c>
      <c r="D132" s="110" t="s">
        <v>20</v>
      </c>
      <c r="E132" s="115">
        <v>21</v>
      </c>
      <c r="F132" s="116" t="s">
        <v>237</v>
      </c>
      <c r="G132" s="117">
        <v>17768916764</v>
      </c>
      <c r="H132" s="117">
        <v>16424420463</v>
      </c>
      <c r="I132" s="117">
        <v>1344496301</v>
      </c>
      <c r="J132" s="117">
        <v>0</v>
      </c>
      <c r="K132" s="117">
        <v>5934326453</v>
      </c>
      <c r="L132" s="117">
        <v>10490094010</v>
      </c>
      <c r="M132" s="117">
        <v>2533632530</v>
      </c>
      <c r="N132" s="117">
        <v>3400693923</v>
      </c>
      <c r="O132" s="117">
        <v>2465421226</v>
      </c>
      <c r="P132" s="117">
        <v>68211304</v>
      </c>
      <c r="Q132" s="117">
        <v>2465421226</v>
      </c>
      <c r="R132" s="117">
        <v>0</v>
      </c>
      <c r="S132" s="117">
        <v>828178</v>
      </c>
    </row>
    <row r="133" spans="1:20" ht="15" customHeight="1" x14ac:dyDescent="0.15">
      <c r="A133" s="109" t="s">
        <v>523</v>
      </c>
      <c r="B133" s="111" t="s">
        <v>255</v>
      </c>
      <c r="C133" s="110" t="s">
        <v>19</v>
      </c>
      <c r="D133" s="110" t="s">
        <v>20</v>
      </c>
      <c r="E133" s="110">
        <v>21</v>
      </c>
      <c r="F133" s="120" t="s">
        <v>237</v>
      </c>
      <c r="G133" s="112">
        <v>9900000000</v>
      </c>
      <c r="H133" s="112">
        <v>4163454272.4299998</v>
      </c>
      <c r="I133" s="112">
        <v>5736545727.5699997</v>
      </c>
      <c r="J133" s="112">
        <v>0</v>
      </c>
      <c r="K133" s="112">
        <v>3553423272.1399999</v>
      </c>
      <c r="L133" s="112">
        <v>610031000.28999996</v>
      </c>
      <c r="M133" s="112">
        <v>243438080.06</v>
      </c>
      <c r="N133" s="112">
        <v>3309985192.0799999</v>
      </c>
      <c r="O133" s="112">
        <v>243438080.06</v>
      </c>
      <c r="P133" s="112">
        <v>0</v>
      </c>
      <c r="Q133" s="112">
        <v>243438080.06</v>
      </c>
      <c r="R133" s="112">
        <v>0</v>
      </c>
      <c r="S133" s="112">
        <v>0</v>
      </c>
      <c r="T133" s="122"/>
    </row>
    <row r="134" spans="1:20" ht="15" customHeight="1" x14ac:dyDescent="0.15">
      <c r="A134" s="108" t="s">
        <v>534</v>
      </c>
      <c r="B134" s="114" t="s">
        <v>535</v>
      </c>
      <c r="C134" s="115" t="s">
        <v>19</v>
      </c>
      <c r="D134" s="110" t="s">
        <v>20</v>
      </c>
      <c r="E134" s="115">
        <v>21</v>
      </c>
      <c r="F134" s="116" t="s">
        <v>237</v>
      </c>
      <c r="G134" s="117">
        <v>9900000000</v>
      </c>
      <c r="H134" s="117">
        <v>4163454272.4299998</v>
      </c>
      <c r="I134" s="117">
        <v>5736545727.5699997</v>
      </c>
      <c r="J134" s="117">
        <v>0</v>
      </c>
      <c r="K134" s="117">
        <v>3553423272.1399999</v>
      </c>
      <c r="L134" s="117">
        <v>610031000.28999996</v>
      </c>
      <c r="M134" s="117">
        <v>243438080.06</v>
      </c>
      <c r="N134" s="117">
        <v>3309985192.0799999</v>
      </c>
      <c r="O134" s="117">
        <v>243438080.06</v>
      </c>
      <c r="P134" s="117">
        <v>0</v>
      </c>
      <c r="Q134" s="117">
        <v>243438080.06</v>
      </c>
      <c r="R134" s="117">
        <v>0</v>
      </c>
      <c r="S134" s="117">
        <v>0</v>
      </c>
    </row>
    <row r="135" spans="1:20" ht="18" x14ac:dyDescent="0.15">
      <c r="A135" s="109" t="s">
        <v>531</v>
      </c>
      <c r="B135" s="111" t="s">
        <v>256</v>
      </c>
      <c r="C135" s="110" t="s">
        <v>19</v>
      </c>
      <c r="D135" s="110" t="s">
        <v>20</v>
      </c>
      <c r="E135" s="110">
        <v>21</v>
      </c>
      <c r="F135" s="120" t="s">
        <v>237</v>
      </c>
      <c r="G135" s="112">
        <v>1188158345</v>
      </c>
      <c r="H135" s="112">
        <v>831196345</v>
      </c>
      <c r="I135" s="112">
        <v>356962000</v>
      </c>
      <c r="J135" s="112">
        <v>0</v>
      </c>
      <c r="K135" s="112">
        <v>255586084</v>
      </c>
      <c r="L135" s="112">
        <v>575610261</v>
      </c>
      <c r="M135" s="112">
        <v>78443084</v>
      </c>
      <c r="N135" s="112">
        <v>177143000</v>
      </c>
      <c r="O135" s="112">
        <v>75112297</v>
      </c>
      <c r="P135" s="112">
        <v>3330787</v>
      </c>
      <c r="Q135" s="112">
        <v>75112297</v>
      </c>
      <c r="R135" s="112">
        <v>0</v>
      </c>
      <c r="S135" s="112">
        <v>0</v>
      </c>
      <c r="T135" s="99"/>
    </row>
    <row r="136" spans="1:20" ht="15" customHeight="1" x14ac:dyDescent="0.15">
      <c r="A136" s="108" t="s">
        <v>548</v>
      </c>
      <c r="B136" s="114" t="s">
        <v>549</v>
      </c>
      <c r="C136" s="115" t="s">
        <v>19</v>
      </c>
      <c r="D136" s="110" t="s">
        <v>20</v>
      </c>
      <c r="E136" s="115">
        <v>21</v>
      </c>
      <c r="F136" s="116" t="s">
        <v>237</v>
      </c>
      <c r="G136" s="117">
        <v>1188158345</v>
      </c>
      <c r="H136" s="117">
        <v>831196345</v>
      </c>
      <c r="I136" s="117">
        <v>356962000</v>
      </c>
      <c r="J136" s="117">
        <v>0</v>
      </c>
      <c r="K136" s="117">
        <v>255586084</v>
      </c>
      <c r="L136" s="117">
        <v>575610261</v>
      </c>
      <c r="M136" s="117">
        <v>78443084</v>
      </c>
      <c r="N136" s="117">
        <v>177143000</v>
      </c>
      <c r="O136" s="117">
        <v>75112297</v>
      </c>
      <c r="P136" s="117">
        <v>3330787</v>
      </c>
      <c r="Q136" s="117">
        <v>75112297</v>
      </c>
      <c r="R136" s="117">
        <v>0</v>
      </c>
      <c r="S136" s="117">
        <v>0</v>
      </c>
    </row>
    <row r="137" spans="1:20" ht="18" x14ac:dyDescent="0.15">
      <c r="A137" s="109" t="s">
        <v>528</v>
      </c>
      <c r="B137" s="111" t="s">
        <v>506</v>
      </c>
      <c r="C137" s="110" t="s">
        <v>19</v>
      </c>
      <c r="D137" s="110" t="s">
        <v>20</v>
      </c>
      <c r="E137" s="110">
        <v>21</v>
      </c>
      <c r="F137" s="120" t="s">
        <v>237</v>
      </c>
      <c r="G137" s="112">
        <v>4458526506</v>
      </c>
      <c r="H137" s="112">
        <v>1808139955</v>
      </c>
      <c r="I137" s="112">
        <v>2650386551</v>
      </c>
      <c r="J137" s="112">
        <v>0</v>
      </c>
      <c r="K137" s="112">
        <v>1642908515</v>
      </c>
      <c r="L137" s="112">
        <v>165231440</v>
      </c>
      <c r="M137" s="112">
        <v>205368748</v>
      </c>
      <c r="N137" s="112">
        <v>1437539767</v>
      </c>
      <c r="O137" s="112">
        <v>205368748</v>
      </c>
      <c r="P137" s="112">
        <v>0</v>
      </c>
      <c r="Q137" s="112">
        <v>205368748</v>
      </c>
      <c r="R137" s="112">
        <v>0</v>
      </c>
      <c r="S137" s="112">
        <v>0</v>
      </c>
      <c r="T137" s="99"/>
    </row>
    <row r="138" spans="1:20" ht="15" customHeight="1" x14ac:dyDescent="0.15">
      <c r="A138" s="108" t="s">
        <v>542</v>
      </c>
      <c r="B138" s="114" t="s">
        <v>543</v>
      </c>
      <c r="C138" s="115" t="s">
        <v>19</v>
      </c>
      <c r="D138" s="110" t="s">
        <v>20</v>
      </c>
      <c r="E138" s="115">
        <v>21</v>
      </c>
      <c r="F138" s="116" t="s">
        <v>237</v>
      </c>
      <c r="G138" s="117">
        <v>4458526506</v>
      </c>
      <c r="H138" s="117">
        <v>1808139955</v>
      </c>
      <c r="I138" s="117">
        <v>2650386551</v>
      </c>
      <c r="J138" s="117">
        <v>0</v>
      </c>
      <c r="K138" s="117">
        <v>1642908515</v>
      </c>
      <c r="L138" s="117">
        <v>165231440</v>
      </c>
      <c r="M138" s="117">
        <v>205368748</v>
      </c>
      <c r="N138" s="117">
        <v>1437539767</v>
      </c>
      <c r="O138" s="117">
        <v>205368748</v>
      </c>
      <c r="P138" s="117">
        <v>0</v>
      </c>
      <c r="Q138" s="117">
        <v>205368748</v>
      </c>
      <c r="R138" s="117">
        <v>0</v>
      </c>
      <c r="S138" s="117">
        <v>0</v>
      </c>
    </row>
    <row r="139" spans="1:20" ht="25.5" customHeight="1" x14ac:dyDescent="0.15">
      <c r="A139" s="109" t="s">
        <v>529</v>
      </c>
      <c r="B139" s="111" t="s">
        <v>249</v>
      </c>
      <c r="C139" s="110" t="s">
        <v>19</v>
      </c>
      <c r="D139" s="110" t="s">
        <v>20</v>
      </c>
      <c r="E139" s="110">
        <v>21</v>
      </c>
      <c r="F139" s="120" t="s">
        <v>237</v>
      </c>
      <c r="G139" s="112">
        <v>165000000</v>
      </c>
      <c r="H139" s="112">
        <v>101933233</v>
      </c>
      <c r="I139" s="112">
        <v>63066767</v>
      </c>
      <c r="J139" s="112">
        <v>0</v>
      </c>
      <c r="K139" s="112">
        <v>49846833</v>
      </c>
      <c r="L139" s="112">
        <v>52086400</v>
      </c>
      <c r="M139" s="112">
        <v>16388000</v>
      </c>
      <c r="N139" s="112">
        <v>33458833</v>
      </c>
      <c r="O139" s="112">
        <v>16388000</v>
      </c>
      <c r="P139" s="112">
        <v>0</v>
      </c>
      <c r="Q139" s="112">
        <v>16388000</v>
      </c>
      <c r="R139" s="112">
        <v>0</v>
      </c>
      <c r="S139" s="112">
        <v>0</v>
      </c>
      <c r="T139" s="99"/>
    </row>
    <row r="140" spans="1:20" ht="15" customHeight="1" x14ac:dyDescent="0.15">
      <c r="A140" s="108" t="s">
        <v>544</v>
      </c>
      <c r="B140" s="114" t="s">
        <v>545</v>
      </c>
      <c r="C140" s="115" t="s">
        <v>19</v>
      </c>
      <c r="D140" s="110" t="s">
        <v>20</v>
      </c>
      <c r="E140" s="115">
        <v>21</v>
      </c>
      <c r="F140" s="116" t="s">
        <v>237</v>
      </c>
      <c r="G140" s="117">
        <v>165000000</v>
      </c>
      <c r="H140" s="117">
        <v>101933233</v>
      </c>
      <c r="I140" s="117">
        <v>63066767</v>
      </c>
      <c r="J140" s="117">
        <v>0</v>
      </c>
      <c r="K140" s="117">
        <v>49846833</v>
      </c>
      <c r="L140" s="117">
        <v>52086400</v>
      </c>
      <c r="M140" s="117">
        <v>16388000</v>
      </c>
      <c r="N140" s="117">
        <v>33458833</v>
      </c>
      <c r="O140" s="117">
        <v>16388000</v>
      </c>
      <c r="P140" s="117">
        <v>0</v>
      </c>
      <c r="Q140" s="117">
        <v>16388000</v>
      </c>
      <c r="R140" s="117">
        <v>0</v>
      </c>
      <c r="S140" s="117">
        <v>0</v>
      </c>
    </row>
    <row r="141" spans="1:20" ht="27" x14ac:dyDescent="0.15">
      <c r="A141" s="109" t="s">
        <v>530</v>
      </c>
      <c r="B141" s="111" t="s">
        <v>250</v>
      </c>
      <c r="C141" s="110" t="s">
        <v>19</v>
      </c>
      <c r="D141" s="110" t="s">
        <v>20</v>
      </c>
      <c r="E141" s="110">
        <v>21</v>
      </c>
      <c r="F141" s="120" t="s">
        <v>237</v>
      </c>
      <c r="G141" s="112">
        <v>3206479315</v>
      </c>
      <c r="H141" s="112">
        <v>3123980042</v>
      </c>
      <c r="I141" s="112">
        <v>82499273</v>
      </c>
      <c r="J141" s="112">
        <v>0</v>
      </c>
      <c r="K141" s="112">
        <v>2737905489.5</v>
      </c>
      <c r="L141" s="112">
        <v>386074552.5</v>
      </c>
      <c r="M141" s="112">
        <v>420755770</v>
      </c>
      <c r="N141" s="112">
        <v>2317149719.5</v>
      </c>
      <c r="O141" s="112">
        <v>418129412.5</v>
      </c>
      <c r="P141" s="112">
        <v>2626357.5</v>
      </c>
      <c r="Q141" s="112">
        <v>418129412.5</v>
      </c>
      <c r="R141" s="112">
        <v>0</v>
      </c>
      <c r="S141" s="112">
        <v>0</v>
      </c>
      <c r="T141" s="99"/>
    </row>
    <row r="142" spans="1:20" ht="15" customHeight="1" x14ac:dyDescent="0.15">
      <c r="A142" s="108" t="s">
        <v>546</v>
      </c>
      <c r="B142" s="114" t="s">
        <v>547</v>
      </c>
      <c r="C142" s="115" t="s">
        <v>19</v>
      </c>
      <c r="D142" s="110" t="s">
        <v>20</v>
      </c>
      <c r="E142" s="115">
        <v>21</v>
      </c>
      <c r="F142" s="116" t="s">
        <v>237</v>
      </c>
      <c r="G142" s="117">
        <v>3206479315</v>
      </c>
      <c r="H142" s="117">
        <v>3123980042</v>
      </c>
      <c r="I142" s="117">
        <v>82499273</v>
      </c>
      <c r="J142" s="117">
        <v>0</v>
      </c>
      <c r="K142" s="117">
        <v>2737905489.5</v>
      </c>
      <c r="L142" s="117">
        <v>386074552.5</v>
      </c>
      <c r="M142" s="117">
        <v>420755770</v>
      </c>
      <c r="N142" s="117">
        <v>2317149719.5</v>
      </c>
      <c r="O142" s="117">
        <v>418129412.5</v>
      </c>
      <c r="P142" s="117">
        <v>2626357.5</v>
      </c>
      <c r="Q142" s="117">
        <v>418129412.5</v>
      </c>
      <c r="R142" s="117">
        <v>0</v>
      </c>
      <c r="S142" s="117">
        <v>0</v>
      </c>
    </row>
    <row r="143" spans="1:20" ht="18" x14ac:dyDescent="0.15">
      <c r="A143" s="109" t="s">
        <v>268</v>
      </c>
      <c r="B143" s="111" t="s">
        <v>572</v>
      </c>
      <c r="C143" s="110" t="s">
        <v>19</v>
      </c>
      <c r="D143" s="110" t="s">
        <v>20</v>
      </c>
      <c r="E143" s="110">
        <v>21</v>
      </c>
      <c r="F143" s="120" t="s">
        <v>237</v>
      </c>
      <c r="G143" s="112">
        <v>27500000000</v>
      </c>
      <c r="H143" s="112">
        <v>8798853723</v>
      </c>
      <c r="I143" s="112">
        <v>18701146277</v>
      </c>
      <c r="J143" s="112">
        <v>0</v>
      </c>
      <c r="K143" s="112">
        <v>8492759396</v>
      </c>
      <c r="L143" s="112">
        <v>306094327</v>
      </c>
      <c r="M143" s="112">
        <v>641495131</v>
      </c>
      <c r="N143" s="112">
        <v>7851264265</v>
      </c>
      <c r="O143" s="112">
        <v>641495131</v>
      </c>
      <c r="P143" s="112">
        <v>0</v>
      </c>
      <c r="Q143" s="112">
        <v>641495131</v>
      </c>
      <c r="R143" s="112">
        <v>0</v>
      </c>
      <c r="S143" s="112">
        <v>0</v>
      </c>
      <c r="T143" s="99"/>
    </row>
    <row r="144" spans="1:20" x14ac:dyDescent="0.15">
      <c r="A144" s="109" t="s">
        <v>270</v>
      </c>
      <c r="B144" s="111" t="s">
        <v>241</v>
      </c>
      <c r="C144" s="110" t="s">
        <v>19</v>
      </c>
      <c r="D144" s="110" t="s">
        <v>20</v>
      </c>
      <c r="E144" s="110">
        <v>21</v>
      </c>
      <c r="F144" s="120" t="s">
        <v>237</v>
      </c>
      <c r="G144" s="112">
        <v>27500000000</v>
      </c>
      <c r="H144" s="112">
        <v>8798853723</v>
      </c>
      <c r="I144" s="112">
        <v>18701146277</v>
      </c>
      <c r="J144" s="112">
        <v>0</v>
      </c>
      <c r="K144" s="112">
        <v>8492759396</v>
      </c>
      <c r="L144" s="112">
        <v>306094327</v>
      </c>
      <c r="M144" s="112">
        <v>641495131</v>
      </c>
      <c r="N144" s="112">
        <v>7851264265</v>
      </c>
      <c r="O144" s="112">
        <v>641495131</v>
      </c>
      <c r="P144" s="112">
        <v>0</v>
      </c>
      <c r="Q144" s="112">
        <v>641495131</v>
      </c>
      <c r="R144" s="112">
        <v>0</v>
      </c>
      <c r="S144" s="112">
        <v>0</v>
      </c>
      <c r="T144" s="99"/>
    </row>
    <row r="145" spans="1:20" ht="36" x14ac:dyDescent="0.15">
      <c r="A145" s="109" t="s">
        <v>507</v>
      </c>
      <c r="B145" s="111" t="s">
        <v>508</v>
      </c>
      <c r="C145" s="110" t="s">
        <v>19</v>
      </c>
      <c r="D145" s="110" t="s">
        <v>20</v>
      </c>
      <c r="E145" s="110">
        <v>21</v>
      </c>
      <c r="F145" s="120" t="s">
        <v>237</v>
      </c>
      <c r="G145" s="112">
        <v>3000000000</v>
      </c>
      <c r="H145" s="112">
        <v>1281382158</v>
      </c>
      <c r="I145" s="112">
        <v>1718617842</v>
      </c>
      <c r="J145" s="112">
        <v>0</v>
      </c>
      <c r="K145" s="112">
        <v>1256820555</v>
      </c>
      <c r="L145" s="112">
        <v>24561603</v>
      </c>
      <c r="M145" s="112">
        <v>194660774</v>
      </c>
      <c r="N145" s="112">
        <v>1062159781</v>
      </c>
      <c r="O145" s="112">
        <v>194660774</v>
      </c>
      <c r="P145" s="112">
        <v>0</v>
      </c>
      <c r="Q145" s="112">
        <v>194660774</v>
      </c>
      <c r="R145" s="112">
        <v>0</v>
      </c>
      <c r="S145" s="112">
        <v>0</v>
      </c>
      <c r="T145" s="100"/>
    </row>
    <row r="146" spans="1:20" s="119" customFormat="1" ht="18" x14ac:dyDescent="0.15">
      <c r="A146" s="109" t="s">
        <v>552</v>
      </c>
      <c r="B146" s="111" t="s">
        <v>553</v>
      </c>
      <c r="C146" s="110" t="s">
        <v>19</v>
      </c>
      <c r="D146" s="110" t="s">
        <v>20</v>
      </c>
      <c r="E146" s="110">
        <v>21</v>
      </c>
      <c r="F146" s="120" t="s">
        <v>237</v>
      </c>
      <c r="G146" s="112">
        <v>3000000000</v>
      </c>
      <c r="H146" s="112">
        <v>1281382158</v>
      </c>
      <c r="I146" s="112">
        <v>1718617842</v>
      </c>
      <c r="J146" s="112">
        <v>0</v>
      </c>
      <c r="K146" s="112">
        <v>1256820555</v>
      </c>
      <c r="L146" s="112">
        <v>24561603</v>
      </c>
      <c r="M146" s="112">
        <v>194660774</v>
      </c>
      <c r="N146" s="112">
        <v>1062159781</v>
      </c>
      <c r="O146" s="112">
        <v>194660774</v>
      </c>
      <c r="P146" s="112">
        <v>0</v>
      </c>
      <c r="Q146" s="112">
        <v>194660774</v>
      </c>
      <c r="R146" s="112">
        <v>0</v>
      </c>
      <c r="S146" s="112">
        <v>0</v>
      </c>
      <c r="T146" s="99"/>
    </row>
    <row r="147" spans="1:20" s="119" customFormat="1" x14ac:dyDescent="0.15">
      <c r="A147" s="109" t="s">
        <v>550</v>
      </c>
      <c r="B147" s="111" t="s">
        <v>274</v>
      </c>
      <c r="C147" s="110" t="s">
        <v>19</v>
      </c>
      <c r="D147" s="110" t="s">
        <v>20</v>
      </c>
      <c r="E147" s="110">
        <v>21</v>
      </c>
      <c r="F147" s="120" t="s">
        <v>237</v>
      </c>
      <c r="G147" s="112">
        <v>2237607133</v>
      </c>
      <c r="H147" s="112">
        <v>1120697091</v>
      </c>
      <c r="I147" s="112">
        <v>1116910042</v>
      </c>
      <c r="J147" s="112">
        <v>0</v>
      </c>
      <c r="K147" s="112">
        <v>1096135488</v>
      </c>
      <c r="L147" s="112">
        <v>24561603</v>
      </c>
      <c r="M147" s="112">
        <v>180069774</v>
      </c>
      <c r="N147" s="112">
        <v>916065714</v>
      </c>
      <c r="O147" s="112">
        <v>180069774</v>
      </c>
      <c r="P147" s="112">
        <v>0</v>
      </c>
      <c r="Q147" s="112">
        <v>180069774</v>
      </c>
      <c r="R147" s="112">
        <v>0</v>
      </c>
      <c r="S147" s="112">
        <v>0</v>
      </c>
      <c r="T147" s="100"/>
    </row>
    <row r="148" spans="1:20" ht="15" customHeight="1" x14ac:dyDescent="0.15">
      <c r="A148" s="108" t="s">
        <v>554</v>
      </c>
      <c r="B148" s="114" t="s">
        <v>555</v>
      </c>
      <c r="C148" s="115" t="s">
        <v>19</v>
      </c>
      <c r="D148" s="110" t="s">
        <v>20</v>
      </c>
      <c r="E148" s="115">
        <v>21</v>
      </c>
      <c r="F148" s="116" t="s">
        <v>237</v>
      </c>
      <c r="G148" s="117">
        <v>2237607133</v>
      </c>
      <c r="H148" s="117">
        <v>1120697091</v>
      </c>
      <c r="I148" s="117">
        <v>1116910042</v>
      </c>
      <c r="J148" s="117">
        <v>0</v>
      </c>
      <c r="K148" s="117">
        <v>1096135488</v>
      </c>
      <c r="L148" s="117">
        <v>24561603</v>
      </c>
      <c r="M148" s="117">
        <v>180069774</v>
      </c>
      <c r="N148" s="117">
        <v>916065714</v>
      </c>
      <c r="O148" s="117">
        <v>180069774</v>
      </c>
      <c r="P148" s="117">
        <v>0</v>
      </c>
      <c r="Q148" s="117">
        <v>180069774</v>
      </c>
      <c r="R148" s="117">
        <v>0</v>
      </c>
      <c r="S148" s="117">
        <v>0</v>
      </c>
    </row>
    <row r="149" spans="1:20" ht="18" x14ac:dyDescent="0.15">
      <c r="A149" s="109" t="s">
        <v>551</v>
      </c>
      <c r="B149" s="111" t="s">
        <v>276</v>
      </c>
      <c r="C149" s="110" t="s">
        <v>19</v>
      </c>
      <c r="D149" s="110" t="s">
        <v>20</v>
      </c>
      <c r="E149" s="110">
        <v>21</v>
      </c>
      <c r="F149" s="120" t="s">
        <v>237</v>
      </c>
      <c r="G149" s="112">
        <v>622392867</v>
      </c>
      <c r="H149" s="112">
        <v>60926067</v>
      </c>
      <c r="I149" s="112">
        <v>561466800</v>
      </c>
      <c r="J149" s="112">
        <v>0</v>
      </c>
      <c r="K149" s="112">
        <v>60926067</v>
      </c>
      <c r="L149" s="112">
        <v>0</v>
      </c>
      <c r="M149" s="112">
        <v>5522000</v>
      </c>
      <c r="N149" s="112">
        <v>55404067</v>
      </c>
      <c r="O149" s="112">
        <v>5522000</v>
      </c>
      <c r="P149" s="112">
        <v>0</v>
      </c>
      <c r="Q149" s="112">
        <v>5522000</v>
      </c>
      <c r="R149" s="112">
        <v>0</v>
      </c>
      <c r="S149" s="112">
        <v>0</v>
      </c>
      <c r="T149" s="99"/>
    </row>
    <row r="150" spans="1:20" ht="15" customHeight="1" x14ac:dyDescent="0.15">
      <c r="A150" s="108" t="s">
        <v>556</v>
      </c>
      <c r="B150" s="114" t="s">
        <v>557</v>
      </c>
      <c r="C150" s="115" t="s">
        <v>19</v>
      </c>
      <c r="D150" s="110" t="s">
        <v>20</v>
      </c>
      <c r="E150" s="115">
        <v>21</v>
      </c>
      <c r="F150" s="116" t="s">
        <v>237</v>
      </c>
      <c r="G150" s="117">
        <v>622392867</v>
      </c>
      <c r="H150" s="117">
        <v>60926067</v>
      </c>
      <c r="I150" s="117">
        <v>561466800</v>
      </c>
      <c r="J150" s="117">
        <v>0</v>
      </c>
      <c r="K150" s="117">
        <v>60926067</v>
      </c>
      <c r="L150" s="117">
        <v>0</v>
      </c>
      <c r="M150" s="117">
        <v>5522000</v>
      </c>
      <c r="N150" s="117">
        <v>55404067</v>
      </c>
      <c r="O150" s="117">
        <v>5522000</v>
      </c>
      <c r="P150" s="117">
        <v>0</v>
      </c>
      <c r="Q150" s="117">
        <v>5522000</v>
      </c>
      <c r="R150" s="117">
        <v>0</v>
      </c>
      <c r="S150" s="117">
        <v>0</v>
      </c>
    </row>
    <row r="151" spans="1:20" x14ac:dyDescent="0.15">
      <c r="A151" s="109" t="s">
        <v>583</v>
      </c>
      <c r="B151" s="111" t="s">
        <v>584</v>
      </c>
      <c r="C151" s="110" t="s">
        <v>19</v>
      </c>
      <c r="D151" s="110" t="s">
        <v>20</v>
      </c>
      <c r="E151" s="110">
        <v>21</v>
      </c>
      <c r="F151" s="120" t="s">
        <v>237</v>
      </c>
      <c r="G151" s="112">
        <v>140000000</v>
      </c>
      <c r="H151" s="112">
        <v>99759000</v>
      </c>
      <c r="I151" s="112">
        <v>40241000</v>
      </c>
      <c r="J151" s="112">
        <v>0</v>
      </c>
      <c r="K151" s="112">
        <v>99759000</v>
      </c>
      <c r="L151" s="112">
        <v>0</v>
      </c>
      <c r="M151" s="112">
        <v>9069000</v>
      </c>
      <c r="N151" s="112">
        <v>90690000</v>
      </c>
      <c r="O151" s="112">
        <v>9069000</v>
      </c>
      <c r="P151" s="112">
        <v>0</v>
      </c>
      <c r="Q151" s="112">
        <v>9069000</v>
      </c>
      <c r="R151" s="112">
        <v>0</v>
      </c>
      <c r="S151" s="112">
        <v>0</v>
      </c>
      <c r="T151" s="123"/>
    </row>
    <row r="152" spans="1:20" ht="15" customHeight="1" x14ac:dyDescent="0.15">
      <c r="A152" s="108" t="s">
        <v>585</v>
      </c>
      <c r="B152" s="114" t="s">
        <v>586</v>
      </c>
      <c r="C152" s="115" t="s">
        <v>19</v>
      </c>
      <c r="D152" s="110" t="s">
        <v>20</v>
      </c>
      <c r="E152" s="115">
        <v>21</v>
      </c>
      <c r="F152" s="116" t="s">
        <v>237</v>
      </c>
      <c r="G152" s="117">
        <v>140000000</v>
      </c>
      <c r="H152" s="117">
        <v>99759000</v>
      </c>
      <c r="I152" s="117">
        <v>40241000</v>
      </c>
      <c r="J152" s="117">
        <v>0</v>
      </c>
      <c r="K152" s="117">
        <v>99759000</v>
      </c>
      <c r="L152" s="117">
        <v>0</v>
      </c>
      <c r="M152" s="117">
        <v>9069000</v>
      </c>
      <c r="N152" s="117">
        <v>90690000</v>
      </c>
      <c r="O152" s="117">
        <v>9069000</v>
      </c>
      <c r="P152" s="117">
        <v>0</v>
      </c>
      <c r="Q152" s="117">
        <v>9069000</v>
      </c>
      <c r="R152" s="117">
        <v>0</v>
      </c>
      <c r="S152" s="117">
        <v>0</v>
      </c>
    </row>
    <row r="153" spans="1:20" ht="27" x14ac:dyDescent="0.15">
      <c r="A153" s="109" t="s">
        <v>509</v>
      </c>
      <c r="B153" s="111" t="s">
        <v>510</v>
      </c>
      <c r="C153" s="110" t="s">
        <v>19</v>
      </c>
      <c r="D153" s="110" t="s">
        <v>20</v>
      </c>
      <c r="E153" s="110">
        <v>21</v>
      </c>
      <c r="F153" s="120" t="s">
        <v>237</v>
      </c>
      <c r="G153" s="112">
        <v>22000000000</v>
      </c>
      <c r="H153" s="112">
        <v>7001093737</v>
      </c>
      <c r="I153" s="112">
        <v>14998906263</v>
      </c>
      <c r="J153" s="112">
        <v>0</v>
      </c>
      <c r="K153" s="112">
        <v>6797085665</v>
      </c>
      <c r="L153" s="112">
        <v>204008072</v>
      </c>
      <c r="M153" s="112">
        <v>395415881</v>
      </c>
      <c r="N153" s="112">
        <v>6401669784</v>
      </c>
      <c r="O153" s="112">
        <v>395415881</v>
      </c>
      <c r="P153" s="112">
        <v>0</v>
      </c>
      <c r="Q153" s="112">
        <v>395415881</v>
      </c>
      <c r="R153" s="112">
        <v>0</v>
      </c>
      <c r="S153" s="112">
        <v>0</v>
      </c>
      <c r="T153" s="99"/>
    </row>
    <row r="154" spans="1:20" s="119" customFormat="1" ht="18" x14ac:dyDescent="0.15">
      <c r="A154" s="109" t="s">
        <v>561</v>
      </c>
      <c r="B154" s="111" t="s">
        <v>553</v>
      </c>
      <c r="C154" s="110" t="s">
        <v>19</v>
      </c>
      <c r="D154" s="110" t="s">
        <v>20</v>
      </c>
      <c r="E154" s="110">
        <v>21</v>
      </c>
      <c r="F154" s="120" t="s">
        <v>237</v>
      </c>
      <c r="G154" s="112">
        <v>22000000000</v>
      </c>
      <c r="H154" s="112">
        <v>7001093737</v>
      </c>
      <c r="I154" s="112">
        <v>14998906263</v>
      </c>
      <c r="J154" s="112">
        <v>0</v>
      </c>
      <c r="K154" s="112">
        <v>6797085665</v>
      </c>
      <c r="L154" s="112">
        <v>204008072</v>
      </c>
      <c r="M154" s="112">
        <v>395415881</v>
      </c>
      <c r="N154" s="112">
        <v>6401669784</v>
      </c>
      <c r="O154" s="112">
        <v>395415881</v>
      </c>
      <c r="P154" s="112">
        <v>0</v>
      </c>
      <c r="Q154" s="112">
        <v>395415881</v>
      </c>
      <c r="R154" s="112">
        <v>0</v>
      </c>
      <c r="S154" s="112">
        <v>0</v>
      </c>
      <c r="T154" s="99"/>
    </row>
    <row r="155" spans="1:20" x14ac:dyDescent="0.15">
      <c r="A155" s="109" t="s">
        <v>558</v>
      </c>
      <c r="B155" s="111" t="s">
        <v>559</v>
      </c>
      <c r="C155" s="110" t="s">
        <v>19</v>
      </c>
      <c r="D155" s="110" t="s">
        <v>20</v>
      </c>
      <c r="E155" s="110">
        <v>21</v>
      </c>
      <c r="F155" s="120" t="s">
        <v>237</v>
      </c>
      <c r="G155" s="112">
        <v>1207976000</v>
      </c>
      <c r="H155" s="112">
        <v>379865881</v>
      </c>
      <c r="I155" s="112">
        <v>828110119</v>
      </c>
      <c r="J155" s="112">
        <v>0</v>
      </c>
      <c r="K155" s="112">
        <v>379865881</v>
      </c>
      <c r="L155" s="112">
        <v>0</v>
      </c>
      <c r="M155" s="112">
        <v>379865881</v>
      </c>
      <c r="N155" s="112">
        <v>0</v>
      </c>
      <c r="O155" s="112">
        <v>379865881</v>
      </c>
      <c r="P155" s="112">
        <v>0</v>
      </c>
      <c r="Q155" s="112">
        <v>379865881</v>
      </c>
      <c r="R155" s="112">
        <v>0</v>
      </c>
      <c r="S155" s="112">
        <v>0</v>
      </c>
      <c r="T155" s="99"/>
    </row>
    <row r="156" spans="1:20" ht="15" customHeight="1" x14ac:dyDescent="0.15">
      <c r="A156" s="108" t="s">
        <v>562</v>
      </c>
      <c r="B156" s="114" t="s">
        <v>563</v>
      </c>
      <c r="C156" s="115" t="s">
        <v>19</v>
      </c>
      <c r="D156" s="110" t="s">
        <v>20</v>
      </c>
      <c r="E156" s="115">
        <v>21</v>
      </c>
      <c r="F156" s="116" t="s">
        <v>237</v>
      </c>
      <c r="G156" s="117">
        <v>1207976000</v>
      </c>
      <c r="H156" s="117">
        <v>379865881</v>
      </c>
      <c r="I156" s="117">
        <v>828110119</v>
      </c>
      <c r="J156" s="117">
        <v>0</v>
      </c>
      <c r="K156" s="117">
        <v>379865881</v>
      </c>
      <c r="L156" s="117">
        <v>0</v>
      </c>
      <c r="M156" s="117">
        <v>379865881</v>
      </c>
      <c r="N156" s="117">
        <v>0</v>
      </c>
      <c r="O156" s="117">
        <v>379865881</v>
      </c>
      <c r="P156" s="117">
        <v>0</v>
      </c>
      <c r="Q156" s="117">
        <v>379865881</v>
      </c>
      <c r="R156" s="117">
        <v>0</v>
      </c>
      <c r="S156" s="117">
        <v>0</v>
      </c>
    </row>
    <row r="157" spans="1:20" x14ac:dyDescent="0.15">
      <c r="A157" s="109" t="s">
        <v>560</v>
      </c>
      <c r="B157" s="111" t="s">
        <v>277</v>
      </c>
      <c r="C157" s="110" t="s">
        <v>19</v>
      </c>
      <c r="D157" s="110" t="s">
        <v>20</v>
      </c>
      <c r="E157" s="110">
        <v>21</v>
      </c>
      <c r="F157" s="120" t="s">
        <v>237</v>
      </c>
      <c r="G157" s="112">
        <v>20792024000</v>
      </c>
      <c r="H157" s="112">
        <v>6621227856</v>
      </c>
      <c r="I157" s="112">
        <v>14170796144</v>
      </c>
      <c r="J157" s="112">
        <v>0</v>
      </c>
      <c r="K157" s="112">
        <v>6417219784</v>
      </c>
      <c r="L157" s="112">
        <v>204008072</v>
      </c>
      <c r="M157" s="112">
        <v>15550000</v>
      </c>
      <c r="N157" s="112">
        <v>6401669784</v>
      </c>
      <c r="O157" s="112">
        <v>15550000</v>
      </c>
      <c r="P157" s="112">
        <v>0</v>
      </c>
      <c r="Q157" s="112">
        <v>15550000</v>
      </c>
      <c r="R157" s="112">
        <v>0</v>
      </c>
      <c r="S157" s="112">
        <v>0</v>
      </c>
      <c r="T157" s="99"/>
    </row>
    <row r="158" spans="1:20" ht="15" customHeight="1" x14ac:dyDescent="0.15">
      <c r="A158" s="108" t="s">
        <v>564</v>
      </c>
      <c r="B158" s="114" t="s">
        <v>565</v>
      </c>
      <c r="C158" s="115" t="s">
        <v>19</v>
      </c>
      <c r="D158" s="110" t="s">
        <v>20</v>
      </c>
      <c r="E158" s="115">
        <v>21</v>
      </c>
      <c r="F158" s="116" t="s">
        <v>237</v>
      </c>
      <c r="G158" s="117">
        <v>20792024000</v>
      </c>
      <c r="H158" s="117">
        <v>6621227856</v>
      </c>
      <c r="I158" s="117">
        <v>14170796144</v>
      </c>
      <c r="J158" s="117">
        <v>0</v>
      </c>
      <c r="K158" s="117">
        <v>6417219784</v>
      </c>
      <c r="L158" s="117">
        <v>204008072</v>
      </c>
      <c r="M158" s="117">
        <v>15550000</v>
      </c>
      <c r="N158" s="117">
        <v>6401669784</v>
      </c>
      <c r="O158" s="117">
        <v>15550000</v>
      </c>
      <c r="P158" s="117">
        <v>0</v>
      </c>
      <c r="Q158" s="117">
        <v>15550000</v>
      </c>
      <c r="R158" s="117">
        <v>0</v>
      </c>
      <c r="S158" s="117">
        <v>0</v>
      </c>
    </row>
    <row r="159" spans="1:20" ht="18" x14ac:dyDescent="0.15">
      <c r="A159" s="109" t="s">
        <v>566</v>
      </c>
      <c r="B159" s="111" t="s">
        <v>567</v>
      </c>
      <c r="C159" s="110" t="s">
        <v>19</v>
      </c>
      <c r="D159" s="110" t="s">
        <v>20</v>
      </c>
      <c r="E159" s="110">
        <v>21</v>
      </c>
      <c r="F159" s="120" t="s">
        <v>237</v>
      </c>
      <c r="G159" s="112">
        <v>2500000000</v>
      </c>
      <c r="H159" s="112">
        <v>516377828</v>
      </c>
      <c r="I159" s="112">
        <v>1983622172</v>
      </c>
      <c r="J159" s="112">
        <v>0</v>
      </c>
      <c r="K159" s="112">
        <v>438853176</v>
      </c>
      <c r="L159" s="112">
        <v>77524652</v>
      </c>
      <c r="M159" s="112">
        <v>51418476</v>
      </c>
      <c r="N159" s="112">
        <v>387434700</v>
      </c>
      <c r="O159" s="112">
        <v>51418476</v>
      </c>
      <c r="P159" s="112">
        <v>0</v>
      </c>
      <c r="Q159" s="112">
        <v>51418476</v>
      </c>
      <c r="R159" s="112">
        <v>0</v>
      </c>
      <c r="S159" s="112">
        <v>0</v>
      </c>
      <c r="T159" s="99"/>
    </row>
    <row r="160" spans="1:20" s="119" customFormat="1" ht="18" x14ac:dyDescent="0.15">
      <c r="A160" s="109" t="s">
        <v>571</v>
      </c>
      <c r="B160" s="111" t="s">
        <v>553</v>
      </c>
      <c r="C160" s="110" t="s">
        <v>19</v>
      </c>
      <c r="D160" s="110" t="s">
        <v>20</v>
      </c>
      <c r="E160" s="110">
        <v>21</v>
      </c>
      <c r="F160" s="120" t="s">
        <v>237</v>
      </c>
      <c r="G160" s="112">
        <v>2500000000</v>
      </c>
      <c r="H160" s="112">
        <v>516377828</v>
      </c>
      <c r="I160" s="112">
        <v>1983622172</v>
      </c>
      <c r="J160" s="112">
        <v>0</v>
      </c>
      <c r="K160" s="112">
        <v>438853176</v>
      </c>
      <c r="L160" s="112">
        <v>77524652</v>
      </c>
      <c r="M160" s="112">
        <v>51418476</v>
      </c>
      <c r="N160" s="112">
        <v>387434700</v>
      </c>
      <c r="O160" s="112">
        <v>51418476</v>
      </c>
      <c r="P160" s="112">
        <v>0</v>
      </c>
      <c r="Q160" s="112">
        <v>51418476</v>
      </c>
      <c r="R160" s="112">
        <v>0</v>
      </c>
      <c r="S160" s="112">
        <v>0</v>
      </c>
      <c r="T160" s="99"/>
    </row>
    <row r="161" spans="1:20" x14ac:dyDescent="0.15">
      <c r="A161" s="109" t="s">
        <v>568</v>
      </c>
      <c r="B161" s="111" t="s">
        <v>273</v>
      </c>
      <c r="C161" s="110" t="s">
        <v>19</v>
      </c>
      <c r="D161" s="110" t="s">
        <v>20</v>
      </c>
      <c r="E161" s="110">
        <v>21</v>
      </c>
      <c r="F161" s="120" t="s">
        <v>237</v>
      </c>
      <c r="G161" s="112">
        <v>1700000000</v>
      </c>
      <c r="H161" s="112">
        <v>516377828</v>
      </c>
      <c r="I161" s="112">
        <v>1183622172</v>
      </c>
      <c r="J161" s="112">
        <v>0</v>
      </c>
      <c r="K161" s="112">
        <v>438853176</v>
      </c>
      <c r="L161" s="112">
        <v>77524652</v>
      </c>
      <c r="M161" s="112">
        <v>51418476</v>
      </c>
      <c r="N161" s="112">
        <v>387434700</v>
      </c>
      <c r="O161" s="112">
        <v>51418476</v>
      </c>
      <c r="P161" s="112">
        <v>0</v>
      </c>
      <c r="Q161" s="112">
        <v>51418476</v>
      </c>
      <c r="R161" s="112">
        <v>0</v>
      </c>
      <c r="S161" s="112">
        <v>0</v>
      </c>
      <c r="T161" s="99"/>
    </row>
    <row r="162" spans="1:20" ht="15" customHeight="1" x14ac:dyDescent="0.15">
      <c r="A162" s="108" t="s">
        <v>569</v>
      </c>
      <c r="B162" s="114" t="s">
        <v>570</v>
      </c>
      <c r="C162" s="115" t="s">
        <v>19</v>
      </c>
      <c r="D162" s="110" t="s">
        <v>20</v>
      </c>
      <c r="E162" s="115">
        <v>21</v>
      </c>
      <c r="F162" s="116" t="s">
        <v>237</v>
      </c>
      <c r="G162" s="117">
        <v>1700000000</v>
      </c>
      <c r="H162" s="117">
        <v>516377828</v>
      </c>
      <c r="I162" s="117">
        <v>1183622172</v>
      </c>
      <c r="J162" s="117">
        <v>0</v>
      </c>
      <c r="K162" s="117">
        <v>438853176</v>
      </c>
      <c r="L162" s="117">
        <v>77524652</v>
      </c>
      <c r="M162" s="117">
        <v>51418476</v>
      </c>
      <c r="N162" s="117">
        <v>387434700</v>
      </c>
      <c r="O162" s="117">
        <v>51418476</v>
      </c>
      <c r="P162" s="117">
        <v>0</v>
      </c>
      <c r="Q162" s="117">
        <v>51418476</v>
      </c>
      <c r="R162" s="117">
        <v>0</v>
      </c>
      <c r="S162" s="117">
        <v>0</v>
      </c>
    </row>
    <row r="163" spans="1:20" x14ac:dyDescent="0.15">
      <c r="A163" s="109" t="s">
        <v>587</v>
      </c>
      <c r="B163" s="111" t="s">
        <v>576</v>
      </c>
      <c r="C163" s="110" t="s">
        <v>19</v>
      </c>
      <c r="D163" s="110" t="s">
        <v>20</v>
      </c>
      <c r="E163" s="110">
        <v>21</v>
      </c>
      <c r="F163" s="120" t="s">
        <v>237</v>
      </c>
      <c r="G163" s="112">
        <v>800000000</v>
      </c>
      <c r="H163" s="112">
        <v>0</v>
      </c>
      <c r="I163" s="112">
        <v>800000000</v>
      </c>
      <c r="J163" s="112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0</v>
      </c>
      <c r="Q163" s="112">
        <v>0</v>
      </c>
      <c r="R163" s="112">
        <v>0</v>
      </c>
      <c r="S163" s="112">
        <v>0</v>
      </c>
      <c r="T163" s="99"/>
    </row>
    <row r="164" spans="1:20" ht="15" customHeight="1" x14ac:dyDescent="0.15">
      <c r="A164" s="108" t="s">
        <v>588</v>
      </c>
      <c r="B164" s="114" t="s">
        <v>577</v>
      </c>
      <c r="C164" s="115" t="s">
        <v>19</v>
      </c>
      <c r="D164" s="110" t="s">
        <v>20</v>
      </c>
      <c r="E164" s="115">
        <v>21</v>
      </c>
      <c r="F164" s="116" t="s">
        <v>237</v>
      </c>
      <c r="G164" s="117">
        <v>800000000</v>
      </c>
      <c r="H164" s="117">
        <v>0</v>
      </c>
      <c r="I164" s="117">
        <v>800000000</v>
      </c>
      <c r="J164" s="117">
        <v>0</v>
      </c>
      <c r="K164" s="117">
        <v>0</v>
      </c>
      <c r="L164" s="117">
        <v>0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0</v>
      </c>
      <c r="S164" s="117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E3:E1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4D1C-DD21-4F76-9CCB-9F712ABF6DAF}">
  <dimension ref="A1:T221"/>
  <sheetViews>
    <sheetView showGridLines="0" tabSelected="1" zoomScale="130" zoomScaleNormal="130" workbookViewId="0">
      <pane ySplit="1" topLeftCell="A2" activePane="bottomLeft" state="frozen"/>
      <selection pane="bottomLeft" activeCell="B11" sqref="B11"/>
    </sheetView>
  </sheetViews>
  <sheetFormatPr baseColWidth="10" defaultColWidth="11.42578125" defaultRowHeight="9" x14ac:dyDescent="0.15"/>
  <cols>
    <col min="1" max="1" width="38.7109375" style="124" customWidth="1"/>
    <col min="2" max="2" width="48" style="103" customWidth="1"/>
    <col min="3" max="3" width="9.7109375" style="125" customWidth="1"/>
    <col min="4" max="4" width="7" style="125" customWidth="1"/>
    <col min="5" max="5" width="6.42578125" style="125" customWidth="1"/>
    <col min="6" max="6" width="38.85546875" style="120" customWidth="1"/>
    <col min="7" max="7" width="15.5703125" style="127" customWidth="1"/>
    <col min="8" max="8" width="22.5703125" style="127" customWidth="1"/>
    <col min="9" max="9" width="20.7109375" style="127" customWidth="1"/>
    <col min="10" max="10" width="17.42578125" style="127" customWidth="1"/>
    <col min="11" max="11" width="21.42578125" style="127" customWidth="1"/>
    <col min="12" max="12" width="21.28515625" style="127" customWidth="1"/>
    <col min="13" max="13" width="20.85546875" style="127" customWidth="1"/>
    <col min="14" max="14" width="23.140625" style="127" customWidth="1"/>
    <col min="15" max="17" width="20.140625" style="127" customWidth="1"/>
    <col min="18" max="18" width="19.7109375" style="127" customWidth="1"/>
    <col min="19" max="19" width="17.85546875" style="127" customWidth="1"/>
    <col min="20" max="16384" width="11.42578125" style="120"/>
  </cols>
  <sheetData>
    <row r="1" spans="1:19" s="143" customFormat="1" ht="27" x14ac:dyDescent="0.25">
      <c r="A1" s="128" t="s">
        <v>0</v>
      </c>
      <c r="B1" s="129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1" t="s">
        <v>6</v>
      </c>
      <c r="H1" s="131" t="s">
        <v>7</v>
      </c>
      <c r="I1" s="131" t="s">
        <v>8</v>
      </c>
      <c r="J1" s="131" t="s">
        <v>9</v>
      </c>
      <c r="K1" s="131" t="s">
        <v>10</v>
      </c>
      <c r="L1" s="131" t="s">
        <v>11</v>
      </c>
      <c r="M1" s="132" t="s">
        <v>12</v>
      </c>
      <c r="N1" s="131" t="s">
        <v>13</v>
      </c>
      <c r="O1" s="131" t="s">
        <v>14</v>
      </c>
      <c r="P1" s="131" t="s">
        <v>15</v>
      </c>
      <c r="Q1" s="131" t="s">
        <v>16</v>
      </c>
      <c r="R1" s="131" t="s">
        <v>17</v>
      </c>
      <c r="S1" s="131" t="s">
        <v>18</v>
      </c>
    </row>
    <row r="2" spans="1:19" s="103" customFormat="1" x14ac:dyDescent="0.25">
      <c r="A2" s="103" t="s">
        <v>574</v>
      </c>
      <c r="B2" s="101" t="s">
        <v>511</v>
      </c>
      <c r="C2" s="104" t="s">
        <v>19</v>
      </c>
      <c r="D2" s="104" t="s">
        <v>20</v>
      </c>
      <c r="E2" s="104" t="s">
        <v>578</v>
      </c>
      <c r="F2" s="105"/>
      <c r="G2" s="106">
        <f>+G3+G115</f>
        <v>264895769421</v>
      </c>
      <c r="H2" s="106">
        <f t="shared" ref="H2:S2" si="0">+H3+H115</f>
        <v>223413537551.01999</v>
      </c>
      <c r="I2" s="106">
        <f t="shared" si="0"/>
        <v>41482231869.979996</v>
      </c>
      <c r="J2" s="106">
        <f t="shared" si="0"/>
        <v>0</v>
      </c>
      <c r="K2" s="106">
        <f t="shared" si="0"/>
        <v>95771138598.860001</v>
      </c>
      <c r="L2" s="106">
        <f t="shared" si="0"/>
        <v>127642398952.16</v>
      </c>
      <c r="M2" s="106">
        <f t="shared" si="0"/>
        <v>55142229461.259995</v>
      </c>
      <c r="N2" s="106">
        <f t="shared" si="0"/>
        <v>40628909137.599998</v>
      </c>
      <c r="O2" s="106">
        <f t="shared" si="0"/>
        <v>54851756136.759995</v>
      </c>
      <c r="P2" s="106">
        <f t="shared" si="0"/>
        <v>290473324.5</v>
      </c>
      <c r="Q2" s="106">
        <f t="shared" si="0"/>
        <v>54738842038.759995</v>
      </c>
      <c r="R2" s="106">
        <f t="shared" si="0"/>
        <v>112914098</v>
      </c>
      <c r="S2" s="106">
        <f t="shared" si="0"/>
        <v>109938221</v>
      </c>
    </row>
    <row r="3" spans="1:19" ht="15" customHeight="1" x14ac:dyDescent="0.15">
      <c r="A3" s="108" t="s">
        <v>22</v>
      </c>
      <c r="B3" s="109" t="s">
        <v>23</v>
      </c>
      <c r="C3" s="110" t="s">
        <v>19</v>
      </c>
      <c r="D3" s="110" t="s">
        <v>20</v>
      </c>
      <c r="E3" s="110" t="s">
        <v>307</v>
      </c>
      <c r="F3" s="111" t="s">
        <v>21</v>
      </c>
      <c r="G3" s="155">
        <v>181395769421</v>
      </c>
      <c r="H3" s="155">
        <v>171766131157.59</v>
      </c>
      <c r="I3" s="155">
        <v>9629638263.4099998</v>
      </c>
      <c r="J3" s="155">
        <v>0</v>
      </c>
      <c r="K3" s="155">
        <v>56347583279.82</v>
      </c>
      <c r="L3" s="155">
        <v>115418547877.77</v>
      </c>
      <c r="M3" s="155">
        <v>43570306297.279999</v>
      </c>
      <c r="N3" s="155">
        <v>12777276982.540001</v>
      </c>
      <c r="O3" s="155">
        <v>43509607607.279999</v>
      </c>
      <c r="P3" s="155">
        <v>60698690</v>
      </c>
      <c r="Q3" s="155">
        <v>43504482491.279999</v>
      </c>
      <c r="R3" s="120">
        <v>5125116</v>
      </c>
      <c r="S3" s="120">
        <v>97703081</v>
      </c>
    </row>
    <row r="4" spans="1:19" ht="15" customHeight="1" x14ac:dyDescent="0.15">
      <c r="A4" s="108" t="s">
        <v>24</v>
      </c>
      <c r="B4" s="109" t="s">
        <v>25</v>
      </c>
      <c r="C4" s="110" t="s">
        <v>19</v>
      </c>
      <c r="D4" s="110" t="s">
        <v>20</v>
      </c>
      <c r="E4" s="110" t="s">
        <v>307</v>
      </c>
      <c r="F4" s="111" t="s">
        <v>21</v>
      </c>
      <c r="G4" s="155">
        <v>152153607421</v>
      </c>
      <c r="H4" s="155">
        <v>152153607421</v>
      </c>
      <c r="I4" s="156">
        <v>0</v>
      </c>
      <c r="J4" s="156">
        <v>0</v>
      </c>
      <c r="K4" s="155">
        <v>38245135726</v>
      </c>
      <c r="L4" s="156">
        <v>113908471695</v>
      </c>
      <c r="M4" s="155">
        <v>38245135726</v>
      </c>
      <c r="N4" s="156">
        <v>0</v>
      </c>
      <c r="O4" s="155">
        <v>38245135726</v>
      </c>
      <c r="P4" s="156">
        <v>0</v>
      </c>
      <c r="Q4" s="155">
        <v>38245135726</v>
      </c>
      <c r="R4" s="120">
        <v>0</v>
      </c>
      <c r="S4" s="120">
        <v>2255927</v>
      </c>
    </row>
    <row r="5" spans="1:19" ht="15" customHeight="1" x14ac:dyDescent="0.15">
      <c r="A5" s="108" t="s">
        <v>26</v>
      </c>
      <c r="B5" s="109" t="s">
        <v>27</v>
      </c>
      <c r="C5" s="110" t="s">
        <v>19</v>
      </c>
      <c r="D5" s="110" t="s">
        <v>20</v>
      </c>
      <c r="E5" s="110" t="s">
        <v>307</v>
      </c>
      <c r="F5" s="111" t="s">
        <v>21</v>
      </c>
      <c r="G5" s="155">
        <v>152153607421</v>
      </c>
      <c r="H5" s="155">
        <v>152153607421</v>
      </c>
      <c r="I5" s="156">
        <v>0</v>
      </c>
      <c r="J5" s="156">
        <v>0</v>
      </c>
      <c r="K5" s="155">
        <v>38245135726</v>
      </c>
      <c r="L5" s="156">
        <v>113908471695</v>
      </c>
      <c r="M5" s="155">
        <v>38245135726</v>
      </c>
      <c r="N5" s="156">
        <v>0</v>
      </c>
      <c r="O5" s="155">
        <v>38245135726</v>
      </c>
      <c r="P5" s="156">
        <v>0</v>
      </c>
      <c r="Q5" s="155">
        <v>38245135726</v>
      </c>
      <c r="R5" s="120">
        <v>0</v>
      </c>
      <c r="S5" s="120">
        <v>2255927</v>
      </c>
    </row>
    <row r="6" spans="1:19" ht="15" customHeight="1" x14ac:dyDescent="0.15">
      <c r="A6" s="108" t="s">
        <v>28</v>
      </c>
      <c r="B6" s="109" t="s">
        <v>29</v>
      </c>
      <c r="C6" s="110" t="s">
        <v>19</v>
      </c>
      <c r="D6" s="110" t="s">
        <v>20</v>
      </c>
      <c r="E6" s="110" t="s">
        <v>307</v>
      </c>
      <c r="F6" s="111" t="s">
        <v>21</v>
      </c>
      <c r="G6" s="155">
        <v>103433252039</v>
      </c>
      <c r="H6" s="155">
        <v>103433252039</v>
      </c>
      <c r="I6" s="156">
        <v>0</v>
      </c>
      <c r="J6" s="156">
        <v>0</v>
      </c>
      <c r="K6" s="155">
        <v>28232012895</v>
      </c>
      <c r="L6" s="156">
        <v>75201239144</v>
      </c>
      <c r="M6" s="155">
        <v>28232012895</v>
      </c>
      <c r="N6" s="156">
        <v>0</v>
      </c>
      <c r="O6" s="155">
        <v>28232012895</v>
      </c>
      <c r="P6" s="156">
        <v>0</v>
      </c>
      <c r="Q6" s="155">
        <v>28232012895</v>
      </c>
      <c r="R6" s="120">
        <v>0</v>
      </c>
      <c r="S6" s="120">
        <v>1776893</v>
      </c>
    </row>
    <row r="7" spans="1:19" ht="15" customHeight="1" x14ac:dyDescent="0.15">
      <c r="A7" s="108" t="s">
        <v>30</v>
      </c>
      <c r="B7" s="109" t="s">
        <v>31</v>
      </c>
      <c r="C7" s="110" t="s">
        <v>19</v>
      </c>
      <c r="D7" s="110" t="s">
        <v>20</v>
      </c>
      <c r="E7" s="110" t="s">
        <v>307</v>
      </c>
      <c r="F7" s="111" t="s">
        <v>21</v>
      </c>
      <c r="G7" s="155">
        <v>103433252039</v>
      </c>
      <c r="H7" s="155">
        <v>103433252039</v>
      </c>
      <c r="I7" s="156">
        <v>0</v>
      </c>
      <c r="J7" s="156">
        <v>0</v>
      </c>
      <c r="K7" s="155">
        <v>28232012895</v>
      </c>
      <c r="L7" s="156">
        <v>75201239144</v>
      </c>
      <c r="M7" s="155">
        <v>28232012895</v>
      </c>
      <c r="N7" s="156">
        <v>0</v>
      </c>
      <c r="O7" s="155">
        <v>28232012895</v>
      </c>
      <c r="P7" s="156">
        <v>0</v>
      </c>
      <c r="Q7" s="155">
        <v>28232012895</v>
      </c>
      <c r="R7" s="120">
        <v>0</v>
      </c>
      <c r="S7" s="120">
        <v>1776893</v>
      </c>
    </row>
    <row r="8" spans="1:19" ht="15" customHeight="1" x14ac:dyDescent="0.15">
      <c r="A8" s="108" t="s">
        <v>32</v>
      </c>
      <c r="B8" s="114" t="s">
        <v>33</v>
      </c>
      <c r="C8" s="115" t="s">
        <v>19</v>
      </c>
      <c r="D8" s="115" t="s">
        <v>20</v>
      </c>
      <c r="E8" s="115" t="s">
        <v>307</v>
      </c>
      <c r="F8" s="116" t="s">
        <v>21</v>
      </c>
      <c r="G8" s="157">
        <v>80895138545</v>
      </c>
      <c r="H8" s="157">
        <v>80895138545</v>
      </c>
      <c r="I8" s="158">
        <v>0</v>
      </c>
      <c r="J8" s="158">
        <v>0</v>
      </c>
      <c r="K8" s="157">
        <v>25706491661</v>
      </c>
      <c r="L8" s="158">
        <v>55188646884</v>
      </c>
      <c r="M8" s="157">
        <v>25706491661</v>
      </c>
      <c r="N8" s="158">
        <v>0</v>
      </c>
      <c r="O8" s="157">
        <v>25706491661</v>
      </c>
      <c r="P8" s="158">
        <v>0</v>
      </c>
      <c r="Q8" s="158">
        <v>25706491661</v>
      </c>
      <c r="R8" s="120">
        <v>0</v>
      </c>
      <c r="S8" s="120">
        <v>0</v>
      </c>
    </row>
    <row r="9" spans="1:19" ht="15" customHeight="1" x14ac:dyDescent="0.15">
      <c r="A9" s="108" t="s">
        <v>34</v>
      </c>
      <c r="B9" s="114" t="s">
        <v>35</v>
      </c>
      <c r="C9" s="115" t="s">
        <v>19</v>
      </c>
      <c r="D9" s="115" t="s">
        <v>20</v>
      </c>
      <c r="E9" s="115" t="s">
        <v>307</v>
      </c>
      <c r="F9" s="116" t="s">
        <v>21</v>
      </c>
      <c r="G9" s="157">
        <v>1358980530</v>
      </c>
      <c r="H9" s="157">
        <v>1358980530</v>
      </c>
      <c r="I9" s="158">
        <v>0</v>
      </c>
      <c r="J9" s="158">
        <v>0</v>
      </c>
      <c r="K9" s="157">
        <v>467676802</v>
      </c>
      <c r="L9" s="158">
        <v>891303728</v>
      </c>
      <c r="M9" s="157">
        <v>467676802</v>
      </c>
      <c r="N9" s="158">
        <v>0</v>
      </c>
      <c r="O9" s="157">
        <v>467676802</v>
      </c>
      <c r="P9" s="158">
        <v>0</v>
      </c>
      <c r="Q9" s="157">
        <v>467676802</v>
      </c>
      <c r="R9" s="120">
        <v>0</v>
      </c>
      <c r="S9" s="120">
        <v>1776893</v>
      </c>
    </row>
    <row r="10" spans="1:19" ht="15" customHeight="1" x14ac:dyDescent="0.15">
      <c r="A10" s="108" t="s">
        <v>36</v>
      </c>
      <c r="B10" s="114" t="s">
        <v>37</v>
      </c>
      <c r="C10" s="115" t="s">
        <v>19</v>
      </c>
      <c r="D10" s="115" t="s">
        <v>20</v>
      </c>
      <c r="E10" s="115" t="s">
        <v>307</v>
      </c>
      <c r="F10" s="116" t="s">
        <v>21</v>
      </c>
      <c r="G10" s="157">
        <v>81017394</v>
      </c>
      <c r="H10" s="157">
        <v>81017394</v>
      </c>
      <c r="I10" s="158">
        <v>0</v>
      </c>
      <c r="J10" s="158">
        <v>0</v>
      </c>
      <c r="K10" s="157">
        <v>25000658</v>
      </c>
      <c r="L10" s="158">
        <v>56016736</v>
      </c>
      <c r="M10" s="157">
        <v>25000658</v>
      </c>
      <c r="N10" s="158">
        <v>0</v>
      </c>
      <c r="O10" s="157">
        <v>25000658</v>
      </c>
      <c r="P10" s="158">
        <v>0</v>
      </c>
      <c r="Q10" s="158">
        <v>25000658</v>
      </c>
      <c r="R10" s="120">
        <v>0</v>
      </c>
      <c r="S10" s="120">
        <v>0</v>
      </c>
    </row>
    <row r="11" spans="1:19" ht="15" customHeight="1" x14ac:dyDescent="0.15">
      <c r="A11" s="108" t="s">
        <v>38</v>
      </c>
      <c r="B11" s="114" t="s">
        <v>39</v>
      </c>
      <c r="C11" s="115" t="s">
        <v>19</v>
      </c>
      <c r="D11" s="115" t="s">
        <v>20</v>
      </c>
      <c r="E11" s="115" t="s">
        <v>307</v>
      </c>
      <c r="F11" s="116" t="s">
        <v>21</v>
      </c>
      <c r="G11" s="157">
        <v>709696500</v>
      </c>
      <c r="H11" s="157">
        <v>709696500</v>
      </c>
      <c r="I11" s="158">
        <v>0</v>
      </c>
      <c r="J11" s="158">
        <v>0</v>
      </c>
      <c r="K11" s="157">
        <v>210775911</v>
      </c>
      <c r="L11" s="158">
        <v>498920589</v>
      </c>
      <c r="M11" s="157">
        <v>210775911</v>
      </c>
      <c r="N11" s="158">
        <v>0</v>
      </c>
      <c r="O11" s="157">
        <v>210775911</v>
      </c>
      <c r="P11" s="158">
        <v>0</v>
      </c>
      <c r="Q11" s="158">
        <v>210775911</v>
      </c>
      <c r="R11" s="120">
        <v>0</v>
      </c>
      <c r="S11" s="120">
        <v>0</v>
      </c>
    </row>
    <row r="12" spans="1:19" ht="15" customHeight="1" x14ac:dyDescent="0.15">
      <c r="A12" s="108" t="s">
        <v>40</v>
      </c>
      <c r="B12" s="114" t="s">
        <v>41</v>
      </c>
      <c r="C12" s="115" t="s">
        <v>19</v>
      </c>
      <c r="D12" s="115" t="s">
        <v>20</v>
      </c>
      <c r="E12" s="115" t="s">
        <v>307</v>
      </c>
      <c r="F12" s="116" t="s">
        <v>21</v>
      </c>
      <c r="G12" s="157">
        <v>3896654893</v>
      </c>
      <c r="H12" s="157">
        <v>3896654893</v>
      </c>
      <c r="I12" s="158">
        <v>0</v>
      </c>
      <c r="J12" s="158">
        <v>0</v>
      </c>
      <c r="K12" s="157">
        <v>31044161</v>
      </c>
      <c r="L12" s="158">
        <v>3865610732</v>
      </c>
      <c r="M12" s="157">
        <v>31044161</v>
      </c>
      <c r="N12" s="158">
        <v>0</v>
      </c>
      <c r="O12" s="157">
        <v>31044161</v>
      </c>
      <c r="P12" s="158">
        <v>0</v>
      </c>
      <c r="Q12" s="158">
        <v>31044161</v>
      </c>
      <c r="R12" s="120">
        <v>0</v>
      </c>
      <c r="S12" s="120">
        <v>0</v>
      </c>
    </row>
    <row r="13" spans="1:19" ht="15" customHeight="1" x14ac:dyDescent="0.15">
      <c r="A13" s="108" t="s">
        <v>42</v>
      </c>
      <c r="B13" s="114" t="s">
        <v>43</v>
      </c>
      <c r="C13" s="115" t="s">
        <v>19</v>
      </c>
      <c r="D13" s="115" t="s">
        <v>20</v>
      </c>
      <c r="E13" s="115" t="s">
        <v>307</v>
      </c>
      <c r="F13" s="116" t="s">
        <v>21</v>
      </c>
      <c r="G13" s="157">
        <v>2636238040</v>
      </c>
      <c r="H13" s="157">
        <v>2636238040</v>
      </c>
      <c r="I13" s="158">
        <v>0</v>
      </c>
      <c r="J13" s="158">
        <v>0</v>
      </c>
      <c r="K13" s="157">
        <v>882658277</v>
      </c>
      <c r="L13" s="158">
        <v>1753579763</v>
      </c>
      <c r="M13" s="157">
        <v>882658277</v>
      </c>
      <c r="N13" s="158">
        <v>0</v>
      </c>
      <c r="O13" s="157">
        <v>882658277</v>
      </c>
      <c r="P13" s="158">
        <v>0</v>
      </c>
      <c r="Q13" s="158">
        <v>882658277</v>
      </c>
      <c r="R13" s="120">
        <v>0</v>
      </c>
      <c r="S13" s="120">
        <v>0</v>
      </c>
    </row>
    <row r="14" spans="1:19" ht="15" customHeight="1" x14ac:dyDescent="0.15">
      <c r="A14" s="108" t="s">
        <v>44</v>
      </c>
      <c r="B14" s="114" t="s">
        <v>45</v>
      </c>
      <c r="C14" s="115" t="s">
        <v>19</v>
      </c>
      <c r="D14" s="115" t="s">
        <v>20</v>
      </c>
      <c r="E14" s="115" t="s">
        <v>307</v>
      </c>
      <c r="F14" s="116" t="s">
        <v>21</v>
      </c>
      <c r="G14" s="157">
        <v>1124949983</v>
      </c>
      <c r="H14" s="157">
        <v>1124949983</v>
      </c>
      <c r="I14" s="158">
        <v>0</v>
      </c>
      <c r="J14" s="158">
        <v>0</v>
      </c>
      <c r="K14" s="157">
        <v>319788023</v>
      </c>
      <c r="L14" s="158">
        <v>805161960</v>
      </c>
      <c r="M14" s="157">
        <v>319788023</v>
      </c>
      <c r="N14" s="158">
        <v>0</v>
      </c>
      <c r="O14" s="157">
        <v>319788023</v>
      </c>
      <c r="P14" s="158">
        <v>0</v>
      </c>
      <c r="Q14" s="158">
        <v>319788023</v>
      </c>
      <c r="R14" s="120">
        <v>0</v>
      </c>
      <c r="S14" s="120">
        <v>0</v>
      </c>
    </row>
    <row r="15" spans="1:19" ht="15" customHeight="1" x14ac:dyDescent="0.15">
      <c r="A15" s="108" t="s">
        <v>46</v>
      </c>
      <c r="B15" s="114" t="s">
        <v>47</v>
      </c>
      <c r="C15" s="115" t="s">
        <v>19</v>
      </c>
      <c r="D15" s="115" t="s">
        <v>20</v>
      </c>
      <c r="E15" s="115" t="s">
        <v>307</v>
      </c>
      <c r="F15" s="116" t="s">
        <v>21</v>
      </c>
      <c r="G15" s="157">
        <v>8338739687</v>
      </c>
      <c r="H15" s="157">
        <v>8338739687</v>
      </c>
      <c r="I15" s="158">
        <v>0</v>
      </c>
      <c r="J15" s="158">
        <v>0</v>
      </c>
      <c r="K15" s="157">
        <v>9808378</v>
      </c>
      <c r="L15" s="158">
        <v>8328931309</v>
      </c>
      <c r="M15" s="157">
        <v>9808378</v>
      </c>
      <c r="N15" s="158">
        <v>0</v>
      </c>
      <c r="O15" s="157">
        <v>9808378</v>
      </c>
      <c r="P15" s="158">
        <v>0</v>
      </c>
      <c r="Q15" s="158">
        <v>9808378</v>
      </c>
      <c r="R15" s="120">
        <v>0</v>
      </c>
      <c r="S15" s="120">
        <v>0</v>
      </c>
    </row>
    <row r="16" spans="1:19" ht="15" customHeight="1" x14ac:dyDescent="0.15">
      <c r="A16" s="108" t="s">
        <v>48</v>
      </c>
      <c r="B16" s="114" t="s">
        <v>49</v>
      </c>
      <c r="C16" s="115" t="s">
        <v>19</v>
      </c>
      <c r="D16" s="115" t="s">
        <v>20</v>
      </c>
      <c r="E16" s="115" t="s">
        <v>307</v>
      </c>
      <c r="F16" s="116" t="s">
        <v>21</v>
      </c>
      <c r="G16" s="157">
        <v>4391836467</v>
      </c>
      <c r="H16" s="157">
        <v>4391836467</v>
      </c>
      <c r="I16" s="158">
        <v>0</v>
      </c>
      <c r="J16" s="158">
        <v>0</v>
      </c>
      <c r="K16" s="157">
        <v>578769024</v>
      </c>
      <c r="L16" s="158">
        <v>3813067443</v>
      </c>
      <c r="M16" s="157">
        <v>578769024</v>
      </c>
      <c r="N16" s="158">
        <v>0</v>
      </c>
      <c r="O16" s="157">
        <v>578769024</v>
      </c>
      <c r="P16" s="158">
        <v>0</v>
      </c>
      <c r="Q16" s="158">
        <v>578769024</v>
      </c>
      <c r="R16" s="120">
        <v>0</v>
      </c>
      <c r="S16" s="120">
        <v>0</v>
      </c>
    </row>
    <row r="17" spans="1:19" ht="15" customHeight="1" x14ac:dyDescent="0.15">
      <c r="A17" s="108" t="s">
        <v>51</v>
      </c>
      <c r="B17" s="109" t="s">
        <v>52</v>
      </c>
      <c r="C17" s="110" t="s">
        <v>19</v>
      </c>
      <c r="D17" s="110" t="s">
        <v>20</v>
      </c>
      <c r="E17" s="110" t="s">
        <v>307</v>
      </c>
      <c r="F17" s="111" t="s">
        <v>21</v>
      </c>
      <c r="G17" s="155">
        <v>40221408925</v>
      </c>
      <c r="H17" s="155">
        <v>40221408925</v>
      </c>
      <c r="I17" s="156">
        <v>0</v>
      </c>
      <c r="J17" s="156">
        <v>0</v>
      </c>
      <c r="K17" s="155">
        <v>8455274465</v>
      </c>
      <c r="L17" s="156">
        <v>31766134460</v>
      </c>
      <c r="M17" s="155">
        <v>8455274465</v>
      </c>
      <c r="N17" s="156">
        <v>0</v>
      </c>
      <c r="O17" s="155">
        <v>8455274465</v>
      </c>
      <c r="P17" s="156">
        <v>0</v>
      </c>
      <c r="Q17" s="156">
        <v>8455274465</v>
      </c>
      <c r="R17" s="120">
        <v>0</v>
      </c>
      <c r="S17" s="120">
        <v>0</v>
      </c>
    </row>
    <row r="18" spans="1:19" ht="15" customHeight="1" x14ac:dyDescent="0.15">
      <c r="A18" s="108" t="s">
        <v>53</v>
      </c>
      <c r="B18" s="114" t="s">
        <v>54</v>
      </c>
      <c r="C18" s="115" t="s">
        <v>19</v>
      </c>
      <c r="D18" s="115" t="s">
        <v>20</v>
      </c>
      <c r="E18" s="115" t="s">
        <v>307</v>
      </c>
      <c r="F18" s="116" t="s">
        <v>21</v>
      </c>
      <c r="G18" s="157">
        <v>10449105909</v>
      </c>
      <c r="H18" s="157">
        <v>10449105909</v>
      </c>
      <c r="I18" s="158">
        <v>0</v>
      </c>
      <c r="J18" s="158">
        <v>0</v>
      </c>
      <c r="K18" s="157">
        <v>2449044400</v>
      </c>
      <c r="L18" s="158">
        <v>8000061509</v>
      </c>
      <c r="M18" s="157">
        <v>2449044400</v>
      </c>
      <c r="N18" s="158">
        <v>0</v>
      </c>
      <c r="O18" s="157">
        <v>2449044400</v>
      </c>
      <c r="P18" s="158">
        <v>0</v>
      </c>
      <c r="Q18" s="158">
        <v>2449044400</v>
      </c>
      <c r="R18" s="120">
        <v>0</v>
      </c>
      <c r="S18" s="120">
        <v>0</v>
      </c>
    </row>
    <row r="19" spans="1:19" ht="15" customHeight="1" x14ac:dyDescent="0.15">
      <c r="A19" s="108" t="s">
        <v>55</v>
      </c>
      <c r="B19" s="114" t="s">
        <v>56</v>
      </c>
      <c r="C19" s="115" t="s">
        <v>19</v>
      </c>
      <c r="D19" s="115" t="s">
        <v>20</v>
      </c>
      <c r="E19" s="115" t="s">
        <v>307</v>
      </c>
      <c r="F19" s="116" t="s">
        <v>21</v>
      </c>
      <c r="G19" s="157">
        <v>8262496843</v>
      </c>
      <c r="H19" s="157">
        <v>8262496843</v>
      </c>
      <c r="I19" s="158">
        <v>0</v>
      </c>
      <c r="J19" s="158">
        <v>0</v>
      </c>
      <c r="K19" s="157">
        <v>1742133900</v>
      </c>
      <c r="L19" s="158">
        <v>6520362943</v>
      </c>
      <c r="M19" s="157">
        <v>1742133900</v>
      </c>
      <c r="N19" s="158">
        <v>0</v>
      </c>
      <c r="O19" s="157">
        <v>1742133900</v>
      </c>
      <c r="P19" s="158">
        <v>0</v>
      </c>
      <c r="Q19" s="158">
        <v>1742133900</v>
      </c>
      <c r="R19" s="120">
        <v>0</v>
      </c>
      <c r="S19" s="120">
        <v>0</v>
      </c>
    </row>
    <row r="20" spans="1:19" ht="15" customHeight="1" x14ac:dyDescent="0.15">
      <c r="A20" s="108" t="s">
        <v>57</v>
      </c>
      <c r="B20" s="114" t="s">
        <v>58</v>
      </c>
      <c r="C20" s="115" t="s">
        <v>19</v>
      </c>
      <c r="D20" s="115" t="s">
        <v>20</v>
      </c>
      <c r="E20" s="115" t="s">
        <v>307</v>
      </c>
      <c r="F20" s="116" t="s">
        <v>21</v>
      </c>
      <c r="G20" s="157">
        <v>9413544120</v>
      </c>
      <c r="H20" s="157">
        <v>9413544120</v>
      </c>
      <c r="I20" s="158">
        <v>0</v>
      </c>
      <c r="J20" s="158">
        <v>0</v>
      </c>
      <c r="K20" s="157">
        <v>1750869465</v>
      </c>
      <c r="L20" s="158">
        <v>7662674655</v>
      </c>
      <c r="M20" s="157">
        <v>1750869465</v>
      </c>
      <c r="N20" s="158">
        <v>0</v>
      </c>
      <c r="O20" s="157">
        <v>1750869465</v>
      </c>
      <c r="P20" s="158">
        <v>0</v>
      </c>
      <c r="Q20" s="158">
        <v>1750869465</v>
      </c>
      <c r="R20" s="120">
        <v>0</v>
      </c>
      <c r="S20" s="120">
        <v>0</v>
      </c>
    </row>
    <row r="21" spans="1:19" ht="15" customHeight="1" x14ac:dyDescent="0.15">
      <c r="A21" s="108" t="s">
        <v>59</v>
      </c>
      <c r="B21" s="114" t="s">
        <v>60</v>
      </c>
      <c r="C21" s="115" t="s">
        <v>19</v>
      </c>
      <c r="D21" s="115" t="s">
        <v>20</v>
      </c>
      <c r="E21" s="115" t="s">
        <v>307</v>
      </c>
      <c r="F21" s="116" t="s">
        <v>21</v>
      </c>
      <c r="G21" s="157">
        <v>3941641863</v>
      </c>
      <c r="H21" s="157">
        <v>3941641863</v>
      </c>
      <c r="I21" s="158">
        <v>0</v>
      </c>
      <c r="J21" s="158">
        <v>0</v>
      </c>
      <c r="K21" s="157">
        <v>802528300</v>
      </c>
      <c r="L21" s="158">
        <v>3139113563</v>
      </c>
      <c r="M21" s="157">
        <v>802528300</v>
      </c>
      <c r="N21" s="158">
        <v>0</v>
      </c>
      <c r="O21" s="157">
        <v>802528300</v>
      </c>
      <c r="P21" s="158">
        <v>0</v>
      </c>
      <c r="Q21" s="158">
        <v>802528300</v>
      </c>
      <c r="R21" s="120">
        <v>0</v>
      </c>
      <c r="S21" s="120">
        <v>0</v>
      </c>
    </row>
    <row r="22" spans="1:19" ht="15" customHeight="1" x14ac:dyDescent="0.15">
      <c r="A22" s="108" t="s">
        <v>61</v>
      </c>
      <c r="B22" s="114" t="s">
        <v>62</v>
      </c>
      <c r="C22" s="115" t="s">
        <v>19</v>
      </c>
      <c r="D22" s="115" t="s">
        <v>20</v>
      </c>
      <c r="E22" s="115" t="s">
        <v>307</v>
      </c>
      <c r="F22" s="116" t="s">
        <v>21</v>
      </c>
      <c r="G22" s="157">
        <v>3312622490</v>
      </c>
      <c r="H22" s="157">
        <v>3312622490</v>
      </c>
      <c r="I22" s="158">
        <v>0</v>
      </c>
      <c r="J22" s="158">
        <v>0</v>
      </c>
      <c r="K22" s="157">
        <v>707289100</v>
      </c>
      <c r="L22" s="158">
        <v>2605333390</v>
      </c>
      <c r="M22" s="157">
        <v>707289100</v>
      </c>
      <c r="N22" s="158">
        <v>0</v>
      </c>
      <c r="O22" s="157">
        <v>707289100</v>
      </c>
      <c r="P22" s="158">
        <v>0</v>
      </c>
      <c r="Q22" s="158">
        <v>707289100</v>
      </c>
      <c r="R22" s="120">
        <v>0</v>
      </c>
      <c r="S22" s="120">
        <v>0</v>
      </c>
    </row>
    <row r="23" spans="1:19" ht="15" customHeight="1" x14ac:dyDescent="0.15">
      <c r="A23" s="108" t="s">
        <v>63</v>
      </c>
      <c r="B23" s="114" t="s">
        <v>64</v>
      </c>
      <c r="C23" s="115" t="s">
        <v>19</v>
      </c>
      <c r="D23" s="115" t="s">
        <v>20</v>
      </c>
      <c r="E23" s="115" t="s">
        <v>307</v>
      </c>
      <c r="F23" s="116" t="s">
        <v>21</v>
      </c>
      <c r="G23" s="157">
        <v>2942395487</v>
      </c>
      <c r="H23" s="157">
        <v>2942395487</v>
      </c>
      <c r="I23" s="158">
        <v>0</v>
      </c>
      <c r="J23" s="158">
        <v>0</v>
      </c>
      <c r="K23" s="157">
        <v>602027800</v>
      </c>
      <c r="L23" s="158">
        <v>2340367687</v>
      </c>
      <c r="M23" s="157">
        <v>602027800</v>
      </c>
      <c r="N23" s="158">
        <v>0</v>
      </c>
      <c r="O23" s="157">
        <v>602027800</v>
      </c>
      <c r="P23" s="158">
        <v>0</v>
      </c>
      <c r="Q23" s="158">
        <v>602027800</v>
      </c>
      <c r="R23" s="120">
        <v>0</v>
      </c>
      <c r="S23" s="120">
        <v>0</v>
      </c>
    </row>
    <row r="24" spans="1:19" ht="15" customHeight="1" x14ac:dyDescent="0.15">
      <c r="A24" s="108" t="s">
        <v>496</v>
      </c>
      <c r="B24" s="114" t="s">
        <v>65</v>
      </c>
      <c r="C24" s="115" t="s">
        <v>19</v>
      </c>
      <c r="D24" s="115" t="s">
        <v>20</v>
      </c>
      <c r="E24" s="115" t="s">
        <v>307</v>
      </c>
      <c r="F24" s="116" t="s">
        <v>21</v>
      </c>
      <c r="G24" s="157">
        <v>1899602213</v>
      </c>
      <c r="H24" s="157">
        <v>1899602213</v>
      </c>
      <c r="I24" s="158">
        <v>0</v>
      </c>
      <c r="J24" s="158">
        <v>0</v>
      </c>
      <c r="K24" s="157">
        <v>401381500</v>
      </c>
      <c r="L24" s="158">
        <v>1498220713</v>
      </c>
      <c r="M24" s="157">
        <v>401381500</v>
      </c>
      <c r="N24" s="158">
        <v>0</v>
      </c>
      <c r="O24" s="157">
        <v>401381500</v>
      </c>
      <c r="P24" s="158">
        <v>0</v>
      </c>
      <c r="Q24" s="158">
        <v>401381500</v>
      </c>
      <c r="R24" s="120">
        <v>0</v>
      </c>
      <c r="S24" s="120">
        <v>0</v>
      </c>
    </row>
    <row r="25" spans="1:19" ht="15" customHeight="1" x14ac:dyDescent="0.15">
      <c r="A25" s="108" t="s">
        <v>66</v>
      </c>
      <c r="B25" s="109" t="s">
        <v>67</v>
      </c>
      <c r="C25" s="110" t="s">
        <v>19</v>
      </c>
      <c r="D25" s="110" t="s">
        <v>20</v>
      </c>
      <c r="E25" s="110" t="s">
        <v>307</v>
      </c>
      <c r="F25" s="111" t="s">
        <v>21</v>
      </c>
      <c r="G25" s="155">
        <v>8498946457</v>
      </c>
      <c r="H25" s="155">
        <v>8498946457</v>
      </c>
      <c r="I25" s="156">
        <v>0</v>
      </c>
      <c r="J25" s="156">
        <v>0</v>
      </c>
      <c r="K25" s="155">
        <v>1557848366</v>
      </c>
      <c r="L25" s="156">
        <v>6941098091</v>
      </c>
      <c r="M25" s="155">
        <v>1557848366</v>
      </c>
      <c r="N25" s="156">
        <v>0</v>
      </c>
      <c r="O25" s="155">
        <v>1557848366</v>
      </c>
      <c r="P25" s="156">
        <v>0</v>
      </c>
      <c r="Q25" s="155">
        <v>1557848366</v>
      </c>
      <c r="R25" s="120">
        <v>0</v>
      </c>
      <c r="S25" s="120">
        <v>479034</v>
      </c>
    </row>
    <row r="26" spans="1:19" ht="15" customHeight="1" x14ac:dyDescent="0.15">
      <c r="A26" s="108" t="s">
        <v>68</v>
      </c>
      <c r="B26" s="109" t="s">
        <v>69</v>
      </c>
      <c r="C26" s="110" t="s">
        <v>19</v>
      </c>
      <c r="D26" s="110" t="s">
        <v>20</v>
      </c>
      <c r="E26" s="110" t="s">
        <v>307</v>
      </c>
      <c r="F26" s="111" t="s">
        <v>21</v>
      </c>
      <c r="G26" s="155">
        <v>6446365306</v>
      </c>
      <c r="H26" s="155">
        <v>6446365306</v>
      </c>
      <c r="I26" s="156">
        <v>0</v>
      </c>
      <c r="J26" s="156">
        <v>0</v>
      </c>
      <c r="K26" s="155">
        <v>988007926</v>
      </c>
      <c r="L26" s="156">
        <v>5458357380</v>
      </c>
      <c r="M26" s="155">
        <v>988007926</v>
      </c>
      <c r="N26" s="156">
        <v>0</v>
      </c>
      <c r="O26" s="155">
        <v>988007926</v>
      </c>
      <c r="P26" s="156">
        <v>0</v>
      </c>
      <c r="Q26" s="156">
        <v>988007926</v>
      </c>
      <c r="R26" s="120">
        <v>0</v>
      </c>
      <c r="S26" s="120">
        <v>0</v>
      </c>
    </row>
    <row r="27" spans="1:19" ht="15" customHeight="1" x14ac:dyDescent="0.15">
      <c r="A27" s="108" t="s">
        <v>70</v>
      </c>
      <c r="B27" s="114" t="s">
        <v>71</v>
      </c>
      <c r="C27" s="115" t="s">
        <v>19</v>
      </c>
      <c r="D27" s="115" t="s">
        <v>20</v>
      </c>
      <c r="E27" s="115" t="s">
        <v>307</v>
      </c>
      <c r="F27" s="116" t="s">
        <v>21</v>
      </c>
      <c r="G27" s="157">
        <v>5406719917</v>
      </c>
      <c r="H27" s="157">
        <v>5406719917</v>
      </c>
      <c r="I27" s="158">
        <v>0</v>
      </c>
      <c r="J27" s="158">
        <v>0</v>
      </c>
      <c r="K27" s="157">
        <v>745326126</v>
      </c>
      <c r="L27" s="158">
        <v>4661393791</v>
      </c>
      <c r="M27" s="157">
        <v>745326126</v>
      </c>
      <c r="N27" s="158">
        <v>0</v>
      </c>
      <c r="O27" s="157">
        <v>745326126</v>
      </c>
      <c r="P27" s="158">
        <v>0</v>
      </c>
      <c r="Q27" s="158">
        <v>745326126</v>
      </c>
      <c r="R27" s="120">
        <v>0</v>
      </c>
      <c r="S27" s="120">
        <v>0</v>
      </c>
    </row>
    <row r="28" spans="1:19" ht="15" customHeight="1" x14ac:dyDescent="0.15">
      <c r="A28" s="108" t="s">
        <v>72</v>
      </c>
      <c r="B28" s="114" t="s">
        <v>73</v>
      </c>
      <c r="C28" s="115" t="s">
        <v>19</v>
      </c>
      <c r="D28" s="115" t="s">
        <v>20</v>
      </c>
      <c r="E28" s="115" t="s">
        <v>307</v>
      </c>
      <c r="F28" s="116" t="s">
        <v>21</v>
      </c>
      <c r="G28" s="157">
        <v>535801442</v>
      </c>
      <c r="H28" s="157">
        <v>535801442</v>
      </c>
      <c r="I28" s="158">
        <v>0</v>
      </c>
      <c r="J28" s="158">
        <v>0</v>
      </c>
      <c r="K28" s="157">
        <v>127441238</v>
      </c>
      <c r="L28" s="158">
        <v>408360204</v>
      </c>
      <c r="M28" s="157">
        <v>127441238</v>
      </c>
      <c r="N28" s="158">
        <v>0</v>
      </c>
      <c r="O28" s="157">
        <v>127441238</v>
      </c>
      <c r="P28" s="158">
        <v>0</v>
      </c>
      <c r="Q28" s="158">
        <v>127441238</v>
      </c>
      <c r="R28" s="120">
        <v>0</v>
      </c>
      <c r="S28" s="120">
        <v>0</v>
      </c>
    </row>
    <row r="29" spans="1:19" ht="15" customHeight="1" x14ac:dyDescent="0.15">
      <c r="A29" s="108" t="s">
        <v>74</v>
      </c>
      <c r="B29" s="114" t="s">
        <v>75</v>
      </c>
      <c r="C29" s="115" t="s">
        <v>19</v>
      </c>
      <c r="D29" s="115" t="s">
        <v>20</v>
      </c>
      <c r="E29" s="115" t="s">
        <v>307</v>
      </c>
      <c r="F29" s="116" t="s">
        <v>21</v>
      </c>
      <c r="G29" s="157">
        <v>503843947</v>
      </c>
      <c r="H29" s="157">
        <v>503843947</v>
      </c>
      <c r="I29" s="158">
        <v>0</v>
      </c>
      <c r="J29" s="158">
        <v>0</v>
      </c>
      <c r="K29" s="157">
        <v>115240562</v>
      </c>
      <c r="L29" s="158">
        <v>388603385</v>
      </c>
      <c r="M29" s="157">
        <v>115240562</v>
      </c>
      <c r="N29" s="158">
        <v>0</v>
      </c>
      <c r="O29" s="157">
        <v>115240562</v>
      </c>
      <c r="P29" s="158">
        <v>0</v>
      </c>
      <c r="Q29" s="158">
        <v>115240562</v>
      </c>
      <c r="R29" s="120">
        <v>0</v>
      </c>
      <c r="S29" s="120">
        <v>0</v>
      </c>
    </row>
    <row r="30" spans="1:19" ht="15" customHeight="1" x14ac:dyDescent="0.15">
      <c r="A30" s="108" t="s">
        <v>76</v>
      </c>
      <c r="B30" s="114" t="s">
        <v>77</v>
      </c>
      <c r="C30" s="115" t="s">
        <v>19</v>
      </c>
      <c r="D30" s="115" t="s">
        <v>20</v>
      </c>
      <c r="E30" s="115" t="s">
        <v>307</v>
      </c>
      <c r="F30" s="116" t="s">
        <v>21</v>
      </c>
      <c r="G30" s="157">
        <v>535611163</v>
      </c>
      <c r="H30" s="157">
        <v>535611163</v>
      </c>
      <c r="I30" s="158">
        <v>0</v>
      </c>
      <c r="J30" s="158">
        <v>0</v>
      </c>
      <c r="K30" s="157">
        <v>171201797</v>
      </c>
      <c r="L30" s="158">
        <v>364409366</v>
      </c>
      <c r="M30" s="157">
        <v>171201797</v>
      </c>
      <c r="N30" s="158">
        <v>0</v>
      </c>
      <c r="O30" s="157">
        <v>171201797</v>
      </c>
      <c r="P30" s="158">
        <v>0</v>
      </c>
      <c r="Q30" s="158">
        <v>171201797</v>
      </c>
      <c r="R30" s="120">
        <v>0</v>
      </c>
      <c r="S30" s="120">
        <v>0</v>
      </c>
    </row>
    <row r="31" spans="1:19" ht="15" customHeight="1" x14ac:dyDescent="0.15">
      <c r="A31" s="108" t="s">
        <v>78</v>
      </c>
      <c r="B31" s="114" t="s">
        <v>79</v>
      </c>
      <c r="C31" s="115" t="s">
        <v>19</v>
      </c>
      <c r="D31" s="115" t="s">
        <v>20</v>
      </c>
      <c r="E31" s="115" t="s">
        <v>307</v>
      </c>
      <c r="F31" s="116" t="s">
        <v>21</v>
      </c>
      <c r="G31" s="157">
        <v>24000000</v>
      </c>
      <c r="H31" s="157">
        <v>24000000</v>
      </c>
      <c r="I31" s="158">
        <v>0</v>
      </c>
      <c r="J31" s="158">
        <v>0</v>
      </c>
      <c r="K31" s="157">
        <v>0</v>
      </c>
      <c r="L31" s="158">
        <v>24000000</v>
      </c>
      <c r="M31" s="158">
        <v>0</v>
      </c>
      <c r="N31" s="158">
        <v>0</v>
      </c>
      <c r="O31" s="158">
        <v>0</v>
      </c>
      <c r="P31" s="158">
        <v>0</v>
      </c>
      <c r="Q31" s="158">
        <v>0</v>
      </c>
      <c r="R31" s="120">
        <v>0</v>
      </c>
      <c r="S31" s="120">
        <v>0</v>
      </c>
    </row>
    <row r="32" spans="1:19" ht="15" customHeight="1" x14ac:dyDescent="0.15">
      <c r="A32" s="108" t="s">
        <v>80</v>
      </c>
      <c r="B32" s="114" t="s">
        <v>81</v>
      </c>
      <c r="C32" s="115" t="s">
        <v>19</v>
      </c>
      <c r="D32" s="115" t="s">
        <v>20</v>
      </c>
      <c r="E32" s="115" t="s">
        <v>307</v>
      </c>
      <c r="F32" s="116" t="s">
        <v>21</v>
      </c>
      <c r="G32" s="157">
        <v>1380694772</v>
      </c>
      <c r="H32" s="157">
        <v>1380694772</v>
      </c>
      <c r="I32" s="158">
        <v>0</v>
      </c>
      <c r="J32" s="158">
        <v>0</v>
      </c>
      <c r="K32" s="157">
        <v>398638643</v>
      </c>
      <c r="L32" s="158">
        <v>982056129</v>
      </c>
      <c r="M32" s="157">
        <v>398638643</v>
      </c>
      <c r="N32" s="158">
        <v>0</v>
      </c>
      <c r="O32" s="157">
        <v>398638643</v>
      </c>
      <c r="P32" s="158">
        <v>0</v>
      </c>
      <c r="Q32" s="157">
        <v>398638643</v>
      </c>
      <c r="R32" s="120">
        <v>0</v>
      </c>
      <c r="S32" s="120">
        <v>479034</v>
      </c>
    </row>
    <row r="33" spans="1:19" ht="15" customHeight="1" x14ac:dyDescent="0.15">
      <c r="A33" s="108" t="s">
        <v>82</v>
      </c>
      <c r="B33" s="114" t="s">
        <v>83</v>
      </c>
      <c r="C33" s="115" t="s">
        <v>19</v>
      </c>
      <c r="D33" s="115" t="s">
        <v>20</v>
      </c>
      <c r="E33" s="115" t="s">
        <v>307</v>
      </c>
      <c r="F33" s="116" t="s">
        <v>21</v>
      </c>
      <c r="G33" s="157">
        <v>112275216</v>
      </c>
      <c r="H33" s="157">
        <v>112275216</v>
      </c>
      <c r="I33" s="158">
        <v>0</v>
      </c>
      <c r="J33" s="158">
        <v>0</v>
      </c>
      <c r="K33" s="157">
        <v>0</v>
      </c>
      <c r="L33" s="158">
        <v>112275216</v>
      </c>
      <c r="M33" s="158">
        <v>0</v>
      </c>
      <c r="N33" s="158">
        <v>0</v>
      </c>
      <c r="O33" s="158">
        <v>0</v>
      </c>
      <c r="P33" s="158">
        <v>0</v>
      </c>
      <c r="Q33" s="158">
        <v>0</v>
      </c>
      <c r="R33" s="120">
        <v>0</v>
      </c>
      <c r="S33" s="120">
        <v>0</v>
      </c>
    </row>
    <row r="34" spans="1:19" ht="15" customHeight="1" x14ac:dyDescent="0.15">
      <c r="A34" s="108" t="s">
        <v>84</v>
      </c>
      <c r="B34" s="109" t="s">
        <v>85</v>
      </c>
      <c r="C34" s="110" t="s">
        <v>19</v>
      </c>
      <c r="D34" s="110" t="s">
        <v>20</v>
      </c>
      <c r="E34" s="110" t="s">
        <v>307</v>
      </c>
      <c r="F34" s="111" t="s">
        <v>21</v>
      </c>
      <c r="G34" s="155">
        <v>26880829000</v>
      </c>
      <c r="H34" s="155">
        <v>18584253070.59</v>
      </c>
      <c r="I34" s="155">
        <v>8296575929.4099998</v>
      </c>
      <c r="J34" s="156">
        <v>0</v>
      </c>
      <c r="K34" s="155">
        <v>17542145922.82</v>
      </c>
      <c r="L34" s="155">
        <v>1042107147.77</v>
      </c>
      <c r="M34" s="155">
        <v>4765413940.2799997</v>
      </c>
      <c r="N34" s="155">
        <v>12776731982.540001</v>
      </c>
      <c r="O34" s="155">
        <v>4704715250.2799997</v>
      </c>
      <c r="P34" s="155">
        <v>60698690</v>
      </c>
      <c r="Q34" s="155">
        <v>4699590134.2799997</v>
      </c>
      <c r="R34" s="120">
        <v>5125116</v>
      </c>
      <c r="S34" s="120">
        <v>128730</v>
      </c>
    </row>
    <row r="35" spans="1:19" ht="15" customHeight="1" x14ac:dyDescent="0.15">
      <c r="A35" s="108" t="s">
        <v>86</v>
      </c>
      <c r="B35" s="109" t="s">
        <v>87</v>
      </c>
      <c r="C35" s="110" t="s">
        <v>19</v>
      </c>
      <c r="D35" s="110" t="s">
        <v>20</v>
      </c>
      <c r="E35" s="110" t="s">
        <v>307</v>
      </c>
      <c r="F35" s="111" t="s">
        <v>21</v>
      </c>
      <c r="G35" s="155">
        <v>120054934</v>
      </c>
      <c r="H35" s="156">
        <v>0</v>
      </c>
      <c r="I35" s="155">
        <v>120054934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20">
        <v>0</v>
      </c>
      <c r="S35" s="120">
        <v>0</v>
      </c>
    </row>
    <row r="36" spans="1:19" ht="15" customHeight="1" x14ac:dyDescent="0.15">
      <c r="A36" s="108" t="s">
        <v>88</v>
      </c>
      <c r="B36" s="109" t="s">
        <v>89</v>
      </c>
      <c r="C36" s="110" t="s">
        <v>19</v>
      </c>
      <c r="D36" s="110" t="s">
        <v>20</v>
      </c>
      <c r="E36" s="110" t="s">
        <v>307</v>
      </c>
      <c r="F36" s="111" t="s">
        <v>21</v>
      </c>
      <c r="G36" s="155">
        <v>120054934</v>
      </c>
      <c r="H36" s="156">
        <v>0</v>
      </c>
      <c r="I36" s="155">
        <v>120054934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6">
        <v>0</v>
      </c>
      <c r="R36" s="120">
        <v>0</v>
      </c>
      <c r="S36" s="120">
        <v>0</v>
      </c>
    </row>
    <row r="37" spans="1:19" ht="15" customHeight="1" x14ac:dyDescent="0.15">
      <c r="A37" s="108" t="s">
        <v>579</v>
      </c>
      <c r="B37" s="109" t="s">
        <v>92</v>
      </c>
      <c r="C37" s="110" t="s">
        <v>19</v>
      </c>
      <c r="D37" s="110" t="s">
        <v>20</v>
      </c>
      <c r="E37" s="110" t="s">
        <v>307</v>
      </c>
      <c r="F37" s="111" t="s">
        <v>21</v>
      </c>
      <c r="G37" s="155">
        <v>120027467</v>
      </c>
      <c r="H37" s="156">
        <v>0</v>
      </c>
      <c r="I37" s="155">
        <v>120027467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20">
        <v>0</v>
      </c>
      <c r="S37" s="120">
        <v>0</v>
      </c>
    </row>
    <row r="38" spans="1:19" ht="15" customHeight="1" x14ac:dyDescent="0.15">
      <c r="A38" s="108" t="s">
        <v>589</v>
      </c>
      <c r="B38" s="114" t="s">
        <v>93</v>
      </c>
      <c r="C38" s="115" t="s">
        <v>19</v>
      </c>
      <c r="D38" s="115" t="s">
        <v>20</v>
      </c>
      <c r="E38" s="115" t="s">
        <v>307</v>
      </c>
      <c r="F38" s="116" t="s">
        <v>21</v>
      </c>
      <c r="G38" s="157">
        <v>120000000</v>
      </c>
      <c r="H38" s="158">
        <v>0</v>
      </c>
      <c r="I38" s="157">
        <v>120000000</v>
      </c>
      <c r="J38" s="158">
        <v>0</v>
      </c>
      <c r="K38" s="158">
        <v>0</v>
      </c>
      <c r="L38" s="158">
        <v>0</v>
      </c>
      <c r="M38" s="158">
        <v>0</v>
      </c>
      <c r="N38" s="158">
        <v>0</v>
      </c>
      <c r="O38" s="158">
        <v>0</v>
      </c>
      <c r="P38" s="158">
        <v>0</v>
      </c>
      <c r="Q38" s="158">
        <v>0</v>
      </c>
      <c r="R38" s="120">
        <v>0</v>
      </c>
      <c r="S38" s="120">
        <v>0</v>
      </c>
    </row>
    <row r="39" spans="1:19" ht="15" customHeight="1" x14ac:dyDescent="0.15">
      <c r="A39" s="108" t="s">
        <v>580</v>
      </c>
      <c r="B39" s="114" t="s">
        <v>95</v>
      </c>
      <c r="C39" s="110" t="s">
        <v>19</v>
      </c>
      <c r="D39" s="110" t="s">
        <v>20</v>
      </c>
      <c r="E39" s="110" t="s">
        <v>307</v>
      </c>
      <c r="F39" s="111" t="s">
        <v>21</v>
      </c>
      <c r="G39" s="157">
        <v>27467</v>
      </c>
      <c r="H39" s="158">
        <v>0</v>
      </c>
      <c r="I39" s="157">
        <v>27467</v>
      </c>
      <c r="J39" s="158">
        <v>0</v>
      </c>
      <c r="K39" s="158">
        <v>0</v>
      </c>
      <c r="L39" s="158">
        <v>0</v>
      </c>
      <c r="M39" s="158">
        <v>0</v>
      </c>
      <c r="N39" s="158">
        <v>0</v>
      </c>
      <c r="O39" s="158">
        <v>0</v>
      </c>
      <c r="P39" s="158">
        <v>0</v>
      </c>
      <c r="Q39" s="158">
        <v>0</v>
      </c>
      <c r="R39" s="120">
        <v>0</v>
      </c>
      <c r="S39" s="120">
        <v>0</v>
      </c>
    </row>
    <row r="40" spans="1:19" ht="15" customHeight="1" x14ac:dyDescent="0.15">
      <c r="A40" s="108" t="s">
        <v>99</v>
      </c>
      <c r="B40" s="109" t="s">
        <v>100</v>
      </c>
      <c r="C40" s="115" t="s">
        <v>19</v>
      </c>
      <c r="D40" s="115" t="s">
        <v>20</v>
      </c>
      <c r="E40" s="115" t="s">
        <v>307</v>
      </c>
      <c r="F40" s="116" t="s">
        <v>21</v>
      </c>
      <c r="G40" s="155">
        <v>27467</v>
      </c>
      <c r="H40" s="156">
        <v>0</v>
      </c>
      <c r="I40" s="155">
        <v>27467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6">
        <v>0</v>
      </c>
      <c r="R40" s="120">
        <v>0</v>
      </c>
      <c r="S40" s="120">
        <v>0</v>
      </c>
    </row>
    <row r="41" spans="1:19" x14ac:dyDescent="0.15">
      <c r="A41" s="108" t="s">
        <v>101</v>
      </c>
      <c r="B41" s="114" t="s">
        <v>102</v>
      </c>
      <c r="C41" s="110" t="s">
        <v>19</v>
      </c>
      <c r="D41" s="110" t="s">
        <v>20</v>
      </c>
      <c r="E41" s="110" t="s">
        <v>307</v>
      </c>
      <c r="F41" s="111" t="s">
        <v>21</v>
      </c>
      <c r="G41" s="157">
        <v>27467</v>
      </c>
      <c r="H41" s="158">
        <v>0</v>
      </c>
      <c r="I41" s="157">
        <v>27467</v>
      </c>
      <c r="J41" s="158">
        <v>0</v>
      </c>
      <c r="K41" s="158">
        <v>0</v>
      </c>
      <c r="L41" s="158">
        <v>0</v>
      </c>
      <c r="M41" s="158">
        <v>0</v>
      </c>
      <c r="N41" s="158">
        <v>0</v>
      </c>
      <c r="O41" s="158">
        <v>0</v>
      </c>
      <c r="P41" s="158">
        <v>0</v>
      </c>
      <c r="Q41" s="158">
        <v>0</v>
      </c>
      <c r="R41" s="120">
        <v>0</v>
      </c>
      <c r="S41" s="120">
        <v>0</v>
      </c>
    </row>
    <row r="42" spans="1:19" ht="15" customHeight="1" x14ac:dyDescent="0.15">
      <c r="A42" s="108" t="s">
        <v>103</v>
      </c>
      <c r="B42" s="109" t="s">
        <v>104</v>
      </c>
      <c r="C42" s="110" t="s">
        <v>19</v>
      </c>
      <c r="D42" s="110" t="s">
        <v>20</v>
      </c>
      <c r="E42" s="110" t="s">
        <v>307</v>
      </c>
      <c r="F42" s="111" t="s">
        <v>21</v>
      </c>
      <c r="G42" s="155">
        <v>26760774066</v>
      </c>
      <c r="H42" s="155">
        <v>18584253070.59</v>
      </c>
      <c r="I42" s="155">
        <v>8176520995.4099998</v>
      </c>
      <c r="J42" s="156">
        <v>0</v>
      </c>
      <c r="K42" s="155">
        <v>17542145922.82</v>
      </c>
      <c r="L42" s="155">
        <v>1042107147.77</v>
      </c>
      <c r="M42" s="155">
        <v>4765413940.2799997</v>
      </c>
      <c r="N42" s="155">
        <v>12776731982.540001</v>
      </c>
      <c r="O42" s="155">
        <v>4704715250.2799997</v>
      </c>
      <c r="P42" s="155">
        <v>60698690</v>
      </c>
      <c r="Q42" s="155">
        <v>4699590134.2799997</v>
      </c>
      <c r="R42" s="120">
        <v>5125116</v>
      </c>
      <c r="S42" s="120">
        <v>128730</v>
      </c>
    </row>
    <row r="43" spans="1:19" ht="15" customHeight="1" x14ac:dyDescent="0.15">
      <c r="A43" s="108" t="s">
        <v>105</v>
      </c>
      <c r="B43" s="109" t="s">
        <v>106</v>
      </c>
      <c r="C43" s="110" t="s">
        <v>19</v>
      </c>
      <c r="D43" s="110" t="s">
        <v>20</v>
      </c>
      <c r="E43" s="110" t="s">
        <v>307</v>
      </c>
      <c r="F43" s="111" t="s">
        <v>21</v>
      </c>
      <c r="G43" s="155">
        <v>1188856249</v>
      </c>
      <c r="H43" s="155">
        <v>53732700</v>
      </c>
      <c r="I43" s="155">
        <v>1135123549</v>
      </c>
      <c r="J43" s="156">
        <v>0</v>
      </c>
      <c r="K43" s="156">
        <v>53732700</v>
      </c>
      <c r="L43" s="155">
        <v>0</v>
      </c>
      <c r="M43" s="155">
        <v>6553011.75</v>
      </c>
      <c r="N43" s="156">
        <v>47179688.25</v>
      </c>
      <c r="O43" s="155">
        <v>6553011.75</v>
      </c>
      <c r="P43" s="156">
        <v>0</v>
      </c>
      <c r="Q43" s="156">
        <v>6553011.75</v>
      </c>
      <c r="R43" s="120">
        <v>0</v>
      </c>
      <c r="S43" s="120">
        <v>0</v>
      </c>
    </row>
    <row r="44" spans="1:19" ht="24" customHeight="1" x14ac:dyDescent="0.15">
      <c r="A44" s="108" t="s">
        <v>107</v>
      </c>
      <c r="B44" s="109" t="s">
        <v>108</v>
      </c>
      <c r="C44" s="115" t="s">
        <v>19</v>
      </c>
      <c r="D44" s="115" t="s">
        <v>20</v>
      </c>
      <c r="E44" s="115" t="s">
        <v>307</v>
      </c>
      <c r="F44" s="116" t="s">
        <v>21</v>
      </c>
      <c r="G44" s="155">
        <v>282292935</v>
      </c>
      <c r="H44" s="155">
        <v>1000000</v>
      </c>
      <c r="I44" s="155">
        <v>281292935</v>
      </c>
      <c r="J44" s="156">
        <v>0</v>
      </c>
      <c r="K44" s="156">
        <v>1000000</v>
      </c>
      <c r="L44" s="156">
        <v>0</v>
      </c>
      <c r="M44" s="155">
        <v>1000000</v>
      </c>
      <c r="N44" s="156">
        <v>0</v>
      </c>
      <c r="O44" s="155">
        <v>1000000</v>
      </c>
      <c r="P44" s="156">
        <v>0</v>
      </c>
      <c r="Q44" s="156">
        <v>1000000</v>
      </c>
      <c r="R44" s="120">
        <v>0</v>
      </c>
      <c r="S44" s="120">
        <v>0</v>
      </c>
    </row>
    <row r="45" spans="1:19" ht="15" customHeight="1" x14ac:dyDescent="0.15">
      <c r="A45" s="108" t="s">
        <v>109</v>
      </c>
      <c r="B45" s="114" t="s">
        <v>110</v>
      </c>
      <c r="C45" s="115" t="s">
        <v>19</v>
      </c>
      <c r="D45" s="115" t="s">
        <v>20</v>
      </c>
      <c r="E45" s="115" t="s">
        <v>307</v>
      </c>
      <c r="F45" s="116" t="s">
        <v>21</v>
      </c>
      <c r="G45" s="157">
        <v>9854384</v>
      </c>
      <c r="H45" s="157">
        <v>1000000</v>
      </c>
      <c r="I45" s="157">
        <v>8854384</v>
      </c>
      <c r="J45" s="158">
        <v>0</v>
      </c>
      <c r="K45" s="158">
        <v>1000000</v>
      </c>
      <c r="L45" s="158">
        <v>0</v>
      </c>
      <c r="M45" s="157">
        <v>1000000</v>
      </c>
      <c r="N45" s="158">
        <v>0</v>
      </c>
      <c r="O45" s="157">
        <v>1000000</v>
      </c>
      <c r="P45" s="158">
        <v>0</v>
      </c>
      <c r="Q45" s="158">
        <v>1000000</v>
      </c>
      <c r="R45" s="120">
        <v>0</v>
      </c>
      <c r="S45" s="120">
        <v>0</v>
      </c>
    </row>
    <row r="46" spans="1:19" ht="15" customHeight="1" x14ac:dyDescent="0.15">
      <c r="A46" s="108" t="s">
        <v>111</v>
      </c>
      <c r="B46" s="114" t="s">
        <v>112</v>
      </c>
      <c r="C46" s="115" t="s">
        <v>19</v>
      </c>
      <c r="D46" s="115" t="s">
        <v>20</v>
      </c>
      <c r="E46" s="115" t="s">
        <v>307</v>
      </c>
      <c r="F46" s="116" t="s">
        <v>21</v>
      </c>
      <c r="G46" s="157">
        <v>109868</v>
      </c>
      <c r="H46" s="158">
        <v>0</v>
      </c>
      <c r="I46" s="157">
        <v>109868</v>
      </c>
      <c r="J46" s="158">
        <v>0</v>
      </c>
      <c r="K46" s="158">
        <v>0</v>
      </c>
      <c r="L46" s="158">
        <v>0</v>
      </c>
      <c r="M46" s="158">
        <v>0</v>
      </c>
      <c r="N46" s="158">
        <v>0</v>
      </c>
      <c r="O46" s="158">
        <v>0</v>
      </c>
      <c r="P46" s="158">
        <v>0</v>
      </c>
      <c r="Q46" s="158">
        <v>0</v>
      </c>
      <c r="R46" s="120">
        <v>0</v>
      </c>
      <c r="S46" s="120">
        <v>0</v>
      </c>
    </row>
    <row r="47" spans="1:19" ht="15" customHeight="1" x14ac:dyDescent="0.15">
      <c r="A47" s="108" t="s">
        <v>113</v>
      </c>
      <c r="B47" s="114" t="s">
        <v>114</v>
      </c>
      <c r="C47" s="115" t="s">
        <v>19</v>
      </c>
      <c r="D47" s="115" t="s">
        <v>20</v>
      </c>
      <c r="E47" s="115" t="s">
        <v>307</v>
      </c>
      <c r="F47" s="116" t="s">
        <v>21</v>
      </c>
      <c r="G47" s="157">
        <v>5493417</v>
      </c>
      <c r="H47" s="158">
        <v>0</v>
      </c>
      <c r="I47" s="157">
        <v>5493417</v>
      </c>
      <c r="J47" s="158">
        <v>0</v>
      </c>
      <c r="K47" s="158">
        <v>0</v>
      </c>
      <c r="L47" s="158">
        <v>0</v>
      </c>
      <c r="M47" s="158">
        <v>0</v>
      </c>
      <c r="N47" s="158">
        <v>0</v>
      </c>
      <c r="O47" s="158">
        <v>0</v>
      </c>
      <c r="P47" s="158">
        <v>0</v>
      </c>
      <c r="Q47" s="158">
        <v>0</v>
      </c>
      <c r="R47" s="120">
        <v>0</v>
      </c>
      <c r="S47" s="120">
        <v>0</v>
      </c>
    </row>
    <row r="48" spans="1:19" ht="15" customHeight="1" x14ac:dyDescent="0.15">
      <c r="A48" s="108" t="s">
        <v>115</v>
      </c>
      <c r="B48" s="114" t="s">
        <v>116</v>
      </c>
      <c r="C48" s="115" t="s">
        <v>19</v>
      </c>
      <c r="D48" s="115" t="s">
        <v>20</v>
      </c>
      <c r="E48" s="115" t="s">
        <v>307</v>
      </c>
      <c r="F48" s="116" t="s">
        <v>21</v>
      </c>
      <c r="G48" s="157">
        <v>37581634</v>
      </c>
      <c r="H48" s="158">
        <v>0</v>
      </c>
      <c r="I48" s="157">
        <v>37581634</v>
      </c>
      <c r="J48" s="158">
        <v>0</v>
      </c>
      <c r="K48" s="158">
        <v>0</v>
      </c>
      <c r="L48" s="158">
        <v>0</v>
      </c>
      <c r="M48" s="158">
        <v>0</v>
      </c>
      <c r="N48" s="158">
        <v>0</v>
      </c>
      <c r="O48" s="158">
        <v>0</v>
      </c>
      <c r="P48" s="158">
        <v>0</v>
      </c>
      <c r="Q48" s="158">
        <v>0</v>
      </c>
      <c r="R48" s="120">
        <v>0</v>
      </c>
      <c r="S48" s="120">
        <v>0</v>
      </c>
    </row>
    <row r="49" spans="1:19" ht="15" customHeight="1" x14ac:dyDescent="0.15">
      <c r="A49" s="108" t="s">
        <v>117</v>
      </c>
      <c r="B49" s="114" t="s">
        <v>118</v>
      </c>
      <c r="C49" s="115" t="s">
        <v>19</v>
      </c>
      <c r="D49" s="115" t="s">
        <v>20</v>
      </c>
      <c r="E49" s="115" t="s">
        <v>307</v>
      </c>
      <c r="F49" s="116" t="s">
        <v>21</v>
      </c>
      <c r="G49" s="157">
        <v>229253632</v>
      </c>
      <c r="H49" s="158">
        <v>0</v>
      </c>
      <c r="I49" s="157">
        <v>229253632</v>
      </c>
      <c r="J49" s="158">
        <v>0</v>
      </c>
      <c r="K49" s="158">
        <v>0</v>
      </c>
      <c r="L49" s="158">
        <v>0</v>
      </c>
      <c r="M49" s="158">
        <v>0</v>
      </c>
      <c r="N49" s="158">
        <v>0</v>
      </c>
      <c r="O49" s="158">
        <v>0</v>
      </c>
      <c r="P49" s="158">
        <v>0</v>
      </c>
      <c r="Q49" s="158">
        <v>0</v>
      </c>
      <c r="R49" s="120">
        <v>0</v>
      </c>
      <c r="S49" s="120">
        <v>0</v>
      </c>
    </row>
    <row r="50" spans="1:19" ht="28.5" customHeight="1" x14ac:dyDescent="0.15">
      <c r="A50" s="108" t="s">
        <v>119</v>
      </c>
      <c r="B50" s="109" t="s">
        <v>120</v>
      </c>
      <c r="C50" s="115" t="s">
        <v>19</v>
      </c>
      <c r="D50" s="115" t="s">
        <v>20</v>
      </c>
      <c r="E50" s="115" t="s">
        <v>307</v>
      </c>
      <c r="F50" s="116" t="s">
        <v>21</v>
      </c>
      <c r="G50" s="155">
        <v>500411110</v>
      </c>
      <c r="H50" s="155">
        <v>51732700</v>
      </c>
      <c r="I50" s="155">
        <v>448678410</v>
      </c>
      <c r="J50" s="156">
        <v>0</v>
      </c>
      <c r="K50" s="156">
        <v>51732700</v>
      </c>
      <c r="L50" s="155">
        <v>0</v>
      </c>
      <c r="M50" s="155">
        <v>4553011.75</v>
      </c>
      <c r="N50" s="156">
        <v>47179688.25</v>
      </c>
      <c r="O50" s="155">
        <v>4553011.75</v>
      </c>
      <c r="P50" s="156">
        <v>0</v>
      </c>
      <c r="Q50" s="156">
        <v>4553011.75</v>
      </c>
      <c r="R50" s="120">
        <v>0</v>
      </c>
      <c r="S50" s="120">
        <v>0</v>
      </c>
    </row>
    <row r="51" spans="1:19" ht="15" customHeight="1" x14ac:dyDescent="0.15">
      <c r="A51" s="108" t="s">
        <v>121</v>
      </c>
      <c r="B51" s="114" t="s">
        <v>122</v>
      </c>
      <c r="C51" s="115" t="s">
        <v>19</v>
      </c>
      <c r="D51" s="115" t="s">
        <v>20</v>
      </c>
      <c r="E51" s="115" t="s">
        <v>307</v>
      </c>
      <c r="F51" s="116" t="s">
        <v>21</v>
      </c>
      <c r="G51" s="157">
        <v>1907538</v>
      </c>
      <c r="H51" s="158">
        <v>0</v>
      </c>
      <c r="I51" s="157">
        <v>1907538</v>
      </c>
      <c r="J51" s="158">
        <v>0</v>
      </c>
      <c r="K51" s="158">
        <v>0</v>
      </c>
      <c r="L51" s="158">
        <v>0</v>
      </c>
      <c r="M51" s="158">
        <v>0</v>
      </c>
      <c r="N51" s="158">
        <v>0</v>
      </c>
      <c r="O51" s="158">
        <v>0</v>
      </c>
      <c r="P51" s="158">
        <v>0</v>
      </c>
      <c r="Q51" s="158">
        <v>0</v>
      </c>
      <c r="R51" s="120">
        <v>0</v>
      </c>
      <c r="S51" s="120">
        <v>0</v>
      </c>
    </row>
    <row r="52" spans="1:19" ht="15" customHeight="1" x14ac:dyDescent="0.15">
      <c r="A52" s="108" t="s">
        <v>123</v>
      </c>
      <c r="B52" s="114" t="s">
        <v>500</v>
      </c>
      <c r="C52" s="115" t="s">
        <v>19</v>
      </c>
      <c r="D52" s="115" t="s">
        <v>20</v>
      </c>
      <c r="E52" s="115" t="s">
        <v>307</v>
      </c>
      <c r="F52" s="116" t="s">
        <v>21</v>
      </c>
      <c r="G52" s="157">
        <v>74620565</v>
      </c>
      <c r="H52" s="158">
        <v>0</v>
      </c>
      <c r="I52" s="157">
        <v>74620565</v>
      </c>
      <c r="J52" s="158">
        <v>0</v>
      </c>
      <c r="K52" s="158">
        <v>0</v>
      </c>
      <c r="L52" s="158">
        <v>0</v>
      </c>
      <c r="M52" s="158">
        <v>0</v>
      </c>
      <c r="N52" s="158">
        <v>0</v>
      </c>
      <c r="O52" s="158">
        <v>0</v>
      </c>
      <c r="P52" s="158">
        <v>0</v>
      </c>
      <c r="Q52" s="158">
        <v>0</v>
      </c>
      <c r="R52" s="120">
        <v>0</v>
      </c>
      <c r="S52" s="120">
        <v>0</v>
      </c>
    </row>
    <row r="53" spans="1:19" ht="15" customHeight="1" x14ac:dyDescent="0.15">
      <c r="A53" s="108" t="s">
        <v>125</v>
      </c>
      <c r="B53" s="114" t="s">
        <v>126</v>
      </c>
      <c r="C53" s="115" t="s">
        <v>19</v>
      </c>
      <c r="D53" s="115" t="s">
        <v>20</v>
      </c>
      <c r="E53" s="115" t="s">
        <v>307</v>
      </c>
      <c r="F53" s="116" t="s">
        <v>21</v>
      </c>
      <c r="G53" s="157">
        <v>67386453</v>
      </c>
      <c r="H53" s="157">
        <v>50732700</v>
      </c>
      <c r="I53" s="157">
        <v>16653753</v>
      </c>
      <c r="J53" s="158">
        <v>0</v>
      </c>
      <c r="K53" s="158">
        <v>50732700</v>
      </c>
      <c r="L53" s="157">
        <v>0</v>
      </c>
      <c r="M53" s="157">
        <v>3553011.75</v>
      </c>
      <c r="N53" s="158">
        <v>47179688.25</v>
      </c>
      <c r="O53" s="157">
        <v>3553011.75</v>
      </c>
      <c r="P53" s="158">
        <v>0</v>
      </c>
      <c r="Q53" s="158">
        <v>3553011.75</v>
      </c>
      <c r="R53" s="120">
        <v>0</v>
      </c>
      <c r="S53" s="120">
        <v>0</v>
      </c>
    </row>
    <row r="54" spans="1:19" ht="15" customHeight="1" x14ac:dyDescent="0.15">
      <c r="A54" s="108" t="s">
        <v>127</v>
      </c>
      <c r="B54" s="114" t="s">
        <v>128</v>
      </c>
      <c r="C54" s="115" t="s">
        <v>19</v>
      </c>
      <c r="D54" s="115" t="s">
        <v>20</v>
      </c>
      <c r="E54" s="115" t="s">
        <v>307</v>
      </c>
      <c r="F54" s="116" t="s">
        <v>21</v>
      </c>
      <c r="G54" s="157">
        <v>9292026</v>
      </c>
      <c r="H54" s="158">
        <v>0</v>
      </c>
      <c r="I54" s="157">
        <v>9292026</v>
      </c>
      <c r="J54" s="158">
        <v>0</v>
      </c>
      <c r="K54" s="158">
        <v>0</v>
      </c>
      <c r="L54" s="158">
        <v>0</v>
      </c>
      <c r="M54" s="158">
        <v>0</v>
      </c>
      <c r="N54" s="158">
        <v>0</v>
      </c>
      <c r="O54" s="158">
        <v>0</v>
      </c>
      <c r="P54" s="158">
        <v>0</v>
      </c>
      <c r="Q54" s="158">
        <v>0</v>
      </c>
      <c r="R54" s="120">
        <v>0</v>
      </c>
      <c r="S54" s="120">
        <v>0</v>
      </c>
    </row>
    <row r="55" spans="1:19" ht="15" customHeight="1" x14ac:dyDescent="0.15">
      <c r="A55" s="108" t="s">
        <v>129</v>
      </c>
      <c r="B55" s="114" t="s">
        <v>130</v>
      </c>
      <c r="C55" s="115" t="s">
        <v>19</v>
      </c>
      <c r="D55" s="115" t="s">
        <v>20</v>
      </c>
      <c r="E55" s="115" t="s">
        <v>307</v>
      </c>
      <c r="F55" s="116" t="s">
        <v>21</v>
      </c>
      <c r="G55" s="157">
        <v>165418787</v>
      </c>
      <c r="H55" s="158">
        <v>0</v>
      </c>
      <c r="I55" s="157">
        <v>165418787</v>
      </c>
      <c r="J55" s="158">
        <v>0</v>
      </c>
      <c r="K55" s="158">
        <v>0</v>
      </c>
      <c r="L55" s="158">
        <v>0</v>
      </c>
      <c r="M55" s="158">
        <v>0</v>
      </c>
      <c r="N55" s="158">
        <v>0</v>
      </c>
      <c r="O55" s="158">
        <v>0</v>
      </c>
      <c r="P55" s="158">
        <v>0</v>
      </c>
      <c r="Q55" s="158">
        <v>0</v>
      </c>
      <c r="R55" s="120">
        <v>0</v>
      </c>
      <c r="S55" s="120">
        <v>0</v>
      </c>
    </row>
    <row r="56" spans="1:19" ht="15" customHeight="1" x14ac:dyDescent="0.15">
      <c r="A56" s="108" t="s">
        <v>131</v>
      </c>
      <c r="B56" s="114" t="s">
        <v>132</v>
      </c>
      <c r="C56" s="115" t="s">
        <v>19</v>
      </c>
      <c r="D56" s="115" t="s">
        <v>20</v>
      </c>
      <c r="E56" s="115" t="s">
        <v>307</v>
      </c>
      <c r="F56" s="116" t="s">
        <v>21</v>
      </c>
      <c r="G56" s="157">
        <v>150781955</v>
      </c>
      <c r="H56" s="157">
        <v>1000000</v>
      </c>
      <c r="I56" s="157">
        <v>149781955</v>
      </c>
      <c r="J56" s="158">
        <v>0</v>
      </c>
      <c r="K56" s="158">
        <v>1000000</v>
      </c>
      <c r="L56" s="158">
        <v>0</v>
      </c>
      <c r="M56" s="157">
        <v>1000000</v>
      </c>
      <c r="N56" s="158">
        <v>0</v>
      </c>
      <c r="O56" s="157">
        <v>1000000</v>
      </c>
      <c r="P56" s="158">
        <v>0</v>
      </c>
      <c r="Q56" s="158">
        <v>1000000</v>
      </c>
      <c r="R56" s="120">
        <v>0</v>
      </c>
      <c r="S56" s="120">
        <v>0</v>
      </c>
    </row>
    <row r="57" spans="1:19" ht="15" customHeight="1" x14ac:dyDescent="0.15">
      <c r="A57" s="108" t="s">
        <v>133</v>
      </c>
      <c r="B57" s="114" t="s">
        <v>134</v>
      </c>
      <c r="C57" s="115" t="s">
        <v>19</v>
      </c>
      <c r="D57" s="115" t="s">
        <v>20</v>
      </c>
      <c r="E57" s="115" t="s">
        <v>307</v>
      </c>
      <c r="F57" s="116" t="s">
        <v>21</v>
      </c>
      <c r="G57" s="157">
        <v>699641</v>
      </c>
      <c r="H57" s="158">
        <v>0</v>
      </c>
      <c r="I57" s="157">
        <v>699641</v>
      </c>
      <c r="J57" s="158">
        <v>0</v>
      </c>
      <c r="K57" s="158">
        <v>0</v>
      </c>
      <c r="L57" s="158">
        <v>0</v>
      </c>
      <c r="M57" s="158">
        <v>0</v>
      </c>
      <c r="N57" s="158">
        <v>0</v>
      </c>
      <c r="O57" s="158">
        <v>0</v>
      </c>
      <c r="P57" s="158">
        <v>0</v>
      </c>
      <c r="Q57" s="158">
        <v>0</v>
      </c>
      <c r="R57" s="120">
        <v>0</v>
      </c>
      <c r="S57" s="120">
        <v>0</v>
      </c>
    </row>
    <row r="58" spans="1:19" ht="15" customHeight="1" x14ac:dyDescent="0.15">
      <c r="A58" s="108" t="s">
        <v>135</v>
      </c>
      <c r="B58" s="114" t="s">
        <v>136</v>
      </c>
      <c r="C58" s="110" t="s">
        <v>19</v>
      </c>
      <c r="D58" s="110" t="s">
        <v>20</v>
      </c>
      <c r="E58" s="110" t="s">
        <v>307</v>
      </c>
      <c r="F58" s="111" t="s">
        <v>21</v>
      </c>
      <c r="G58" s="157">
        <v>30304145</v>
      </c>
      <c r="H58" s="158">
        <v>0</v>
      </c>
      <c r="I58" s="157">
        <v>30304145</v>
      </c>
      <c r="J58" s="158">
        <v>0</v>
      </c>
      <c r="K58" s="158">
        <v>0</v>
      </c>
      <c r="L58" s="158">
        <v>0</v>
      </c>
      <c r="M58" s="158">
        <v>0</v>
      </c>
      <c r="N58" s="158">
        <v>0</v>
      </c>
      <c r="O58" s="158">
        <v>0</v>
      </c>
      <c r="P58" s="158">
        <v>0</v>
      </c>
      <c r="Q58" s="158">
        <v>0</v>
      </c>
      <c r="R58" s="120">
        <v>0</v>
      </c>
      <c r="S58" s="120">
        <v>0</v>
      </c>
    </row>
    <row r="59" spans="1:19" ht="15" customHeight="1" x14ac:dyDescent="0.15">
      <c r="A59" s="108" t="s">
        <v>137</v>
      </c>
      <c r="B59" s="109" t="s">
        <v>138</v>
      </c>
      <c r="C59" s="115" t="s">
        <v>19</v>
      </c>
      <c r="D59" s="115" t="s">
        <v>20</v>
      </c>
      <c r="E59" s="115" t="s">
        <v>307</v>
      </c>
      <c r="F59" s="116" t="s">
        <v>21</v>
      </c>
      <c r="G59" s="155">
        <v>406152204</v>
      </c>
      <c r="H59" s="155">
        <v>1000000</v>
      </c>
      <c r="I59" s="155">
        <v>405152204</v>
      </c>
      <c r="J59" s="156">
        <v>0</v>
      </c>
      <c r="K59" s="156">
        <v>1000000</v>
      </c>
      <c r="L59" s="156">
        <v>0</v>
      </c>
      <c r="M59" s="155">
        <v>1000000</v>
      </c>
      <c r="N59" s="156">
        <v>0</v>
      </c>
      <c r="O59" s="155">
        <v>1000000</v>
      </c>
      <c r="P59" s="156">
        <v>0</v>
      </c>
      <c r="Q59" s="156">
        <v>1000000</v>
      </c>
      <c r="R59" s="120">
        <v>0</v>
      </c>
      <c r="S59" s="120">
        <v>0</v>
      </c>
    </row>
    <row r="60" spans="1:19" ht="15" customHeight="1" x14ac:dyDescent="0.15">
      <c r="A60" s="108" t="s">
        <v>139</v>
      </c>
      <c r="B60" s="114" t="s">
        <v>140</v>
      </c>
      <c r="C60" s="115" t="s">
        <v>19</v>
      </c>
      <c r="D60" s="115" t="s">
        <v>20</v>
      </c>
      <c r="E60" s="115" t="s">
        <v>307</v>
      </c>
      <c r="F60" s="116" t="s">
        <v>21</v>
      </c>
      <c r="G60" s="157">
        <v>343447</v>
      </c>
      <c r="H60" s="158">
        <v>0</v>
      </c>
      <c r="I60" s="157">
        <v>343447</v>
      </c>
      <c r="J60" s="158">
        <v>0</v>
      </c>
      <c r="K60" s="158">
        <v>0</v>
      </c>
      <c r="L60" s="158">
        <v>0</v>
      </c>
      <c r="M60" s="158">
        <v>0</v>
      </c>
      <c r="N60" s="158">
        <v>0</v>
      </c>
      <c r="O60" s="158">
        <v>0</v>
      </c>
      <c r="P60" s="158">
        <v>0</v>
      </c>
      <c r="Q60" s="158">
        <v>0</v>
      </c>
      <c r="R60" s="120">
        <v>0</v>
      </c>
      <c r="S60" s="120">
        <v>0</v>
      </c>
    </row>
    <row r="61" spans="1:19" ht="15" customHeight="1" x14ac:dyDescent="0.15">
      <c r="A61" s="108" t="s">
        <v>141</v>
      </c>
      <c r="B61" s="114" t="s">
        <v>142</v>
      </c>
      <c r="C61" s="115" t="s">
        <v>19</v>
      </c>
      <c r="D61" s="115" t="s">
        <v>20</v>
      </c>
      <c r="E61" s="115" t="s">
        <v>307</v>
      </c>
      <c r="F61" s="116" t="s">
        <v>21</v>
      </c>
      <c r="G61" s="157">
        <v>26038374</v>
      </c>
      <c r="H61" s="158">
        <v>0</v>
      </c>
      <c r="I61" s="157">
        <v>26038374</v>
      </c>
      <c r="J61" s="158">
        <v>0</v>
      </c>
      <c r="K61" s="158">
        <v>0</v>
      </c>
      <c r="L61" s="158">
        <v>0</v>
      </c>
      <c r="M61" s="158">
        <v>0</v>
      </c>
      <c r="N61" s="158">
        <v>0</v>
      </c>
      <c r="O61" s="158">
        <v>0</v>
      </c>
      <c r="P61" s="158">
        <v>0</v>
      </c>
      <c r="Q61" s="158">
        <v>0</v>
      </c>
      <c r="R61" s="120">
        <v>0</v>
      </c>
      <c r="S61" s="120">
        <v>0</v>
      </c>
    </row>
    <row r="62" spans="1:19" ht="15" customHeight="1" x14ac:dyDescent="0.15">
      <c r="A62" s="108" t="s">
        <v>143</v>
      </c>
      <c r="B62" s="114" t="s">
        <v>93</v>
      </c>
      <c r="C62" s="115" t="s">
        <v>19</v>
      </c>
      <c r="D62" s="115" t="s">
        <v>20</v>
      </c>
      <c r="E62" s="115" t="s">
        <v>307</v>
      </c>
      <c r="F62" s="116" t="s">
        <v>21</v>
      </c>
      <c r="G62" s="157">
        <v>8958493</v>
      </c>
      <c r="H62" s="158">
        <v>0</v>
      </c>
      <c r="I62" s="157">
        <v>8958493</v>
      </c>
      <c r="J62" s="158">
        <v>0</v>
      </c>
      <c r="K62" s="158">
        <v>0</v>
      </c>
      <c r="L62" s="158">
        <v>0</v>
      </c>
      <c r="M62" s="158">
        <v>0</v>
      </c>
      <c r="N62" s="158">
        <v>0</v>
      </c>
      <c r="O62" s="158">
        <v>0</v>
      </c>
      <c r="P62" s="158">
        <v>0</v>
      </c>
      <c r="Q62" s="158">
        <v>0</v>
      </c>
      <c r="R62" s="120">
        <v>0</v>
      </c>
      <c r="S62" s="120">
        <v>0</v>
      </c>
    </row>
    <row r="63" spans="1:19" ht="15" customHeight="1" x14ac:dyDescent="0.15">
      <c r="A63" s="108" t="s">
        <v>144</v>
      </c>
      <c r="B63" s="114" t="s">
        <v>94</v>
      </c>
      <c r="C63" s="115" t="s">
        <v>19</v>
      </c>
      <c r="D63" s="115" t="s">
        <v>20</v>
      </c>
      <c r="E63" s="115" t="s">
        <v>307</v>
      </c>
      <c r="F63" s="116" t="s">
        <v>21</v>
      </c>
      <c r="G63" s="157">
        <v>22166344</v>
      </c>
      <c r="H63" s="158">
        <v>0</v>
      </c>
      <c r="I63" s="157">
        <v>22166344</v>
      </c>
      <c r="J63" s="158">
        <v>0</v>
      </c>
      <c r="K63" s="158">
        <v>0</v>
      </c>
      <c r="L63" s="158">
        <v>0</v>
      </c>
      <c r="M63" s="158">
        <v>0</v>
      </c>
      <c r="N63" s="158">
        <v>0</v>
      </c>
      <c r="O63" s="158">
        <v>0</v>
      </c>
      <c r="P63" s="158">
        <v>0</v>
      </c>
      <c r="Q63" s="158">
        <v>0</v>
      </c>
      <c r="R63" s="120">
        <v>0</v>
      </c>
      <c r="S63" s="120">
        <v>0</v>
      </c>
    </row>
    <row r="64" spans="1:19" ht="15" customHeight="1" x14ac:dyDescent="0.15">
      <c r="A64" s="108" t="s">
        <v>145</v>
      </c>
      <c r="B64" s="114" t="s">
        <v>95</v>
      </c>
      <c r="C64" s="115" t="s">
        <v>19</v>
      </c>
      <c r="D64" s="115" t="s">
        <v>20</v>
      </c>
      <c r="E64" s="115" t="s">
        <v>307</v>
      </c>
      <c r="F64" s="116" t="s">
        <v>21</v>
      </c>
      <c r="G64" s="157">
        <v>284091506</v>
      </c>
      <c r="H64" s="157">
        <v>1000000</v>
      </c>
      <c r="I64" s="157">
        <v>283091506</v>
      </c>
      <c r="J64" s="158">
        <v>0</v>
      </c>
      <c r="K64" s="158">
        <v>1000000</v>
      </c>
      <c r="L64" s="158">
        <v>0</v>
      </c>
      <c r="M64" s="157">
        <v>1000000</v>
      </c>
      <c r="N64" s="158">
        <v>0</v>
      </c>
      <c r="O64" s="157">
        <v>1000000</v>
      </c>
      <c r="P64" s="158">
        <v>0</v>
      </c>
      <c r="Q64" s="158">
        <v>1000000</v>
      </c>
      <c r="R64" s="120">
        <v>0</v>
      </c>
      <c r="S64" s="120">
        <v>0</v>
      </c>
    </row>
    <row r="65" spans="1:19" ht="15" customHeight="1" x14ac:dyDescent="0.15">
      <c r="A65" s="108" t="s">
        <v>146</v>
      </c>
      <c r="B65" s="114" t="s">
        <v>96</v>
      </c>
      <c r="C65" s="115" t="s">
        <v>19</v>
      </c>
      <c r="D65" s="115" t="s">
        <v>20</v>
      </c>
      <c r="E65" s="115" t="s">
        <v>307</v>
      </c>
      <c r="F65" s="116" t="s">
        <v>21</v>
      </c>
      <c r="G65" s="157">
        <v>43962435</v>
      </c>
      <c r="H65" s="158">
        <v>0</v>
      </c>
      <c r="I65" s="157">
        <v>43962435</v>
      </c>
      <c r="J65" s="158">
        <v>0</v>
      </c>
      <c r="K65" s="158">
        <v>0</v>
      </c>
      <c r="L65" s="158">
        <v>0</v>
      </c>
      <c r="M65" s="158">
        <v>0</v>
      </c>
      <c r="N65" s="158">
        <v>0</v>
      </c>
      <c r="O65" s="158">
        <v>0</v>
      </c>
      <c r="P65" s="158">
        <v>0</v>
      </c>
      <c r="Q65" s="158">
        <v>0</v>
      </c>
      <c r="R65" s="120">
        <v>0</v>
      </c>
      <c r="S65" s="120">
        <v>0</v>
      </c>
    </row>
    <row r="66" spans="1:19" ht="15" customHeight="1" x14ac:dyDescent="0.15">
      <c r="A66" s="108" t="s">
        <v>147</v>
      </c>
      <c r="B66" s="114" t="s">
        <v>97</v>
      </c>
      <c r="C66" s="115" t="s">
        <v>19</v>
      </c>
      <c r="D66" s="115" t="s">
        <v>20</v>
      </c>
      <c r="E66" s="115" t="s">
        <v>307</v>
      </c>
      <c r="F66" s="116" t="s">
        <v>21</v>
      </c>
      <c r="G66" s="157">
        <v>19591667</v>
      </c>
      <c r="H66" s="158">
        <v>0</v>
      </c>
      <c r="I66" s="157">
        <v>19591667</v>
      </c>
      <c r="J66" s="158">
        <v>0</v>
      </c>
      <c r="K66" s="158">
        <v>0</v>
      </c>
      <c r="L66" s="158">
        <v>0</v>
      </c>
      <c r="M66" s="158">
        <v>0</v>
      </c>
      <c r="N66" s="158">
        <v>0</v>
      </c>
      <c r="O66" s="158">
        <v>0</v>
      </c>
      <c r="P66" s="158">
        <v>0</v>
      </c>
      <c r="Q66" s="158">
        <v>0</v>
      </c>
      <c r="R66" s="120">
        <v>0</v>
      </c>
      <c r="S66" s="120">
        <v>0</v>
      </c>
    </row>
    <row r="67" spans="1:19" ht="15" customHeight="1" x14ac:dyDescent="0.15">
      <c r="A67" s="108" t="s">
        <v>148</v>
      </c>
      <c r="B67" s="114" t="s">
        <v>98</v>
      </c>
      <c r="C67" s="115" t="s">
        <v>19</v>
      </c>
      <c r="D67" s="115" t="s">
        <v>20</v>
      </c>
      <c r="E67" s="115" t="s">
        <v>307</v>
      </c>
      <c r="F67" s="116" t="s">
        <v>21</v>
      </c>
      <c r="G67" s="157">
        <v>999938</v>
      </c>
      <c r="H67" s="158">
        <v>0</v>
      </c>
      <c r="I67" s="157">
        <v>999938</v>
      </c>
      <c r="J67" s="158">
        <v>0</v>
      </c>
      <c r="K67" s="158">
        <v>0</v>
      </c>
      <c r="L67" s="158">
        <v>0</v>
      </c>
      <c r="M67" s="158">
        <v>0</v>
      </c>
      <c r="N67" s="158">
        <v>0</v>
      </c>
      <c r="O67" s="158">
        <v>0</v>
      </c>
      <c r="P67" s="158">
        <v>0</v>
      </c>
      <c r="Q67" s="158">
        <v>0</v>
      </c>
      <c r="R67" s="120">
        <v>0</v>
      </c>
      <c r="S67" s="120">
        <v>0</v>
      </c>
    </row>
    <row r="68" spans="1:19" ht="15" customHeight="1" x14ac:dyDescent="0.15">
      <c r="A68" s="108" t="s">
        <v>149</v>
      </c>
      <c r="B68" s="109" t="s">
        <v>150</v>
      </c>
      <c r="C68" s="115" t="s">
        <v>19</v>
      </c>
      <c r="D68" s="115" t="s">
        <v>20</v>
      </c>
      <c r="E68" s="115" t="s">
        <v>307</v>
      </c>
      <c r="F68" s="116" t="s">
        <v>21</v>
      </c>
      <c r="G68" s="155">
        <v>25571917817</v>
      </c>
      <c r="H68" s="155">
        <v>18530520370.59</v>
      </c>
      <c r="I68" s="155">
        <v>7041397446.4099998</v>
      </c>
      <c r="J68" s="156">
        <v>0</v>
      </c>
      <c r="K68" s="155">
        <v>17488413222.82</v>
      </c>
      <c r="L68" s="155">
        <v>1042107147.77</v>
      </c>
      <c r="M68" s="155">
        <v>4758860928.5299997</v>
      </c>
      <c r="N68" s="155">
        <v>12729552294.290001</v>
      </c>
      <c r="O68" s="155">
        <v>4698162238.5299997</v>
      </c>
      <c r="P68" s="155">
        <v>60698690</v>
      </c>
      <c r="Q68" s="155">
        <v>4693037122.5299997</v>
      </c>
      <c r="R68" s="120">
        <v>5125116</v>
      </c>
      <c r="S68" s="120">
        <v>128730</v>
      </c>
    </row>
    <row r="69" spans="1:19" ht="15" customHeight="1" x14ac:dyDescent="0.15">
      <c r="A69" s="108" t="s">
        <v>151</v>
      </c>
      <c r="B69" s="109" t="s">
        <v>152</v>
      </c>
      <c r="C69" s="110" t="s">
        <v>19</v>
      </c>
      <c r="D69" s="110" t="s">
        <v>20</v>
      </c>
      <c r="E69" s="110" t="s">
        <v>307</v>
      </c>
      <c r="F69" s="111" t="s">
        <v>21</v>
      </c>
      <c r="G69" s="155">
        <v>65679336</v>
      </c>
      <c r="H69" s="155">
        <v>31606531.07</v>
      </c>
      <c r="I69" s="155">
        <v>34072804.93</v>
      </c>
      <c r="J69" s="156">
        <v>0</v>
      </c>
      <c r="K69" s="156">
        <v>31606531.07</v>
      </c>
      <c r="L69" s="156">
        <v>0</v>
      </c>
      <c r="M69" s="155">
        <v>31606531.07</v>
      </c>
      <c r="N69" s="156">
        <v>0</v>
      </c>
      <c r="O69" s="155">
        <v>31606531.07</v>
      </c>
      <c r="P69" s="156">
        <v>0</v>
      </c>
      <c r="Q69" s="156">
        <v>31606531.07</v>
      </c>
      <c r="R69" s="120">
        <v>0</v>
      </c>
      <c r="S69" s="120">
        <v>0</v>
      </c>
    </row>
    <row r="70" spans="1:19" ht="15" customHeight="1" x14ac:dyDescent="0.15">
      <c r="A70" s="108" t="s">
        <v>153</v>
      </c>
      <c r="B70" s="114" t="s">
        <v>154</v>
      </c>
      <c r="C70" s="115" t="s">
        <v>19</v>
      </c>
      <c r="D70" s="115" t="s">
        <v>20</v>
      </c>
      <c r="E70" s="115" t="s">
        <v>307</v>
      </c>
      <c r="F70" s="116" t="s">
        <v>21</v>
      </c>
      <c r="G70" s="157">
        <v>65679336</v>
      </c>
      <c r="H70" s="157">
        <v>31606531.07</v>
      </c>
      <c r="I70" s="157">
        <v>34072804.93</v>
      </c>
      <c r="J70" s="158">
        <v>0</v>
      </c>
      <c r="K70" s="158">
        <v>31606531.07</v>
      </c>
      <c r="L70" s="158">
        <v>0</v>
      </c>
      <c r="M70" s="157">
        <v>31606531.07</v>
      </c>
      <c r="N70" s="158">
        <v>0</v>
      </c>
      <c r="O70" s="157">
        <v>31606531.07</v>
      </c>
      <c r="P70" s="158">
        <v>0</v>
      </c>
      <c r="Q70" s="158">
        <v>31606531.07</v>
      </c>
      <c r="R70" s="120">
        <v>0</v>
      </c>
      <c r="S70" s="120">
        <v>0</v>
      </c>
    </row>
    <row r="71" spans="1:19" ht="21.75" customHeight="1" x14ac:dyDescent="0.15">
      <c r="A71" s="108" t="s">
        <v>155</v>
      </c>
      <c r="B71" s="109" t="s">
        <v>501</v>
      </c>
      <c r="C71" s="115" t="s">
        <v>19</v>
      </c>
      <c r="D71" s="115" t="s">
        <v>20</v>
      </c>
      <c r="E71" s="115" t="s">
        <v>307</v>
      </c>
      <c r="F71" s="116" t="s">
        <v>21</v>
      </c>
      <c r="G71" s="155">
        <v>2290200439</v>
      </c>
      <c r="H71" s="155">
        <v>1164048888</v>
      </c>
      <c r="I71" s="155">
        <v>1126151551</v>
      </c>
      <c r="J71" s="156">
        <v>0</v>
      </c>
      <c r="K71" s="155">
        <v>710627383.27999997</v>
      </c>
      <c r="L71" s="155">
        <v>453421504.72000003</v>
      </c>
      <c r="M71" s="155">
        <v>435342226.27999997</v>
      </c>
      <c r="N71" s="155">
        <v>275285157</v>
      </c>
      <c r="O71" s="155">
        <v>422517536.27999997</v>
      </c>
      <c r="P71" s="155">
        <v>12824690</v>
      </c>
      <c r="Q71" s="155">
        <v>421541721.27999997</v>
      </c>
      <c r="R71" s="120">
        <v>975815</v>
      </c>
      <c r="S71" s="120">
        <v>97921</v>
      </c>
    </row>
    <row r="72" spans="1:19" ht="15" customHeight="1" x14ac:dyDescent="0.15">
      <c r="A72" s="108" t="s">
        <v>157</v>
      </c>
      <c r="B72" s="114" t="s">
        <v>158</v>
      </c>
      <c r="C72" s="115" t="s">
        <v>19</v>
      </c>
      <c r="D72" s="115" t="s">
        <v>20</v>
      </c>
      <c r="E72" s="115" t="s">
        <v>307</v>
      </c>
      <c r="F72" s="116" t="s">
        <v>21</v>
      </c>
      <c r="G72" s="157">
        <v>62417297</v>
      </c>
      <c r="H72" s="157">
        <v>16000000</v>
      </c>
      <c r="I72" s="157">
        <v>46417297</v>
      </c>
      <c r="J72" s="158">
        <v>0</v>
      </c>
      <c r="K72" s="157">
        <v>9306980</v>
      </c>
      <c r="L72" s="158">
        <v>6693020</v>
      </c>
      <c r="M72" s="157">
        <v>9306980</v>
      </c>
      <c r="N72" s="158">
        <v>0</v>
      </c>
      <c r="O72" s="157">
        <v>9306980</v>
      </c>
      <c r="P72" s="157">
        <v>0</v>
      </c>
      <c r="Q72" s="158">
        <v>8838929</v>
      </c>
      <c r="R72" s="120">
        <v>468051</v>
      </c>
      <c r="S72" s="120">
        <v>0</v>
      </c>
    </row>
    <row r="73" spans="1:19" ht="15" customHeight="1" x14ac:dyDescent="0.15">
      <c r="A73" s="108" t="s">
        <v>159</v>
      </c>
      <c r="B73" s="114" t="s">
        <v>160</v>
      </c>
      <c r="C73" s="115" t="s">
        <v>19</v>
      </c>
      <c r="D73" s="115" t="s">
        <v>20</v>
      </c>
      <c r="E73" s="115" t="s">
        <v>307</v>
      </c>
      <c r="F73" s="116" t="s">
        <v>21</v>
      </c>
      <c r="G73" s="157">
        <v>406851303</v>
      </c>
      <c r="H73" s="157">
        <v>192036768</v>
      </c>
      <c r="I73" s="157">
        <v>214814535</v>
      </c>
      <c r="J73" s="158">
        <v>0</v>
      </c>
      <c r="K73" s="157">
        <v>154746942</v>
      </c>
      <c r="L73" s="157">
        <v>37289826</v>
      </c>
      <c r="M73" s="157">
        <v>79461785</v>
      </c>
      <c r="N73" s="157">
        <v>75285157</v>
      </c>
      <c r="O73" s="157">
        <v>66637095</v>
      </c>
      <c r="P73" s="157">
        <v>12824690</v>
      </c>
      <c r="Q73" s="158">
        <v>66129331</v>
      </c>
      <c r="R73" s="120">
        <v>507764</v>
      </c>
      <c r="S73" s="120">
        <v>0</v>
      </c>
    </row>
    <row r="74" spans="1:19" ht="15" customHeight="1" x14ac:dyDescent="0.15">
      <c r="A74" s="108" t="s">
        <v>161</v>
      </c>
      <c r="B74" s="114" t="s">
        <v>162</v>
      </c>
      <c r="C74" s="115" t="s">
        <v>19</v>
      </c>
      <c r="D74" s="115" t="s">
        <v>20</v>
      </c>
      <c r="E74" s="115" t="s">
        <v>307</v>
      </c>
      <c r="F74" s="116" t="s">
        <v>21</v>
      </c>
      <c r="G74" s="157">
        <v>85669508</v>
      </c>
      <c r="H74" s="157">
        <v>78609155.900000006</v>
      </c>
      <c r="I74" s="157">
        <v>7060352.0999999996</v>
      </c>
      <c r="J74" s="158">
        <v>0</v>
      </c>
      <c r="K74" s="158">
        <v>78609155.900000006</v>
      </c>
      <c r="L74" s="157">
        <v>0</v>
      </c>
      <c r="M74" s="158">
        <v>0</v>
      </c>
      <c r="N74" s="158">
        <v>78609155.900000006</v>
      </c>
      <c r="O74" s="158">
        <v>0</v>
      </c>
      <c r="P74" s="158">
        <v>0</v>
      </c>
      <c r="Q74" s="158">
        <v>0</v>
      </c>
      <c r="R74" s="120">
        <v>0</v>
      </c>
      <c r="S74" s="120">
        <v>0</v>
      </c>
    </row>
    <row r="75" spans="1:19" ht="15" customHeight="1" x14ac:dyDescent="0.15">
      <c r="A75" s="108" t="s">
        <v>163</v>
      </c>
      <c r="B75" s="114" t="s">
        <v>164</v>
      </c>
      <c r="C75" s="115" t="s">
        <v>19</v>
      </c>
      <c r="D75" s="115" t="s">
        <v>20</v>
      </c>
      <c r="E75" s="115" t="s">
        <v>307</v>
      </c>
      <c r="F75" s="116" t="s">
        <v>21</v>
      </c>
      <c r="G75" s="157">
        <v>3167510</v>
      </c>
      <c r="H75" s="157">
        <v>350000</v>
      </c>
      <c r="I75" s="157">
        <v>2817510</v>
      </c>
      <c r="J75" s="158">
        <v>0</v>
      </c>
      <c r="K75" s="158">
        <v>350000</v>
      </c>
      <c r="L75" s="158">
        <v>0</v>
      </c>
      <c r="M75" s="157">
        <v>350000</v>
      </c>
      <c r="N75" s="158">
        <v>0</v>
      </c>
      <c r="O75" s="157">
        <v>350000</v>
      </c>
      <c r="P75" s="158">
        <v>0</v>
      </c>
      <c r="Q75" s="158">
        <v>350000</v>
      </c>
      <c r="R75" s="120">
        <v>0</v>
      </c>
      <c r="S75" s="120">
        <v>0</v>
      </c>
    </row>
    <row r="76" spans="1:19" ht="15" customHeight="1" x14ac:dyDescent="0.15">
      <c r="A76" s="108" t="s">
        <v>165</v>
      </c>
      <c r="B76" s="114" t="s">
        <v>166</v>
      </c>
      <c r="C76" s="115" t="s">
        <v>19</v>
      </c>
      <c r="D76" s="115" t="s">
        <v>20</v>
      </c>
      <c r="E76" s="115" t="s">
        <v>307</v>
      </c>
      <c r="F76" s="116" t="s">
        <v>21</v>
      </c>
      <c r="G76" s="157">
        <v>134646680</v>
      </c>
      <c r="H76" s="157">
        <v>123720844.09999999</v>
      </c>
      <c r="I76" s="157">
        <v>10925835.9</v>
      </c>
      <c r="J76" s="158">
        <v>0</v>
      </c>
      <c r="K76" s="158">
        <v>123720844.09999999</v>
      </c>
      <c r="L76" s="157">
        <v>0</v>
      </c>
      <c r="M76" s="157">
        <v>2330000</v>
      </c>
      <c r="N76" s="158">
        <v>121390844.09999999</v>
      </c>
      <c r="O76" s="157">
        <v>2330000</v>
      </c>
      <c r="P76" s="158">
        <v>0</v>
      </c>
      <c r="Q76" s="158">
        <v>2330000</v>
      </c>
      <c r="R76" s="120">
        <v>0</v>
      </c>
      <c r="S76" s="120">
        <v>0</v>
      </c>
    </row>
    <row r="77" spans="1:19" ht="15" customHeight="1" x14ac:dyDescent="0.15">
      <c r="A77" s="108" t="s">
        <v>167</v>
      </c>
      <c r="B77" s="114" t="s">
        <v>168</v>
      </c>
      <c r="C77" s="110" t="s">
        <v>19</v>
      </c>
      <c r="D77" s="110" t="s">
        <v>20</v>
      </c>
      <c r="E77" s="110" t="s">
        <v>307</v>
      </c>
      <c r="F77" s="111" t="s">
        <v>21</v>
      </c>
      <c r="G77" s="157">
        <v>1597448141</v>
      </c>
      <c r="H77" s="157">
        <v>753332120</v>
      </c>
      <c r="I77" s="157">
        <v>844116021</v>
      </c>
      <c r="J77" s="158">
        <v>0</v>
      </c>
      <c r="K77" s="157">
        <v>343893461.27999997</v>
      </c>
      <c r="L77" s="158">
        <v>409438658.72000003</v>
      </c>
      <c r="M77" s="157">
        <v>343893461.27999997</v>
      </c>
      <c r="N77" s="158">
        <v>0</v>
      </c>
      <c r="O77" s="157">
        <v>343893461.27999997</v>
      </c>
      <c r="P77" s="158">
        <v>0</v>
      </c>
      <c r="Q77" s="157">
        <v>343893461.27999997</v>
      </c>
      <c r="R77" s="120">
        <v>0</v>
      </c>
      <c r="S77" s="120">
        <v>97921</v>
      </c>
    </row>
    <row r="78" spans="1:19" ht="15" customHeight="1" x14ac:dyDescent="0.15">
      <c r="A78" s="108" t="s">
        <v>169</v>
      </c>
      <c r="B78" s="109" t="s">
        <v>502</v>
      </c>
      <c r="C78" s="115" t="s">
        <v>19</v>
      </c>
      <c r="D78" s="115" t="s">
        <v>20</v>
      </c>
      <c r="E78" s="115" t="s">
        <v>307</v>
      </c>
      <c r="F78" s="116" t="s">
        <v>21</v>
      </c>
      <c r="G78" s="155">
        <v>1157385341</v>
      </c>
      <c r="H78" s="155">
        <v>197808258</v>
      </c>
      <c r="I78" s="155">
        <v>959577083</v>
      </c>
      <c r="J78" s="156">
        <v>0</v>
      </c>
      <c r="K78" s="155">
        <v>125951183</v>
      </c>
      <c r="L78" s="155">
        <v>71857075</v>
      </c>
      <c r="M78" s="155">
        <v>72083367</v>
      </c>
      <c r="N78" s="156">
        <v>53867816</v>
      </c>
      <c r="O78" s="155">
        <v>72083367</v>
      </c>
      <c r="P78" s="156">
        <v>0</v>
      </c>
      <c r="Q78" s="156">
        <v>72083367</v>
      </c>
      <c r="R78" s="120">
        <v>0</v>
      </c>
      <c r="S78" s="120">
        <v>0</v>
      </c>
    </row>
    <row r="79" spans="1:19" ht="15" customHeight="1" x14ac:dyDescent="0.15">
      <c r="A79" s="108" t="s">
        <v>171</v>
      </c>
      <c r="B79" s="114" t="s">
        <v>172</v>
      </c>
      <c r="C79" s="115" t="s">
        <v>19</v>
      </c>
      <c r="D79" s="115" t="s">
        <v>20</v>
      </c>
      <c r="E79" s="115" t="s">
        <v>307</v>
      </c>
      <c r="F79" s="116" t="s">
        <v>21</v>
      </c>
      <c r="G79" s="157">
        <v>889875137</v>
      </c>
      <c r="H79" s="157">
        <v>93000</v>
      </c>
      <c r="I79" s="157">
        <v>889782137</v>
      </c>
      <c r="J79" s="158">
        <v>0</v>
      </c>
      <c r="K79" s="158">
        <v>93000</v>
      </c>
      <c r="L79" s="158">
        <v>0</v>
      </c>
      <c r="M79" s="157">
        <v>93000</v>
      </c>
      <c r="N79" s="158">
        <v>0</v>
      </c>
      <c r="O79" s="157">
        <v>93000</v>
      </c>
      <c r="P79" s="158">
        <v>0</v>
      </c>
      <c r="Q79" s="158">
        <v>93000</v>
      </c>
      <c r="R79" s="120">
        <v>0</v>
      </c>
      <c r="S79" s="120">
        <v>0</v>
      </c>
    </row>
    <row r="80" spans="1:19" ht="15" customHeight="1" x14ac:dyDescent="0.15">
      <c r="A80" s="108" t="s">
        <v>173</v>
      </c>
      <c r="B80" s="114" t="s">
        <v>174</v>
      </c>
      <c r="C80" s="110" t="s">
        <v>19</v>
      </c>
      <c r="D80" s="110" t="s">
        <v>20</v>
      </c>
      <c r="E80" s="110" t="s">
        <v>307</v>
      </c>
      <c r="F80" s="111" t="s">
        <v>21</v>
      </c>
      <c r="G80" s="157">
        <v>267510204</v>
      </c>
      <c r="H80" s="157">
        <v>197715258</v>
      </c>
      <c r="I80" s="157">
        <v>69794946</v>
      </c>
      <c r="J80" s="158">
        <v>0</v>
      </c>
      <c r="K80" s="157">
        <v>125858183</v>
      </c>
      <c r="L80" s="157">
        <v>71857075</v>
      </c>
      <c r="M80" s="157">
        <v>71990367</v>
      </c>
      <c r="N80" s="158">
        <v>53867816</v>
      </c>
      <c r="O80" s="157">
        <v>71990367</v>
      </c>
      <c r="P80" s="158">
        <v>0</v>
      </c>
      <c r="Q80" s="158">
        <v>71990367</v>
      </c>
      <c r="R80" s="120">
        <v>0</v>
      </c>
      <c r="S80" s="120">
        <v>0</v>
      </c>
    </row>
    <row r="81" spans="1:19" ht="22.5" customHeight="1" x14ac:dyDescent="0.15">
      <c r="A81" s="108" t="s">
        <v>176</v>
      </c>
      <c r="B81" s="109" t="s">
        <v>177</v>
      </c>
      <c r="C81" s="115" t="s">
        <v>19</v>
      </c>
      <c r="D81" s="115" t="s">
        <v>20</v>
      </c>
      <c r="E81" s="115" t="s">
        <v>307</v>
      </c>
      <c r="F81" s="116" t="s">
        <v>21</v>
      </c>
      <c r="G81" s="155">
        <v>20673963702</v>
      </c>
      <c r="H81" s="155">
        <v>16840751208.48</v>
      </c>
      <c r="I81" s="155">
        <v>3833212493.52</v>
      </c>
      <c r="J81" s="156">
        <v>0</v>
      </c>
      <c r="K81" s="155">
        <v>16527142348.870001</v>
      </c>
      <c r="L81" s="155">
        <v>313608859.61000001</v>
      </c>
      <c r="M81" s="155">
        <v>4126743227.5799999</v>
      </c>
      <c r="N81" s="155">
        <v>12400399121.290001</v>
      </c>
      <c r="O81" s="155">
        <v>4078869227.5799999</v>
      </c>
      <c r="P81" s="156">
        <v>47874000</v>
      </c>
      <c r="Q81" s="156">
        <v>4078869227.5799999</v>
      </c>
      <c r="R81" s="120">
        <v>0</v>
      </c>
      <c r="S81" s="120">
        <v>0</v>
      </c>
    </row>
    <row r="82" spans="1:19" ht="15" customHeight="1" x14ac:dyDescent="0.15">
      <c r="A82" s="108" t="s">
        <v>178</v>
      </c>
      <c r="B82" s="114" t="s">
        <v>179</v>
      </c>
      <c r="C82" s="115" t="s">
        <v>19</v>
      </c>
      <c r="D82" s="115" t="s">
        <v>20</v>
      </c>
      <c r="E82" s="115" t="s">
        <v>307</v>
      </c>
      <c r="F82" s="116" t="s">
        <v>21</v>
      </c>
      <c r="G82" s="157">
        <v>54934</v>
      </c>
      <c r="H82" s="158">
        <v>0</v>
      </c>
      <c r="I82" s="157">
        <v>54934</v>
      </c>
      <c r="J82" s="158">
        <v>0</v>
      </c>
      <c r="K82" s="158">
        <v>0</v>
      </c>
      <c r="L82" s="158">
        <v>0</v>
      </c>
      <c r="M82" s="158">
        <v>0</v>
      </c>
      <c r="N82" s="158">
        <v>0</v>
      </c>
      <c r="O82" s="158">
        <v>0</v>
      </c>
      <c r="P82" s="158">
        <v>0</v>
      </c>
      <c r="Q82" s="158">
        <v>0</v>
      </c>
      <c r="R82" s="120">
        <v>0</v>
      </c>
      <c r="S82" s="120">
        <v>0</v>
      </c>
    </row>
    <row r="83" spans="1:19" ht="15" customHeight="1" x14ac:dyDescent="0.15">
      <c r="A83" s="108" t="s">
        <v>180</v>
      </c>
      <c r="B83" s="114" t="s">
        <v>181</v>
      </c>
      <c r="C83" s="115" t="s">
        <v>19</v>
      </c>
      <c r="D83" s="115" t="s">
        <v>20</v>
      </c>
      <c r="E83" s="115" t="s">
        <v>307</v>
      </c>
      <c r="F83" s="116" t="s">
        <v>21</v>
      </c>
      <c r="G83" s="157">
        <v>3828280000</v>
      </c>
      <c r="H83" s="157">
        <v>3680100970</v>
      </c>
      <c r="I83" s="157">
        <v>148179030</v>
      </c>
      <c r="J83" s="158">
        <v>0</v>
      </c>
      <c r="K83" s="158">
        <v>3680100965</v>
      </c>
      <c r="L83" s="157">
        <v>5</v>
      </c>
      <c r="M83" s="157">
        <v>996014900</v>
      </c>
      <c r="N83" s="157">
        <v>2684086065</v>
      </c>
      <c r="O83" s="157">
        <v>987400900</v>
      </c>
      <c r="P83" s="158">
        <v>8614000</v>
      </c>
      <c r="Q83" s="158">
        <v>987400900</v>
      </c>
      <c r="R83" s="120">
        <v>0</v>
      </c>
      <c r="S83" s="120">
        <v>0</v>
      </c>
    </row>
    <row r="84" spans="1:19" ht="15" customHeight="1" x14ac:dyDescent="0.15">
      <c r="A84" s="108" t="s">
        <v>182</v>
      </c>
      <c r="B84" s="114" t="s">
        <v>503</v>
      </c>
      <c r="C84" s="115" t="s">
        <v>19</v>
      </c>
      <c r="D84" s="115" t="s">
        <v>20</v>
      </c>
      <c r="E84" s="115" t="s">
        <v>307</v>
      </c>
      <c r="F84" s="116" t="s">
        <v>21</v>
      </c>
      <c r="G84" s="157">
        <v>3358881834</v>
      </c>
      <c r="H84" s="157">
        <v>3170479842.0999999</v>
      </c>
      <c r="I84" s="157">
        <v>188401991.90000001</v>
      </c>
      <c r="J84" s="158">
        <v>0</v>
      </c>
      <c r="K84" s="157">
        <v>3163872899</v>
      </c>
      <c r="L84" s="157">
        <v>6606943.0999999996</v>
      </c>
      <c r="M84" s="157">
        <v>838823204</v>
      </c>
      <c r="N84" s="157">
        <v>2325049695</v>
      </c>
      <c r="O84" s="157">
        <v>808163204</v>
      </c>
      <c r="P84" s="158">
        <v>30660000</v>
      </c>
      <c r="Q84" s="158">
        <v>808163204</v>
      </c>
      <c r="R84" s="120">
        <v>0</v>
      </c>
      <c r="S84" s="120">
        <v>0</v>
      </c>
    </row>
    <row r="85" spans="1:19" ht="15" customHeight="1" x14ac:dyDescent="0.15">
      <c r="A85" s="108" t="s">
        <v>184</v>
      </c>
      <c r="B85" s="114" t="s">
        <v>185</v>
      </c>
      <c r="C85" s="115" t="s">
        <v>19</v>
      </c>
      <c r="D85" s="115" t="s">
        <v>20</v>
      </c>
      <c r="E85" s="115" t="s">
        <v>307</v>
      </c>
      <c r="F85" s="116" t="s">
        <v>21</v>
      </c>
      <c r="G85" s="157">
        <v>3613372889</v>
      </c>
      <c r="H85" s="157">
        <v>2086955416.5699999</v>
      </c>
      <c r="I85" s="157">
        <v>1526417472.4300001</v>
      </c>
      <c r="J85" s="158">
        <v>0</v>
      </c>
      <c r="K85" s="157">
        <v>2085890821.5799999</v>
      </c>
      <c r="L85" s="157">
        <v>1064594.99</v>
      </c>
      <c r="M85" s="157">
        <v>322240176.57999998</v>
      </c>
      <c r="N85" s="158">
        <v>1763650645</v>
      </c>
      <c r="O85" s="157">
        <v>322240176.57999998</v>
      </c>
      <c r="P85" s="158">
        <v>0</v>
      </c>
      <c r="Q85" s="158">
        <v>322240176.57999998</v>
      </c>
      <c r="R85" s="120">
        <v>0</v>
      </c>
      <c r="S85" s="120">
        <v>0</v>
      </c>
    </row>
    <row r="86" spans="1:19" ht="15" customHeight="1" x14ac:dyDescent="0.15">
      <c r="A86" s="108" t="s">
        <v>186</v>
      </c>
      <c r="B86" s="114" t="s">
        <v>187</v>
      </c>
      <c r="C86" s="115" t="s">
        <v>19</v>
      </c>
      <c r="D86" s="115" t="s">
        <v>20</v>
      </c>
      <c r="E86" s="115" t="s">
        <v>307</v>
      </c>
      <c r="F86" s="116" t="s">
        <v>21</v>
      </c>
      <c r="G86" s="157">
        <v>9262208539</v>
      </c>
      <c r="H86" s="157">
        <v>7741000395.8100004</v>
      </c>
      <c r="I86" s="157">
        <v>1521208143.1900001</v>
      </c>
      <c r="J86" s="158">
        <v>0</v>
      </c>
      <c r="K86" s="157">
        <v>7435063079.29</v>
      </c>
      <c r="L86" s="157">
        <v>305937316.51999998</v>
      </c>
      <c r="M86" s="157">
        <v>1857683125</v>
      </c>
      <c r="N86" s="157">
        <v>5577379954.29</v>
      </c>
      <c r="O86" s="157">
        <v>1849083125</v>
      </c>
      <c r="P86" s="158">
        <v>8600000</v>
      </c>
      <c r="Q86" s="158">
        <v>1849083125</v>
      </c>
      <c r="R86" s="120">
        <v>0</v>
      </c>
      <c r="S86" s="120">
        <v>0</v>
      </c>
    </row>
    <row r="87" spans="1:19" ht="15" customHeight="1" x14ac:dyDescent="0.15">
      <c r="A87" s="108" t="s">
        <v>188</v>
      </c>
      <c r="B87" s="114" t="s">
        <v>189</v>
      </c>
      <c r="C87" s="115" t="s">
        <v>19</v>
      </c>
      <c r="D87" s="115" t="s">
        <v>20</v>
      </c>
      <c r="E87" s="115" t="s">
        <v>307</v>
      </c>
      <c r="F87" s="116" t="s">
        <v>21</v>
      </c>
      <c r="G87" s="157">
        <v>610946304</v>
      </c>
      <c r="H87" s="157">
        <v>162214584</v>
      </c>
      <c r="I87" s="157">
        <v>448731720</v>
      </c>
      <c r="J87" s="158">
        <v>0</v>
      </c>
      <c r="K87" s="158">
        <v>162214584</v>
      </c>
      <c r="L87" s="157">
        <v>0</v>
      </c>
      <c r="M87" s="157">
        <v>111981822</v>
      </c>
      <c r="N87" s="158">
        <v>50232762</v>
      </c>
      <c r="O87" s="157">
        <v>111981822</v>
      </c>
      <c r="P87" s="158">
        <v>0</v>
      </c>
      <c r="Q87" s="158">
        <v>111981822</v>
      </c>
      <c r="R87" s="120">
        <v>0</v>
      </c>
      <c r="S87" s="120">
        <v>0</v>
      </c>
    </row>
    <row r="88" spans="1:19" ht="15" customHeight="1" x14ac:dyDescent="0.15">
      <c r="A88" s="108" t="s">
        <v>581</v>
      </c>
      <c r="B88" s="114" t="s">
        <v>575</v>
      </c>
      <c r="C88" s="110" t="s">
        <v>19</v>
      </c>
      <c r="D88" s="110" t="s">
        <v>20</v>
      </c>
      <c r="E88" s="110" t="s">
        <v>307</v>
      </c>
      <c r="F88" s="111" t="s">
        <v>21</v>
      </c>
      <c r="G88" s="158">
        <v>0</v>
      </c>
      <c r="H88" s="158">
        <v>0</v>
      </c>
      <c r="I88" s="158">
        <v>0</v>
      </c>
      <c r="J88" s="158">
        <v>0</v>
      </c>
      <c r="K88" s="158">
        <v>0</v>
      </c>
      <c r="L88" s="158">
        <v>0</v>
      </c>
      <c r="M88" s="158">
        <v>0</v>
      </c>
      <c r="N88" s="158">
        <v>0</v>
      </c>
      <c r="O88" s="158">
        <v>0</v>
      </c>
      <c r="P88" s="158">
        <v>0</v>
      </c>
      <c r="Q88" s="158">
        <v>0</v>
      </c>
      <c r="R88" s="120">
        <v>0</v>
      </c>
      <c r="S88" s="120">
        <v>0</v>
      </c>
    </row>
    <row r="89" spans="1:19" ht="15" customHeight="1" x14ac:dyDescent="0.15">
      <c r="A89" s="108" t="s">
        <v>573</v>
      </c>
      <c r="B89" s="114" t="s">
        <v>190</v>
      </c>
      <c r="C89" s="115" t="s">
        <v>19</v>
      </c>
      <c r="D89" s="115" t="s">
        <v>20</v>
      </c>
      <c r="E89" s="115" t="s">
        <v>307</v>
      </c>
      <c r="F89" s="116" t="s">
        <v>21</v>
      </c>
      <c r="G89" s="157">
        <v>219202</v>
      </c>
      <c r="H89" s="158">
        <v>0</v>
      </c>
      <c r="I89" s="157">
        <v>219202</v>
      </c>
      <c r="J89" s="158">
        <v>0</v>
      </c>
      <c r="K89" s="158">
        <v>0</v>
      </c>
      <c r="L89" s="158">
        <v>0</v>
      </c>
      <c r="M89" s="158">
        <v>0</v>
      </c>
      <c r="N89" s="158">
        <v>0</v>
      </c>
      <c r="O89" s="158">
        <v>0</v>
      </c>
      <c r="P89" s="158">
        <v>0</v>
      </c>
      <c r="Q89" s="158">
        <v>0</v>
      </c>
      <c r="R89" s="120">
        <v>0</v>
      </c>
      <c r="S89" s="120">
        <v>0</v>
      </c>
    </row>
    <row r="90" spans="1:19" ht="15" customHeight="1" x14ac:dyDescent="0.15">
      <c r="A90" s="108" t="s">
        <v>191</v>
      </c>
      <c r="B90" s="109" t="s">
        <v>192</v>
      </c>
      <c r="C90" s="115" t="s">
        <v>19</v>
      </c>
      <c r="D90" s="115" t="s">
        <v>20</v>
      </c>
      <c r="E90" s="115" t="s">
        <v>307</v>
      </c>
      <c r="F90" s="116" t="s">
        <v>21</v>
      </c>
      <c r="G90" s="155">
        <v>1134798405</v>
      </c>
      <c r="H90" s="155">
        <v>96305485.040000007</v>
      </c>
      <c r="I90" s="155">
        <v>1038492919.96</v>
      </c>
      <c r="J90" s="156">
        <v>0</v>
      </c>
      <c r="K90" s="155">
        <v>30490540.600000001</v>
      </c>
      <c r="L90" s="156">
        <v>65814944.439999998</v>
      </c>
      <c r="M90" s="155">
        <v>30490540.600000001</v>
      </c>
      <c r="N90" s="156">
        <v>0</v>
      </c>
      <c r="O90" s="155">
        <v>30490540.600000001</v>
      </c>
      <c r="P90" s="156">
        <v>0</v>
      </c>
      <c r="Q90" s="155">
        <v>30490540.600000001</v>
      </c>
      <c r="R90" s="120">
        <v>0</v>
      </c>
      <c r="S90" s="120">
        <v>30809</v>
      </c>
    </row>
    <row r="91" spans="1:19" ht="15" customHeight="1" x14ac:dyDescent="0.15">
      <c r="A91" s="108" t="s">
        <v>193</v>
      </c>
      <c r="B91" s="114" t="s">
        <v>194</v>
      </c>
      <c r="C91" s="115" t="s">
        <v>19</v>
      </c>
      <c r="D91" s="115" t="s">
        <v>20</v>
      </c>
      <c r="E91" s="115" t="s">
        <v>307</v>
      </c>
      <c r="F91" s="116" t="s">
        <v>21</v>
      </c>
      <c r="G91" s="157">
        <v>32667869</v>
      </c>
      <c r="H91" s="158">
        <v>0</v>
      </c>
      <c r="I91" s="157">
        <v>32667869</v>
      </c>
      <c r="J91" s="158">
        <v>0</v>
      </c>
      <c r="K91" s="158">
        <v>0</v>
      </c>
      <c r="L91" s="158">
        <v>0</v>
      </c>
      <c r="M91" s="158">
        <v>0</v>
      </c>
      <c r="N91" s="158">
        <v>0</v>
      </c>
      <c r="O91" s="158">
        <v>0</v>
      </c>
      <c r="P91" s="158">
        <v>0</v>
      </c>
      <c r="Q91" s="158">
        <v>0</v>
      </c>
      <c r="R91" s="120">
        <v>0</v>
      </c>
      <c r="S91" s="120">
        <v>0</v>
      </c>
    </row>
    <row r="92" spans="1:19" ht="15" customHeight="1" x14ac:dyDescent="0.15">
      <c r="A92" s="108" t="s">
        <v>195</v>
      </c>
      <c r="B92" s="114" t="s">
        <v>196</v>
      </c>
      <c r="C92" s="115" t="s">
        <v>19</v>
      </c>
      <c r="D92" s="115" t="s">
        <v>20</v>
      </c>
      <c r="E92" s="115" t="s">
        <v>307</v>
      </c>
      <c r="F92" s="116" t="s">
        <v>21</v>
      </c>
      <c r="G92" s="157">
        <v>323160044</v>
      </c>
      <c r="H92" s="158">
        <v>0</v>
      </c>
      <c r="I92" s="157">
        <v>323160044</v>
      </c>
      <c r="J92" s="158">
        <v>0</v>
      </c>
      <c r="K92" s="158">
        <v>0</v>
      </c>
      <c r="L92" s="158">
        <v>0</v>
      </c>
      <c r="M92" s="158">
        <v>0</v>
      </c>
      <c r="N92" s="158">
        <v>0</v>
      </c>
      <c r="O92" s="158">
        <v>0</v>
      </c>
      <c r="P92" s="158">
        <v>0</v>
      </c>
      <c r="Q92" s="158">
        <v>0</v>
      </c>
      <c r="R92" s="120">
        <v>0</v>
      </c>
      <c r="S92" s="120">
        <v>0</v>
      </c>
    </row>
    <row r="93" spans="1:19" ht="15" customHeight="1" x14ac:dyDescent="0.15">
      <c r="A93" s="108" t="s">
        <v>197</v>
      </c>
      <c r="B93" s="114" t="s">
        <v>198</v>
      </c>
      <c r="C93" s="115" t="s">
        <v>19</v>
      </c>
      <c r="D93" s="115" t="s">
        <v>20</v>
      </c>
      <c r="E93" s="115" t="s">
        <v>307</v>
      </c>
      <c r="F93" s="116" t="s">
        <v>21</v>
      </c>
      <c r="G93" s="157">
        <v>197522221</v>
      </c>
      <c r="H93" s="157">
        <v>96305485.040000007</v>
      </c>
      <c r="I93" s="157">
        <v>101216735.95999999</v>
      </c>
      <c r="J93" s="158">
        <v>0</v>
      </c>
      <c r="K93" s="157">
        <v>30490540.600000001</v>
      </c>
      <c r="L93" s="158">
        <v>65814944.439999998</v>
      </c>
      <c r="M93" s="157">
        <v>30490540.600000001</v>
      </c>
      <c r="N93" s="158">
        <v>0</v>
      </c>
      <c r="O93" s="157">
        <v>30490540.600000001</v>
      </c>
      <c r="P93" s="158">
        <v>0</v>
      </c>
      <c r="Q93" s="157">
        <v>30490540.600000001</v>
      </c>
      <c r="R93" s="120">
        <v>0</v>
      </c>
      <c r="S93" s="120">
        <v>30809</v>
      </c>
    </row>
    <row r="94" spans="1:19" ht="15" customHeight="1" x14ac:dyDescent="0.15">
      <c r="A94" s="108" t="s">
        <v>199</v>
      </c>
      <c r="B94" s="114" t="s">
        <v>504</v>
      </c>
      <c r="C94" s="115" t="s">
        <v>19</v>
      </c>
      <c r="D94" s="115" t="s">
        <v>20</v>
      </c>
      <c r="E94" s="115" t="s">
        <v>307</v>
      </c>
      <c r="F94" s="116" t="s">
        <v>21</v>
      </c>
      <c r="G94" s="157">
        <v>581448271</v>
      </c>
      <c r="H94" s="158">
        <v>0</v>
      </c>
      <c r="I94" s="157">
        <v>581448271</v>
      </c>
      <c r="J94" s="158">
        <v>0</v>
      </c>
      <c r="K94" s="158">
        <v>0</v>
      </c>
      <c r="L94" s="158">
        <v>0</v>
      </c>
      <c r="M94" s="158">
        <v>0</v>
      </c>
      <c r="N94" s="158">
        <v>0</v>
      </c>
      <c r="O94" s="158">
        <v>0</v>
      </c>
      <c r="P94" s="158">
        <v>0</v>
      </c>
      <c r="Q94" s="158">
        <v>0</v>
      </c>
      <c r="R94" s="120">
        <v>0</v>
      </c>
      <c r="S94" s="120">
        <v>0</v>
      </c>
    </row>
    <row r="95" spans="1:19" ht="15" customHeight="1" x14ac:dyDescent="0.15">
      <c r="A95" s="108" t="s">
        <v>201</v>
      </c>
      <c r="B95" s="114" t="s">
        <v>202</v>
      </c>
      <c r="C95" s="115" t="s">
        <v>19</v>
      </c>
      <c r="D95" s="115" t="s">
        <v>20</v>
      </c>
      <c r="E95" s="115" t="s">
        <v>307</v>
      </c>
      <c r="F95" s="116" t="s">
        <v>21</v>
      </c>
      <c r="G95" s="157">
        <v>249890594</v>
      </c>
      <c r="H95" s="157">
        <v>200000000</v>
      </c>
      <c r="I95" s="157">
        <v>49890594</v>
      </c>
      <c r="J95" s="158">
        <v>0</v>
      </c>
      <c r="K95" s="157">
        <v>62595236</v>
      </c>
      <c r="L95" s="158">
        <v>137404764</v>
      </c>
      <c r="M95" s="157">
        <v>62595036</v>
      </c>
      <c r="N95" s="158">
        <v>200</v>
      </c>
      <c r="O95" s="157">
        <v>62595036</v>
      </c>
      <c r="P95" s="157">
        <v>0</v>
      </c>
      <c r="Q95" s="158">
        <v>58445735</v>
      </c>
      <c r="R95" s="120">
        <v>4149301</v>
      </c>
      <c r="S95" s="120">
        <v>0</v>
      </c>
    </row>
    <row r="96" spans="1:19" ht="15" customHeight="1" x14ac:dyDescent="0.15">
      <c r="A96" s="108" t="s">
        <v>203</v>
      </c>
      <c r="B96" s="109" t="s">
        <v>204</v>
      </c>
      <c r="C96" s="110" t="s">
        <v>19</v>
      </c>
      <c r="D96" s="110" t="s">
        <v>20</v>
      </c>
      <c r="E96" s="110" t="s">
        <v>307</v>
      </c>
      <c r="F96" s="111" t="s">
        <v>21</v>
      </c>
      <c r="G96" s="155">
        <v>1090717000</v>
      </c>
      <c r="H96" s="155">
        <v>662102000</v>
      </c>
      <c r="I96" s="155">
        <v>428615000</v>
      </c>
      <c r="J96" s="156">
        <v>0</v>
      </c>
      <c r="K96" s="155">
        <v>194132965</v>
      </c>
      <c r="L96" s="156">
        <v>467969035</v>
      </c>
      <c r="M96" s="155">
        <v>194132965</v>
      </c>
      <c r="N96" s="156">
        <v>0</v>
      </c>
      <c r="O96" s="155">
        <v>194132965</v>
      </c>
      <c r="P96" s="156">
        <v>0</v>
      </c>
      <c r="Q96" s="155">
        <v>194132965</v>
      </c>
      <c r="R96" s="120">
        <v>0</v>
      </c>
      <c r="S96" s="120">
        <v>94773424</v>
      </c>
    </row>
    <row r="97" spans="1:19" ht="15" customHeight="1" x14ac:dyDescent="0.15">
      <c r="A97" s="108" t="s">
        <v>205</v>
      </c>
      <c r="B97" s="109" t="s">
        <v>206</v>
      </c>
      <c r="C97" s="110" t="s">
        <v>19</v>
      </c>
      <c r="D97" s="110" t="s">
        <v>20</v>
      </c>
      <c r="E97" s="110" t="s">
        <v>307</v>
      </c>
      <c r="F97" s="111" t="s">
        <v>21</v>
      </c>
      <c r="G97" s="155">
        <v>662102000</v>
      </c>
      <c r="H97" s="155">
        <v>662102000</v>
      </c>
      <c r="I97" s="156">
        <v>0</v>
      </c>
      <c r="J97" s="156">
        <v>0</v>
      </c>
      <c r="K97" s="155">
        <v>194132965</v>
      </c>
      <c r="L97" s="156">
        <v>467969035</v>
      </c>
      <c r="M97" s="155">
        <v>194132965</v>
      </c>
      <c r="N97" s="156">
        <v>0</v>
      </c>
      <c r="O97" s="155">
        <v>194132965</v>
      </c>
      <c r="P97" s="156">
        <v>0</v>
      </c>
      <c r="Q97" s="155">
        <v>194132965</v>
      </c>
      <c r="R97" s="120">
        <v>0</v>
      </c>
      <c r="S97" s="120">
        <v>94773424</v>
      </c>
    </row>
    <row r="98" spans="1:19" ht="15" customHeight="1" x14ac:dyDescent="0.15">
      <c r="A98" s="108" t="s">
        <v>207</v>
      </c>
      <c r="B98" s="109" t="s">
        <v>208</v>
      </c>
      <c r="C98" s="115" t="s">
        <v>19</v>
      </c>
      <c r="D98" s="115" t="s">
        <v>20</v>
      </c>
      <c r="E98" s="115" t="s">
        <v>307</v>
      </c>
      <c r="F98" s="116" t="s">
        <v>21</v>
      </c>
      <c r="G98" s="155">
        <v>662102000</v>
      </c>
      <c r="H98" s="155">
        <v>662102000</v>
      </c>
      <c r="I98" s="156">
        <v>0</v>
      </c>
      <c r="J98" s="156">
        <v>0</v>
      </c>
      <c r="K98" s="155">
        <v>194132965</v>
      </c>
      <c r="L98" s="156">
        <v>467969035</v>
      </c>
      <c r="M98" s="155">
        <v>194132965</v>
      </c>
      <c r="N98" s="156">
        <v>0</v>
      </c>
      <c r="O98" s="155">
        <v>194132965</v>
      </c>
      <c r="P98" s="156">
        <v>0</v>
      </c>
      <c r="Q98" s="155">
        <v>194132965</v>
      </c>
      <c r="R98" s="120">
        <v>0</v>
      </c>
      <c r="S98" s="120">
        <v>94773424</v>
      </c>
    </row>
    <row r="99" spans="1:19" ht="15" customHeight="1" x14ac:dyDescent="0.15">
      <c r="A99" s="108" t="s">
        <v>209</v>
      </c>
      <c r="B99" s="109" t="s">
        <v>210</v>
      </c>
      <c r="C99" s="115" t="s">
        <v>19</v>
      </c>
      <c r="D99" s="115" t="s">
        <v>20</v>
      </c>
      <c r="E99" s="115" t="s">
        <v>307</v>
      </c>
      <c r="F99" s="116" t="s">
        <v>21</v>
      </c>
      <c r="G99" s="155">
        <v>662102000</v>
      </c>
      <c r="H99" s="155">
        <v>662102000</v>
      </c>
      <c r="I99" s="156">
        <v>0</v>
      </c>
      <c r="J99" s="156">
        <v>0</v>
      </c>
      <c r="K99" s="155">
        <v>194132965</v>
      </c>
      <c r="L99" s="156">
        <v>467969035</v>
      </c>
      <c r="M99" s="155">
        <v>194132965</v>
      </c>
      <c r="N99" s="156">
        <v>0</v>
      </c>
      <c r="O99" s="155">
        <v>194132965</v>
      </c>
      <c r="P99" s="156">
        <v>0</v>
      </c>
      <c r="Q99" s="155">
        <v>194132965</v>
      </c>
      <c r="R99" s="120">
        <v>0</v>
      </c>
      <c r="S99" s="120">
        <v>94773424</v>
      </c>
    </row>
    <row r="100" spans="1:19" ht="15" customHeight="1" x14ac:dyDescent="0.15">
      <c r="A100" s="108" t="s">
        <v>211</v>
      </c>
      <c r="B100" s="114" t="s">
        <v>212</v>
      </c>
      <c r="C100" s="110" t="s">
        <v>19</v>
      </c>
      <c r="D100" s="110" t="s">
        <v>20</v>
      </c>
      <c r="E100" s="110" t="s">
        <v>307</v>
      </c>
      <c r="F100" s="111" t="s">
        <v>21</v>
      </c>
      <c r="G100" s="157">
        <v>440657620</v>
      </c>
      <c r="H100" s="157">
        <v>440657620</v>
      </c>
      <c r="I100" s="158">
        <v>0</v>
      </c>
      <c r="J100" s="158">
        <v>0</v>
      </c>
      <c r="K100" s="157">
        <v>156034516</v>
      </c>
      <c r="L100" s="158">
        <v>284623104</v>
      </c>
      <c r="M100" s="157">
        <v>156034516</v>
      </c>
      <c r="N100" s="158">
        <v>0</v>
      </c>
      <c r="O100" s="157">
        <v>156034516</v>
      </c>
      <c r="P100" s="158">
        <v>0</v>
      </c>
      <c r="Q100" s="157">
        <v>156034516</v>
      </c>
      <c r="R100" s="120">
        <v>0</v>
      </c>
      <c r="S100" s="120">
        <v>63743425</v>
      </c>
    </row>
    <row r="101" spans="1:19" ht="15" customHeight="1" x14ac:dyDescent="0.15">
      <c r="A101" s="108" t="s">
        <v>213</v>
      </c>
      <c r="B101" s="114" t="s">
        <v>214</v>
      </c>
      <c r="C101" s="110" t="s">
        <v>19</v>
      </c>
      <c r="D101" s="110" t="s">
        <v>20</v>
      </c>
      <c r="E101" s="110" t="s">
        <v>307</v>
      </c>
      <c r="F101" s="111" t="s">
        <v>21</v>
      </c>
      <c r="G101" s="157">
        <v>221444380</v>
      </c>
      <c r="H101" s="157">
        <v>221444380</v>
      </c>
      <c r="I101" s="158">
        <v>0</v>
      </c>
      <c r="J101" s="158">
        <v>0</v>
      </c>
      <c r="K101" s="157">
        <v>38098449</v>
      </c>
      <c r="L101" s="158">
        <v>183345931</v>
      </c>
      <c r="M101" s="157">
        <v>38098449</v>
      </c>
      <c r="N101" s="158">
        <v>0</v>
      </c>
      <c r="O101" s="157">
        <v>38098449</v>
      </c>
      <c r="P101" s="158">
        <v>0</v>
      </c>
      <c r="Q101" s="157">
        <v>38098449</v>
      </c>
      <c r="R101" s="120">
        <v>0</v>
      </c>
      <c r="S101" s="120">
        <v>31029999</v>
      </c>
    </row>
    <row r="102" spans="1:19" ht="15" customHeight="1" x14ac:dyDescent="0.15">
      <c r="A102" s="108" t="s">
        <v>215</v>
      </c>
      <c r="B102" s="109" t="s">
        <v>216</v>
      </c>
      <c r="C102" s="110" t="s">
        <v>19</v>
      </c>
      <c r="D102" s="110" t="s">
        <v>20</v>
      </c>
      <c r="E102" s="110" t="s">
        <v>307</v>
      </c>
      <c r="F102" s="111" t="s">
        <v>21</v>
      </c>
      <c r="G102" s="155">
        <v>428615000</v>
      </c>
      <c r="H102" s="156">
        <v>0</v>
      </c>
      <c r="I102" s="155">
        <v>428615000</v>
      </c>
      <c r="J102" s="156">
        <v>0</v>
      </c>
      <c r="K102" s="156">
        <v>0</v>
      </c>
      <c r="L102" s="156">
        <v>0</v>
      </c>
      <c r="M102" s="156">
        <v>0</v>
      </c>
      <c r="N102" s="156">
        <v>0</v>
      </c>
      <c r="O102" s="156">
        <v>0</v>
      </c>
      <c r="P102" s="156">
        <v>0</v>
      </c>
      <c r="Q102" s="156">
        <v>0</v>
      </c>
      <c r="R102" s="120">
        <v>0</v>
      </c>
      <c r="S102" s="120">
        <v>0</v>
      </c>
    </row>
    <row r="103" spans="1:19" ht="15" customHeight="1" x14ac:dyDescent="0.15">
      <c r="A103" s="108" t="s">
        <v>497</v>
      </c>
      <c r="B103" s="109" t="s">
        <v>382</v>
      </c>
      <c r="C103" s="110" t="s">
        <v>19</v>
      </c>
      <c r="D103" s="110" t="s">
        <v>20</v>
      </c>
      <c r="E103" s="110" t="s">
        <v>307</v>
      </c>
      <c r="F103" s="111" t="s">
        <v>21</v>
      </c>
      <c r="G103" s="155">
        <v>428615000</v>
      </c>
      <c r="H103" s="156">
        <v>0</v>
      </c>
      <c r="I103" s="155">
        <v>428615000</v>
      </c>
      <c r="J103" s="156">
        <v>0</v>
      </c>
      <c r="K103" s="156">
        <v>0</v>
      </c>
      <c r="L103" s="156">
        <v>0</v>
      </c>
      <c r="M103" s="156">
        <v>0</v>
      </c>
      <c r="N103" s="156">
        <v>0</v>
      </c>
      <c r="O103" s="156">
        <v>0</v>
      </c>
      <c r="P103" s="156">
        <v>0</v>
      </c>
      <c r="Q103" s="156">
        <v>0</v>
      </c>
      <c r="R103" s="120">
        <v>0</v>
      </c>
      <c r="S103" s="120">
        <v>0</v>
      </c>
    </row>
    <row r="104" spans="1:19" s="150" customFormat="1" ht="15" customHeight="1" x14ac:dyDescent="0.15">
      <c r="A104" s="108" t="s">
        <v>498</v>
      </c>
      <c r="B104" s="114" t="s">
        <v>383</v>
      </c>
      <c r="C104" s="115" t="s">
        <v>19</v>
      </c>
      <c r="D104" s="115" t="s">
        <v>20</v>
      </c>
      <c r="E104" s="115" t="s">
        <v>307</v>
      </c>
      <c r="F104" s="116" t="s">
        <v>21</v>
      </c>
      <c r="G104" s="157">
        <v>420567508</v>
      </c>
      <c r="H104" s="158">
        <v>0</v>
      </c>
      <c r="I104" s="157">
        <v>420567508</v>
      </c>
      <c r="J104" s="158">
        <v>0</v>
      </c>
      <c r="K104" s="158">
        <v>0</v>
      </c>
      <c r="L104" s="158">
        <v>0</v>
      </c>
      <c r="M104" s="158">
        <v>0</v>
      </c>
      <c r="N104" s="158">
        <v>0</v>
      </c>
      <c r="O104" s="158">
        <v>0</v>
      </c>
      <c r="P104" s="158">
        <v>0</v>
      </c>
      <c r="Q104" s="158">
        <v>0</v>
      </c>
      <c r="R104" s="150">
        <v>0</v>
      </c>
      <c r="S104" s="150">
        <v>0</v>
      </c>
    </row>
    <row r="105" spans="1:19" s="150" customFormat="1" ht="15" customHeight="1" x14ac:dyDescent="0.15">
      <c r="A105" s="118" t="s">
        <v>499</v>
      </c>
      <c r="B105" s="114" t="s">
        <v>384</v>
      </c>
      <c r="C105" s="115" t="s">
        <v>19</v>
      </c>
      <c r="D105" s="115" t="s">
        <v>20</v>
      </c>
      <c r="E105" s="115" t="s">
        <v>307</v>
      </c>
      <c r="F105" s="116" t="s">
        <v>21</v>
      </c>
      <c r="G105" s="157">
        <v>8047492</v>
      </c>
      <c r="H105" s="158">
        <v>0</v>
      </c>
      <c r="I105" s="157">
        <v>8047492</v>
      </c>
      <c r="J105" s="158">
        <v>0</v>
      </c>
      <c r="K105" s="158">
        <v>0</v>
      </c>
      <c r="L105" s="158">
        <v>0</v>
      </c>
      <c r="M105" s="158">
        <v>0</v>
      </c>
      <c r="N105" s="158">
        <v>0</v>
      </c>
      <c r="O105" s="158">
        <v>0</v>
      </c>
      <c r="P105" s="158">
        <v>0</v>
      </c>
      <c r="Q105" s="158">
        <v>0</v>
      </c>
      <c r="R105" s="150">
        <v>0</v>
      </c>
      <c r="S105" s="150">
        <v>0</v>
      </c>
    </row>
    <row r="106" spans="1:19" ht="15" customHeight="1" x14ac:dyDescent="0.15">
      <c r="A106" s="118" t="s">
        <v>217</v>
      </c>
      <c r="B106" s="109" t="s">
        <v>218</v>
      </c>
      <c r="C106" s="110" t="s">
        <v>19</v>
      </c>
      <c r="D106" s="110" t="s">
        <v>20</v>
      </c>
      <c r="E106" s="110" t="s">
        <v>307</v>
      </c>
      <c r="F106" s="111" t="s">
        <v>21</v>
      </c>
      <c r="G106" s="155">
        <v>1270616000</v>
      </c>
      <c r="H106" s="155">
        <v>366168666</v>
      </c>
      <c r="I106" s="155">
        <v>904447334</v>
      </c>
      <c r="J106" s="156">
        <v>0</v>
      </c>
      <c r="K106" s="156">
        <v>366168666</v>
      </c>
      <c r="L106" s="155">
        <v>0</v>
      </c>
      <c r="M106" s="155">
        <v>365623666</v>
      </c>
      <c r="N106" s="156">
        <v>545000</v>
      </c>
      <c r="O106" s="155">
        <v>365623666</v>
      </c>
      <c r="P106" s="156">
        <v>0</v>
      </c>
      <c r="Q106" s="155">
        <v>365623666</v>
      </c>
      <c r="R106" s="120">
        <v>0</v>
      </c>
      <c r="S106" s="120">
        <v>545000</v>
      </c>
    </row>
    <row r="107" spans="1:19" ht="15" customHeight="1" x14ac:dyDescent="0.15">
      <c r="A107" s="108" t="s">
        <v>219</v>
      </c>
      <c r="B107" s="109" t="s">
        <v>220</v>
      </c>
      <c r="C107" s="110" t="s">
        <v>19</v>
      </c>
      <c r="D107" s="110" t="s">
        <v>20</v>
      </c>
      <c r="E107" s="110" t="s">
        <v>307</v>
      </c>
      <c r="F107" s="111" t="s">
        <v>21</v>
      </c>
      <c r="G107" s="155">
        <v>453989000</v>
      </c>
      <c r="H107" s="155">
        <v>365241666</v>
      </c>
      <c r="I107" s="155">
        <v>88747334</v>
      </c>
      <c r="J107" s="156">
        <v>0</v>
      </c>
      <c r="K107" s="156">
        <v>365241666</v>
      </c>
      <c r="L107" s="156">
        <v>0</v>
      </c>
      <c r="M107" s="155">
        <v>365241666</v>
      </c>
      <c r="N107" s="156">
        <v>0</v>
      </c>
      <c r="O107" s="155">
        <v>365241666</v>
      </c>
      <c r="P107" s="156">
        <v>0</v>
      </c>
      <c r="Q107" s="156">
        <v>365241666</v>
      </c>
      <c r="R107" s="120">
        <v>0</v>
      </c>
      <c r="S107" s="120">
        <v>0</v>
      </c>
    </row>
    <row r="108" spans="1:19" ht="15" customHeight="1" x14ac:dyDescent="0.15">
      <c r="A108" s="108" t="s">
        <v>221</v>
      </c>
      <c r="B108" s="109" t="s">
        <v>222</v>
      </c>
      <c r="C108" s="115" t="s">
        <v>19</v>
      </c>
      <c r="D108" s="115" t="s">
        <v>20</v>
      </c>
      <c r="E108" s="115" t="s">
        <v>307</v>
      </c>
      <c r="F108" s="116" t="s">
        <v>21</v>
      </c>
      <c r="G108" s="155">
        <v>453989000</v>
      </c>
      <c r="H108" s="155">
        <v>365241666</v>
      </c>
      <c r="I108" s="155">
        <v>88747334</v>
      </c>
      <c r="J108" s="156">
        <v>0</v>
      </c>
      <c r="K108" s="156">
        <v>365241666</v>
      </c>
      <c r="L108" s="156">
        <v>0</v>
      </c>
      <c r="M108" s="155">
        <v>365241666</v>
      </c>
      <c r="N108" s="156">
        <v>0</v>
      </c>
      <c r="O108" s="155">
        <v>365241666</v>
      </c>
      <c r="P108" s="156">
        <v>0</v>
      </c>
      <c r="Q108" s="156">
        <v>365241666</v>
      </c>
      <c r="R108" s="120">
        <v>0</v>
      </c>
      <c r="S108" s="120">
        <v>0</v>
      </c>
    </row>
    <row r="109" spans="1:19" ht="15" customHeight="1" x14ac:dyDescent="0.15">
      <c r="A109" s="108" t="s">
        <v>223</v>
      </c>
      <c r="B109" s="114" t="s">
        <v>224</v>
      </c>
      <c r="C109" s="115" t="s">
        <v>19</v>
      </c>
      <c r="D109" s="115" t="s">
        <v>20</v>
      </c>
      <c r="E109" s="115" t="s">
        <v>307</v>
      </c>
      <c r="F109" s="116" t="s">
        <v>21</v>
      </c>
      <c r="G109" s="157">
        <v>450655224</v>
      </c>
      <c r="H109" s="157">
        <v>363793666</v>
      </c>
      <c r="I109" s="157">
        <v>86861558</v>
      </c>
      <c r="J109" s="158">
        <v>0</v>
      </c>
      <c r="K109" s="158">
        <v>363793666</v>
      </c>
      <c r="L109" s="158">
        <v>0</v>
      </c>
      <c r="M109" s="157">
        <v>363793666</v>
      </c>
      <c r="N109" s="158">
        <v>0</v>
      </c>
      <c r="O109" s="157">
        <v>363793666</v>
      </c>
      <c r="P109" s="158">
        <v>0</v>
      </c>
      <c r="Q109" s="158">
        <v>363793666</v>
      </c>
      <c r="R109" s="120">
        <v>0</v>
      </c>
      <c r="S109" s="120">
        <v>0</v>
      </c>
    </row>
    <row r="110" spans="1:19" ht="15" customHeight="1" x14ac:dyDescent="0.15">
      <c r="A110" s="108" t="s">
        <v>225</v>
      </c>
      <c r="B110" s="114" t="s">
        <v>226</v>
      </c>
      <c r="C110" s="115" t="s">
        <v>19</v>
      </c>
      <c r="D110" s="115" t="s">
        <v>20</v>
      </c>
      <c r="E110" s="115" t="s">
        <v>307</v>
      </c>
      <c r="F110" s="116" t="s">
        <v>21</v>
      </c>
      <c r="G110" s="157">
        <v>81544</v>
      </c>
      <c r="H110" s="158">
        <v>0</v>
      </c>
      <c r="I110" s="157">
        <v>81544</v>
      </c>
      <c r="J110" s="158">
        <v>0</v>
      </c>
      <c r="K110" s="158">
        <v>0</v>
      </c>
      <c r="L110" s="158">
        <v>0</v>
      </c>
      <c r="M110" s="158">
        <v>0</v>
      </c>
      <c r="N110" s="158">
        <v>0</v>
      </c>
      <c r="O110" s="158">
        <v>0</v>
      </c>
      <c r="P110" s="158">
        <v>0</v>
      </c>
      <c r="Q110" s="158">
        <v>0</v>
      </c>
      <c r="R110" s="120">
        <v>0</v>
      </c>
      <c r="S110" s="120">
        <v>0</v>
      </c>
    </row>
    <row r="111" spans="1:19" ht="15" customHeight="1" x14ac:dyDescent="0.15">
      <c r="A111" s="108" t="s">
        <v>227</v>
      </c>
      <c r="B111" s="114" t="s">
        <v>228</v>
      </c>
      <c r="C111" s="110" t="s">
        <v>19</v>
      </c>
      <c r="D111" s="110" t="s">
        <v>20</v>
      </c>
      <c r="E111" s="110" t="s">
        <v>307</v>
      </c>
      <c r="F111" s="111" t="s">
        <v>21</v>
      </c>
      <c r="G111" s="157">
        <v>3252232</v>
      </c>
      <c r="H111" s="157">
        <v>1448000</v>
      </c>
      <c r="I111" s="157">
        <v>1804232</v>
      </c>
      <c r="J111" s="158">
        <v>0</v>
      </c>
      <c r="K111" s="158">
        <v>1448000</v>
      </c>
      <c r="L111" s="158">
        <v>0</v>
      </c>
      <c r="M111" s="157">
        <v>1448000</v>
      </c>
      <c r="N111" s="158">
        <v>0</v>
      </c>
      <c r="O111" s="157">
        <v>1448000</v>
      </c>
      <c r="P111" s="158">
        <v>0</v>
      </c>
      <c r="Q111" s="158">
        <v>1448000</v>
      </c>
      <c r="R111" s="120">
        <v>0</v>
      </c>
      <c r="S111" s="120">
        <v>0</v>
      </c>
    </row>
    <row r="112" spans="1:19" ht="15" customHeight="1" x14ac:dyDescent="0.15">
      <c r="A112" s="108" t="s">
        <v>229</v>
      </c>
      <c r="B112" s="114" t="s">
        <v>230</v>
      </c>
      <c r="C112" s="110" t="s">
        <v>19</v>
      </c>
      <c r="D112" s="110" t="s">
        <v>20</v>
      </c>
      <c r="E112" s="110" t="s">
        <v>307</v>
      </c>
      <c r="F112" s="111" t="s">
        <v>21</v>
      </c>
      <c r="G112" s="157">
        <v>45984000</v>
      </c>
      <c r="H112" s="157">
        <v>927000</v>
      </c>
      <c r="I112" s="157">
        <v>45057000</v>
      </c>
      <c r="J112" s="158">
        <v>0</v>
      </c>
      <c r="K112" s="158">
        <v>927000</v>
      </c>
      <c r="L112" s="157">
        <v>0</v>
      </c>
      <c r="M112" s="157">
        <v>382000</v>
      </c>
      <c r="N112" s="158">
        <v>545000</v>
      </c>
      <c r="O112" s="157">
        <v>382000</v>
      </c>
      <c r="P112" s="158">
        <v>0</v>
      </c>
      <c r="Q112" s="157">
        <v>382000</v>
      </c>
      <c r="R112" s="120">
        <v>0</v>
      </c>
      <c r="S112" s="120">
        <v>545000</v>
      </c>
    </row>
    <row r="113" spans="1:20" ht="15" customHeight="1" x14ac:dyDescent="0.15">
      <c r="A113" s="108" t="s">
        <v>231</v>
      </c>
      <c r="B113" s="109" t="s">
        <v>232</v>
      </c>
      <c r="C113" s="110" t="s">
        <v>19</v>
      </c>
      <c r="D113" s="110" t="s">
        <v>20</v>
      </c>
      <c r="E113" s="110" t="s">
        <v>307</v>
      </c>
      <c r="F113" s="111" t="s">
        <v>21</v>
      </c>
      <c r="G113" s="155">
        <v>770643000</v>
      </c>
      <c r="H113" s="156">
        <v>0</v>
      </c>
      <c r="I113" s="155">
        <v>770643000</v>
      </c>
      <c r="J113" s="156">
        <v>0</v>
      </c>
      <c r="K113" s="156">
        <v>0</v>
      </c>
      <c r="L113" s="156">
        <v>0</v>
      </c>
      <c r="M113" s="156">
        <v>0</v>
      </c>
      <c r="N113" s="156">
        <v>0</v>
      </c>
      <c r="O113" s="156">
        <v>0</v>
      </c>
      <c r="P113" s="156">
        <v>0</v>
      </c>
      <c r="Q113" s="156">
        <v>0</v>
      </c>
      <c r="R113" s="120">
        <v>0</v>
      </c>
      <c r="S113" s="120">
        <v>0</v>
      </c>
    </row>
    <row r="114" spans="1:20" x14ac:dyDescent="0.15">
      <c r="A114" s="108" t="s">
        <v>233</v>
      </c>
      <c r="B114" s="114" t="s">
        <v>234</v>
      </c>
      <c r="C114" s="110" t="s">
        <v>19</v>
      </c>
      <c r="D114" s="110" t="s">
        <v>20</v>
      </c>
      <c r="E114" s="110" t="s">
        <v>307</v>
      </c>
      <c r="F114" s="111" t="s">
        <v>21</v>
      </c>
      <c r="G114" s="157">
        <v>770643000</v>
      </c>
      <c r="H114" s="158">
        <v>0</v>
      </c>
      <c r="I114" s="157">
        <v>770643000</v>
      </c>
      <c r="J114" s="158">
        <v>0</v>
      </c>
      <c r="K114" s="158">
        <v>0</v>
      </c>
      <c r="L114" s="158">
        <v>0</v>
      </c>
      <c r="M114" s="158">
        <v>0</v>
      </c>
      <c r="N114" s="158">
        <v>0</v>
      </c>
      <c r="O114" s="158">
        <v>0</v>
      </c>
      <c r="P114" s="158">
        <v>0</v>
      </c>
      <c r="Q114" s="158">
        <v>0</v>
      </c>
      <c r="R114" s="120">
        <v>0</v>
      </c>
      <c r="S114" s="120">
        <v>0</v>
      </c>
    </row>
    <row r="115" spans="1:20" x14ac:dyDescent="0.15">
      <c r="A115" s="109" t="s">
        <v>235</v>
      </c>
      <c r="B115" s="116" t="s">
        <v>236</v>
      </c>
      <c r="C115" s="110" t="s">
        <v>19</v>
      </c>
      <c r="D115" s="110" t="s">
        <v>20</v>
      </c>
      <c r="E115" s="110">
        <v>21</v>
      </c>
      <c r="F115" s="120" t="s">
        <v>237</v>
      </c>
      <c r="G115" s="159">
        <f>+G116+G144</f>
        <v>83500000000</v>
      </c>
      <c r="H115" s="159">
        <f t="shared" ref="H115:S115" si="1">+H116+H144</f>
        <v>51647406393.43</v>
      </c>
      <c r="I115" s="159">
        <f t="shared" si="1"/>
        <v>31852593606.57</v>
      </c>
      <c r="J115" s="159">
        <f t="shared" si="1"/>
        <v>0</v>
      </c>
      <c r="K115" s="159">
        <f t="shared" si="1"/>
        <v>39423555319.040001</v>
      </c>
      <c r="L115" s="159">
        <f t="shared" si="1"/>
        <v>12223851074.389999</v>
      </c>
      <c r="M115" s="159">
        <f t="shared" si="1"/>
        <v>11571923163.98</v>
      </c>
      <c r="N115" s="159">
        <f t="shared" si="1"/>
        <v>27851632155.059998</v>
      </c>
      <c r="O115" s="159">
        <f t="shared" si="1"/>
        <v>11342148529.48</v>
      </c>
      <c r="P115" s="159">
        <f t="shared" si="1"/>
        <v>229774634.5</v>
      </c>
      <c r="Q115" s="159">
        <f t="shared" si="1"/>
        <v>11234359547.48</v>
      </c>
      <c r="R115" s="159">
        <f t="shared" si="1"/>
        <v>107788982</v>
      </c>
      <c r="S115" s="159">
        <f t="shared" si="1"/>
        <v>12235140</v>
      </c>
      <c r="T115" s="112"/>
    </row>
    <row r="116" spans="1:20" x14ac:dyDescent="0.15">
      <c r="A116" s="109" t="s">
        <v>238</v>
      </c>
      <c r="B116" s="111" t="s">
        <v>239</v>
      </c>
      <c r="C116" s="110" t="s">
        <v>19</v>
      </c>
      <c r="D116" s="110" t="s">
        <v>20</v>
      </c>
      <c r="E116" s="110">
        <v>21</v>
      </c>
      <c r="F116" s="120" t="s">
        <v>237</v>
      </c>
      <c r="G116" s="159">
        <f>+G117</f>
        <v>56000000000</v>
      </c>
      <c r="H116" s="159">
        <f t="shared" ref="H116:S116" si="2">+H117</f>
        <v>42848552670.43</v>
      </c>
      <c r="I116" s="159">
        <f t="shared" si="2"/>
        <v>13151447329.57</v>
      </c>
      <c r="J116" s="159">
        <f t="shared" si="2"/>
        <v>0</v>
      </c>
      <c r="K116" s="159">
        <f t="shared" si="2"/>
        <v>30927474147.040001</v>
      </c>
      <c r="L116" s="159">
        <f t="shared" si="2"/>
        <v>11921078523.389999</v>
      </c>
      <c r="M116" s="159">
        <f t="shared" si="2"/>
        <v>9846002124.9799995</v>
      </c>
      <c r="N116" s="159">
        <f t="shared" si="2"/>
        <v>21081472022.059998</v>
      </c>
      <c r="O116" s="159">
        <f t="shared" si="2"/>
        <v>9616227490.4799995</v>
      </c>
      <c r="P116" s="159">
        <f t="shared" si="2"/>
        <v>229774634.5</v>
      </c>
      <c r="Q116" s="159">
        <f t="shared" si="2"/>
        <v>9508438508.4799995</v>
      </c>
      <c r="R116" s="159">
        <f t="shared" si="2"/>
        <v>107788982</v>
      </c>
      <c r="S116" s="159">
        <f t="shared" si="2"/>
        <v>12235140</v>
      </c>
      <c r="T116" s="112"/>
    </row>
    <row r="117" spans="1:20" s="150" customFormat="1" x14ac:dyDescent="0.15">
      <c r="A117" s="109" t="s">
        <v>240</v>
      </c>
      <c r="B117" s="111" t="s">
        <v>241</v>
      </c>
      <c r="C117" s="110" t="s">
        <v>19</v>
      </c>
      <c r="D117" s="110" t="s">
        <v>20</v>
      </c>
      <c r="E117" s="110">
        <v>21</v>
      </c>
      <c r="F117" s="120" t="s">
        <v>237</v>
      </c>
      <c r="G117" s="159">
        <f>+G118+G124</f>
        <v>56000000000</v>
      </c>
      <c r="H117" s="159">
        <f t="shared" ref="H117:S117" si="3">+H118+H124</f>
        <v>42848552670.43</v>
      </c>
      <c r="I117" s="159">
        <f t="shared" si="3"/>
        <v>13151447329.57</v>
      </c>
      <c r="J117" s="159">
        <f t="shared" si="3"/>
        <v>0</v>
      </c>
      <c r="K117" s="159">
        <f t="shared" si="3"/>
        <v>30927474147.040001</v>
      </c>
      <c r="L117" s="159">
        <f t="shared" si="3"/>
        <v>11921078523.389999</v>
      </c>
      <c r="M117" s="159">
        <f t="shared" si="3"/>
        <v>9846002124.9799995</v>
      </c>
      <c r="N117" s="159">
        <f t="shared" si="3"/>
        <v>21081472022.059998</v>
      </c>
      <c r="O117" s="159">
        <f t="shared" si="3"/>
        <v>9616227490.4799995</v>
      </c>
      <c r="P117" s="159">
        <f t="shared" si="3"/>
        <v>229774634.5</v>
      </c>
      <c r="Q117" s="159">
        <f t="shared" si="3"/>
        <v>9508438508.4799995</v>
      </c>
      <c r="R117" s="159">
        <f t="shared" si="3"/>
        <v>107788982</v>
      </c>
      <c r="S117" s="159">
        <f t="shared" si="3"/>
        <v>12235140</v>
      </c>
      <c r="T117" s="112"/>
    </row>
    <row r="118" spans="1:20" ht="27" x14ac:dyDescent="0.15">
      <c r="A118" s="109" t="s">
        <v>513</v>
      </c>
      <c r="B118" s="111" t="s">
        <v>514</v>
      </c>
      <c r="C118" s="110" t="s">
        <v>19</v>
      </c>
      <c r="D118" s="110" t="s">
        <v>20</v>
      </c>
      <c r="E118" s="110">
        <v>21</v>
      </c>
      <c r="F118" s="120" t="s">
        <v>237</v>
      </c>
      <c r="G118" s="159">
        <f>+G119</f>
        <v>1000000000</v>
      </c>
      <c r="H118" s="159">
        <f t="shared" ref="H118:S118" si="4">+H119</f>
        <v>973240900</v>
      </c>
      <c r="I118" s="159">
        <f t="shared" si="4"/>
        <v>26759100</v>
      </c>
      <c r="J118" s="159">
        <f t="shared" si="4"/>
        <v>0</v>
      </c>
      <c r="K118" s="159">
        <f t="shared" si="4"/>
        <v>973240900</v>
      </c>
      <c r="L118" s="159">
        <f t="shared" si="4"/>
        <v>0</v>
      </c>
      <c r="M118" s="159">
        <f t="shared" si="4"/>
        <v>177572000</v>
      </c>
      <c r="N118" s="159">
        <f t="shared" si="4"/>
        <v>795668900</v>
      </c>
      <c r="O118" s="159">
        <f t="shared" si="4"/>
        <v>177572000</v>
      </c>
      <c r="P118" s="159">
        <f t="shared" si="4"/>
        <v>0</v>
      </c>
      <c r="Q118" s="159">
        <f t="shared" si="4"/>
        <v>177572000</v>
      </c>
      <c r="R118" s="159">
        <f t="shared" si="4"/>
        <v>0</v>
      </c>
      <c r="S118" s="159">
        <f t="shared" si="4"/>
        <v>0</v>
      </c>
      <c r="T118" s="112"/>
    </row>
    <row r="119" spans="1:20" s="150" customFormat="1" ht="18" x14ac:dyDescent="0.15">
      <c r="A119" s="109" t="s">
        <v>515</v>
      </c>
      <c r="B119" s="111" t="s">
        <v>512</v>
      </c>
      <c r="C119" s="110" t="s">
        <v>19</v>
      </c>
      <c r="D119" s="110" t="s">
        <v>20</v>
      </c>
      <c r="E119" s="110">
        <v>21</v>
      </c>
      <c r="F119" s="120" t="s">
        <v>237</v>
      </c>
      <c r="G119" s="159">
        <f>+G120+G122</f>
        <v>1000000000</v>
      </c>
      <c r="H119" s="159">
        <f t="shared" ref="H119:S119" si="5">+H120+H122</f>
        <v>973240900</v>
      </c>
      <c r="I119" s="159">
        <f t="shared" si="5"/>
        <v>26759100</v>
      </c>
      <c r="J119" s="159">
        <f t="shared" si="5"/>
        <v>0</v>
      </c>
      <c r="K119" s="159">
        <f t="shared" si="5"/>
        <v>973240900</v>
      </c>
      <c r="L119" s="159">
        <f t="shared" si="5"/>
        <v>0</v>
      </c>
      <c r="M119" s="159">
        <f t="shared" si="5"/>
        <v>177572000</v>
      </c>
      <c r="N119" s="159">
        <f t="shared" si="5"/>
        <v>795668900</v>
      </c>
      <c r="O119" s="159">
        <f t="shared" si="5"/>
        <v>177572000</v>
      </c>
      <c r="P119" s="159">
        <f t="shared" si="5"/>
        <v>0</v>
      </c>
      <c r="Q119" s="159">
        <f t="shared" si="5"/>
        <v>177572000</v>
      </c>
      <c r="R119" s="159">
        <f t="shared" si="5"/>
        <v>0</v>
      </c>
      <c r="S119" s="159">
        <f t="shared" si="5"/>
        <v>0</v>
      </c>
      <c r="T119" s="112"/>
    </row>
    <row r="120" spans="1:20" ht="29.25" customHeight="1" x14ac:dyDescent="0.15">
      <c r="A120" s="109" t="s">
        <v>516</v>
      </c>
      <c r="B120" s="111" t="s">
        <v>244</v>
      </c>
      <c r="C120" s="115" t="s">
        <v>19</v>
      </c>
      <c r="D120" s="115" t="s">
        <v>20</v>
      </c>
      <c r="E120" s="110">
        <v>21</v>
      </c>
      <c r="F120" s="116" t="s">
        <v>237</v>
      </c>
      <c r="G120" s="159">
        <f>+G121</f>
        <v>703167783</v>
      </c>
      <c r="H120" s="159">
        <f t="shared" ref="H120:S120" si="6">+H121</f>
        <v>676934300</v>
      </c>
      <c r="I120" s="159">
        <f t="shared" si="6"/>
        <v>26233483</v>
      </c>
      <c r="J120" s="159">
        <f t="shared" si="6"/>
        <v>0</v>
      </c>
      <c r="K120" s="159">
        <f t="shared" si="6"/>
        <v>676934300</v>
      </c>
      <c r="L120" s="159">
        <f t="shared" si="6"/>
        <v>0</v>
      </c>
      <c r="M120" s="159">
        <f t="shared" si="6"/>
        <v>124532000</v>
      </c>
      <c r="N120" s="159">
        <f t="shared" si="6"/>
        <v>552402300</v>
      </c>
      <c r="O120" s="159">
        <f t="shared" si="6"/>
        <v>124532000</v>
      </c>
      <c r="P120" s="159">
        <f t="shared" si="6"/>
        <v>0</v>
      </c>
      <c r="Q120" s="159">
        <f t="shared" si="6"/>
        <v>124532000</v>
      </c>
      <c r="R120" s="159">
        <f t="shared" si="6"/>
        <v>0</v>
      </c>
      <c r="S120" s="159">
        <f t="shared" si="6"/>
        <v>0</v>
      </c>
    </row>
    <row r="121" spans="1:20" s="150" customFormat="1" ht="54" x14ac:dyDescent="0.15">
      <c r="A121" s="109" t="s">
        <v>518</v>
      </c>
      <c r="B121" s="114" t="s">
        <v>519</v>
      </c>
      <c r="C121" s="110" t="s">
        <v>19</v>
      </c>
      <c r="D121" s="110" t="s">
        <v>20</v>
      </c>
      <c r="E121" s="110">
        <v>21</v>
      </c>
      <c r="F121" s="120" t="s">
        <v>237</v>
      </c>
      <c r="G121" s="159">
        <f t="shared" ref="G121:S121" si="7">+G185</f>
        <v>703167783</v>
      </c>
      <c r="H121" s="159">
        <f t="shared" si="7"/>
        <v>676934300</v>
      </c>
      <c r="I121" s="159">
        <f t="shared" si="7"/>
        <v>26233483</v>
      </c>
      <c r="J121" s="159">
        <f t="shared" si="7"/>
        <v>0</v>
      </c>
      <c r="K121" s="159">
        <f t="shared" si="7"/>
        <v>676934300</v>
      </c>
      <c r="L121" s="159">
        <f t="shared" si="7"/>
        <v>0</v>
      </c>
      <c r="M121" s="159">
        <f t="shared" si="7"/>
        <v>124532000</v>
      </c>
      <c r="N121" s="159">
        <f t="shared" si="7"/>
        <v>552402300</v>
      </c>
      <c r="O121" s="159">
        <f t="shared" si="7"/>
        <v>124532000</v>
      </c>
      <c r="P121" s="159">
        <f t="shared" si="7"/>
        <v>0</v>
      </c>
      <c r="Q121" s="159">
        <f t="shared" si="7"/>
        <v>124532000</v>
      </c>
      <c r="R121" s="159">
        <f t="shared" si="7"/>
        <v>0</v>
      </c>
      <c r="S121" s="159">
        <f t="shared" si="7"/>
        <v>0</v>
      </c>
      <c r="T121" s="112"/>
    </row>
    <row r="122" spans="1:20" ht="15" customHeight="1" x14ac:dyDescent="0.15">
      <c r="A122" s="109" t="s">
        <v>517</v>
      </c>
      <c r="B122" s="111" t="s">
        <v>245</v>
      </c>
      <c r="C122" s="115" t="s">
        <v>19</v>
      </c>
      <c r="D122" s="115" t="s">
        <v>20</v>
      </c>
      <c r="E122" s="110">
        <v>21</v>
      </c>
      <c r="F122" s="116" t="s">
        <v>237</v>
      </c>
      <c r="G122" s="159">
        <f>+G123</f>
        <v>296832217</v>
      </c>
      <c r="H122" s="159">
        <f t="shared" ref="H122:S122" si="8">+H123</f>
        <v>296306600</v>
      </c>
      <c r="I122" s="159">
        <f t="shared" si="8"/>
        <v>525617</v>
      </c>
      <c r="J122" s="159">
        <f t="shared" si="8"/>
        <v>0</v>
      </c>
      <c r="K122" s="159">
        <f t="shared" si="8"/>
        <v>296306600</v>
      </c>
      <c r="L122" s="159">
        <f t="shared" si="8"/>
        <v>0</v>
      </c>
      <c r="M122" s="159">
        <f t="shared" si="8"/>
        <v>53040000</v>
      </c>
      <c r="N122" s="159">
        <f t="shared" si="8"/>
        <v>243266600</v>
      </c>
      <c r="O122" s="159">
        <f t="shared" si="8"/>
        <v>53040000</v>
      </c>
      <c r="P122" s="159">
        <f t="shared" si="8"/>
        <v>0</v>
      </c>
      <c r="Q122" s="159">
        <f t="shared" si="8"/>
        <v>53040000</v>
      </c>
      <c r="R122" s="159">
        <f t="shared" si="8"/>
        <v>0</v>
      </c>
      <c r="S122" s="159">
        <f t="shared" si="8"/>
        <v>0</v>
      </c>
    </row>
    <row r="123" spans="1:20" s="150" customFormat="1" ht="45" x14ac:dyDescent="0.15">
      <c r="A123" s="109" t="s">
        <v>520</v>
      </c>
      <c r="B123" s="114" t="s">
        <v>521</v>
      </c>
      <c r="C123" s="110" t="s">
        <v>19</v>
      </c>
      <c r="D123" s="110" t="s">
        <v>20</v>
      </c>
      <c r="E123" s="110">
        <v>21</v>
      </c>
      <c r="F123" s="120" t="s">
        <v>237</v>
      </c>
      <c r="G123" s="159">
        <f t="shared" ref="G123:S123" si="9">+G186</f>
        <v>296832217</v>
      </c>
      <c r="H123" s="159">
        <f t="shared" si="9"/>
        <v>296306600</v>
      </c>
      <c r="I123" s="159">
        <f t="shared" si="9"/>
        <v>525617</v>
      </c>
      <c r="J123" s="159">
        <f t="shared" si="9"/>
        <v>0</v>
      </c>
      <c r="K123" s="159">
        <f t="shared" si="9"/>
        <v>296306600</v>
      </c>
      <c r="L123" s="159">
        <f t="shared" si="9"/>
        <v>0</v>
      </c>
      <c r="M123" s="159">
        <f t="shared" si="9"/>
        <v>53040000</v>
      </c>
      <c r="N123" s="159">
        <f t="shared" si="9"/>
        <v>243266600</v>
      </c>
      <c r="O123" s="159">
        <f t="shared" si="9"/>
        <v>53040000</v>
      </c>
      <c r="P123" s="159">
        <f t="shared" si="9"/>
        <v>0</v>
      </c>
      <c r="Q123" s="159">
        <f t="shared" si="9"/>
        <v>53040000</v>
      </c>
      <c r="R123" s="159">
        <f t="shared" si="9"/>
        <v>0</v>
      </c>
      <c r="S123" s="159">
        <f t="shared" si="9"/>
        <v>0</v>
      </c>
      <c r="T123" s="112"/>
    </row>
    <row r="124" spans="1:20" ht="27" x14ac:dyDescent="0.15">
      <c r="A124" s="109" t="s">
        <v>582</v>
      </c>
      <c r="B124" s="111" t="s">
        <v>505</v>
      </c>
      <c r="C124" s="110" t="s">
        <v>19</v>
      </c>
      <c r="D124" s="110" t="s">
        <v>20</v>
      </c>
      <c r="E124" s="110">
        <v>21</v>
      </c>
      <c r="F124" s="120" t="s">
        <v>237</v>
      </c>
      <c r="G124" s="159">
        <f>+G125</f>
        <v>55000000000</v>
      </c>
      <c r="H124" s="159">
        <f t="shared" ref="H124:S124" si="10">+H125</f>
        <v>41875311770.43</v>
      </c>
      <c r="I124" s="159">
        <f t="shared" si="10"/>
        <v>13124688229.57</v>
      </c>
      <c r="J124" s="159">
        <f t="shared" si="10"/>
        <v>0</v>
      </c>
      <c r="K124" s="159">
        <f t="shared" si="10"/>
        <v>29954233247.040001</v>
      </c>
      <c r="L124" s="159">
        <f t="shared" si="10"/>
        <v>11921078523.389999</v>
      </c>
      <c r="M124" s="159">
        <f t="shared" si="10"/>
        <v>9668430124.9799995</v>
      </c>
      <c r="N124" s="159">
        <f t="shared" si="10"/>
        <v>20285803122.059998</v>
      </c>
      <c r="O124" s="159">
        <f t="shared" si="10"/>
        <v>9438655490.4799995</v>
      </c>
      <c r="P124" s="159">
        <f t="shared" si="10"/>
        <v>229774634.5</v>
      </c>
      <c r="Q124" s="159">
        <f t="shared" si="10"/>
        <v>9330866508.4799995</v>
      </c>
      <c r="R124" s="159">
        <f t="shared" si="10"/>
        <v>107788982</v>
      </c>
      <c r="S124" s="159">
        <f t="shared" si="10"/>
        <v>12235140</v>
      </c>
      <c r="T124" s="151"/>
    </row>
    <row r="125" spans="1:20" s="150" customFormat="1" ht="18" x14ac:dyDescent="0.15">
      <c r="A125" s="109" t="s">
        <v>527</v>
      </c>
      <c r="B125" s="111" t="s">
        <v>512</v>
      </c>
      <c r="C125" s="110" t="s">
        <v>19</v>
      </c>
      <c r="D125" s="110" t="s">
        <v>20</v>
      </c>
      <c r="E125" s="110">
        <v>21</v>
      </c>
      <c r="F125" s="120" t="s">
        <v>237</v>
      </c>
      <c r="G125" s="159">
        <f>+G126+G128+G130+G132+G134+G136+G138+G140+G142</f>
        <v>55000000000</v>
      </c>
      <c r="H125" s="159">
        <f t="shared" ref="H125:S125" si="11">+H126+H128+H130+H132+H134+H136+H138+H140+H142</f>
        <v>41875311770.43</v>
      </c>
      <c r="I125" s="159">
        <f t="shared" si="11"/>
        <v>13124688229.57</v>
      </c>
      <c r="J125" s="159">
        <f t="shared" si="11"/>
        <v>0</v>
      </c>
      <c r="K125" s="159">
        <f t="shared" si="11"/>
        <v>29954233247.040001</v>
      </c>
      <c r="L125" s="159">
        <f t="shared" si="11"/>
        <v>11921078523.389999</v>
      </c>
      <c r="M125" s="159">
        <f t="shared" si="11"/>
        <v>9668430124.9799995</v>
      </c>
      <c r="N125" s="159">
        <f t="shared" si="11"/>
        <v>20285803122.059998</v>
      </c>
      <c r="O125" s="159">
        <f t="shared" si="11"/>
        <v>9438655490.4799995</v>
      </c>
      <c r="P125" s="159">
        <f t="shared" si="11"/>
        <v>229774634.5</v>
      </c>
      <c r="Q125" s="159">
        <f t="shared" si="11"/>
        <v>9330866508.4799995</v>
      </c>
      <c r="R125" s="159">
        <f t="shared" si="11"/>
        <v>107788982</v>
      </c>
      <c r="S125" s="159">
        <f t="shared" si="11"/>
        <v>12235140</v>
      </c>
      <c r="T125" s="112"/>
    </row>
    <row r="126" spans="1:20" ht="15" customHeight="1" x14ac:dyDescent="0.15">
      <c r="A126" s="109" t="s">
        <v>524</v>
      </c>
      <c r="B126" s="111" t="s">
        <v>251</v>
      </c>
      <c r="C126" s="115" t="s">
        <v>19</v>
      </c>
      <c r="D126" s="115" t="s">
        <v>20</v>
      </c>
      <c r="E126" s="110">
        <v>21</v>
      </c>
      <c r="F126" s="116" t="s">
        <v>237</v>
      </c>
      <c r="G126" s="159">
        <f>+G127</f>
        <v>1601377558</v>
      </c>
      <c r="H126" s="159">
        <f t="shared" ref="H126:S126" si="12">+H127</f>
        <v>1028074072</v>
      </c>
      <c r="I126" s="159">
        <f t="shared" si="12"/>
        <v>573303486</v>
      </c>
      <c r="J126" s="159">
        <f t="shared" si="12"/>
        <v>0</v>
      </c>
      <c r="K126" s="159">
        <f t="shared" si="12"/>
        <v>907627709</v>
      </c>
      <c r="L126" s="159">
        <f t="shared" si="12"/>
        <v>120446363</v>
      </c>
      <c r="M126" s="159">
        <f t="shared" si="12"/>
        <v>251088210</v>
      </c>
      <c r="N126" s="159">
        <f t="shared" si="12"/>
        <v>656539499</v>
      </c>
      <c r="O126" s="159">
        <f t="shared" si="12"/>
        <v>250768210</v>
      </c>
      <c r="P126" s="159">
        <f t="shared" si="12"/>
        <v>320000</v>
      </c>
      <c r="Q126" s="159">
        <f t="shared" si="12"/>
        <v>250768210</v>
      </c>
      <c r="R126" s="159">
        <f t="shared" si="12"/>
        <v>0</v>
      </c>
      <c r="S126" s="159">
        <f t="shared" si="12"/>
        <v>0</v>
      </c>
    </row>
    <row r="127" spans="1:20" s="150" customFormat="1" ht="45" x14ac:dyDescent="0.15">
      <c r="A127" s="109" t="s">
        <v>536</v>
      </c>
      <c r="B127" s="114" t="s">
        <v>537</v>
      </c>
      <c r="C127" s="110" t="s">
        <v>19</v>
      </c>
      <c r="D127" s="110" t="s">
        <v>20</v>
      </c>
      <c r="E127" s="110">
        <v>21</v>
      </c>
      <c r="F127" s="120" t="s">
        <v>237</v>
      </c>
      <c r="G127" s="159">
        <f t="shared" ref="G127:S127" si="13">+G183+G189+G200+G220</f>
        <v>1601377558</v>
      </c>
      <c r="H127" s="159">
        <f t="shared" si="13"/>
        <v>1028074072</v>
      </c>
      <c r="I127" s="159">
        <f t="shared" si="13"/>
        <v>573303486</v>
      </c>
      <c r="J127" s="159">
        <f t="shared" si="13"/>
        <v>0</v>
      </c>
      <c r="K127" s="159">
        <f t="shared" si="13"/>
        <v>907627709</v>
      </c>
      <c r="L127" s="159">
        <f t="shared" si="13"/>
        <v>120446363</v>
      </c>
      <c r="M127" s="159">
        <f t="shared" si="13"/>
        <v>251088210</v>
      </c>
      <c r="N127" s="159">
        <f t="shared" si="13"/>
        <v>656539499</v>
      </c>
      <c r="O127" s="159">
        <f t="shared" si="13"/>
        <v>250768210</v>
      </c>
      <c r="P127" s="159">
        <f t="shared" si="13"/>
        <v>320000</v>
      </c>
      <c r="Q127" s="159">
        <f t="shared" si="13"/>
        <v>250768210</v>
      </c>
      <c r="R127" s="159">
        <f t="shared" si="13"/>
        <v>0</v>
      </c>
      <c r="S127" s="159">
        <f t="shared" si="13"/>
        <v>0</v>
      </c>
      <c r="T127" s="112"/>
    </row>
    <row r="128" spans="1:20" ht="15" customHeight="1" x14ac:dyDescent="0.15">
      <c r="A128" s="109" t="s">
        <v>525</v>
      </c>
      <c r="B128" s="111" t="s">
        <v>252</v>
      </c>
      <c r="C128" s="115" t="s">
        <v>19</v>
      </c>
      <c r="D128" s="115" t="s">
        <v>20</v>
      </c>
      <c r="E128" s="110">
        <v>21</v>
      </c>
      <c r="F128" s="116" t="s">
        <v>237</v>
      </c>
      <c r="G128" s="159">
        <f>+G129</f>
        <v>9498382337</v>
      </c>
      <c r="H128" s="159">
        <f t="shared" ref="H128:S128" si="14">+H129</f>
        <v>9322860500</v>
      </c>
      <c r="I128" s="159">
        <f t="shared" si="14"/>
        <v>175521837</v>
      </c>
      <c r="J128" s="159">
        <f t="shared" si="14"/>
        <v>0</v>
      </c>
      <c r="K128" s="159">
        <f t="shared" si="14"/>
        <v>9260903700</v>
      </c>
      <c r="L128" s="159">
        <f t="shared" si="14"/>
        <v>61956800</v>
      </c>
      <c r="M128" s="159">
        <f t="shared" si="14"/>
        <v>2276621900</v>
      </c>
      <c r="N128" s="159">
        <f t="shared" si="14"/>
        <v>6984281800</v>
      </c>
      <c r="O128" s="159">
        <f t="shared" si="14"/>
        <v>2204789900</v>
      </c>
      <c r="P128" s="159">
        <f t="shared" si="14"/>
        <v>71832000</v>
      </c>
      <c r="Q128" s="159">
        <f t="shared" si="14"/>
        <v>2204789900</v>
      </c>
      <c r="R128" s="159">
        <f t="shared" si="14"/>
        <v>0</v>
      </c>
      <c r="S128" s="159">
        <f t="shared" si="14"/>
        <v>0</v>
      </c>
    </row>
    <row r="129" spans="1:20" s="150" customFormat="1" ht="36" x14ac:dyDescent="0.15">
      <c r="A129" s="109" t="s">
        <v>538</v>
      </c>
      <c r="B129" s="114" t="s">
        <v>539</v>
      </c>
      <c r="C129" s="110" t="s">
        <v>19</v>
      </c>
      <c r="D129" s="110" t="s">
        <v>20</v>
      </c>
      <c r="E129" s="110">
        <v>21</v>
      </c>
      <c r="F129" s="120" t="s">
        <v>237</v>
      </c>
      <c r="G129" s="159">
        <f t="shared" ref="G129:S129" si="15">+G194+G201+G207+G213</f>
        <v>9498382337</v>
      </c>
      <c r="H129" s="159">
        <f t="shared" si="15"/>
        <v>9322860500</v>
      </c>
      <c r="I129" s="159">
        <f t="shared" si="15"/>
        <v>175521837</v>
      </c>
      <c r="J129" s="159">
        <f t="shared" si="15"/>
        <v>0</v>
      </c>
      <c r="K129" s="159">
        <f t="shared" si="15"/>
        <v>9260903700</v>
      </c>
      <c r="L129" s="159">
        <f t="shared" si="15"/>
        <v>61956800</v>
      </c>
      <c r="M129" s="159">
        <f t="shared" si="15"/>
        <v>2276621900</v>
      </c>
      <c r="N129" s="159">
        <f t="shared" si="15"/>
        <v>6984281800</v>
      </c>
      <c r="O129" s="159">
        <f t="shared" si="15"/>
        <v>2204789900</v>
      </c>
      <c r="P129" s="159">
        <f t="shared" si="15"/>
        <v>71832000</v>
      </c>
      <c r="Q129" s="159">
        <f t="shared" si="15"/>
        <v>2204789900</v>
      </c>
      <c r="R129" s="159">
        <f t="shared" si="15"/>
        <v>0</v>
      </c>
      <c r="S129" s="159">
        <f t="shared" si="15"/>
        <v>0</v>
      </c>
      <c r="T129" s="112"/>
    </row>
    <row r="130" spans="1:20" ht="15" customHeight="1" x14ac:dyDescent="0.15">
      <c r="A130" s="109" t="s">
        <v>526</v>
      </c>
      <c r="B130" s="111" t="s">
        <v>253</v>
      </c>
      <c r="C130" s="115" t="s">
        <v>19</v>
      </c>
      <c r="D130" s="115" t="s">
        <v>20</v>
      </c>
      <c r="E130" s="110">
        <v>21</v>
      </c>
      <c r="F130" s="116" t="s">
        <v>237</v>
      </c>
      <c r="G130" s="159">
        <f>+G131</f>
        <v>7213159175</v>
      </c>
      <c r="H130" s="159">
        <f t="shared" ref="H130:S130" si="16">+H131</f>
        <v>5031374123</v>
      </c>
      <c r="I130" s="159">
        <f t="shared" si="16"/>
        <v>2181785052</v>
      </c>
      <c r="J130" s="159">
        <f t="shared" si="16"/>
        <v>0</v>
      </c>
      <c r="K130" s="159">
        <f t="shared" si="16"/>
        <v>3569528483</v>
      </c>
      <c r="L130" s="159">
        <f t="shared" si="16"/>
        <v>1461845640</v>
      </c>
      <c r="M130" s="159">
        <f t="shared" si="16"/>
        <v>1548795761</v>
      </c>
      <c r="N130" s="159">
        <f t="shared" si="16"/>
        <v>2020732722</v>
      </c>
      <c r="O130" s="159">
        <f t="shared" si="16"/>
        <v>1528603647</v>
      </c>
      <c r="P130" s="159">
        <f t="shared" si="16"/>
        <v>20192114</v>
      </c>
      <c r="Q130" s="159">
        <f t="shared" si="16"/>
        <v>1519430388</v>
      </c>
      <c r="R130" s="159">
        <f t="shared" si="16"/>
        <v>9173259</v>
      </c>
      <c r="S130" s="159">
        <f t="shared" si="16"/>
        <v>721210</v>
      </c>
    </row>
    <row r="131" spans="1:20" s="150" customFormat="1" ht="45" x14ac:dyDescent="0.15">
      <c r="A131" s="109" t="s">
        <v>540</v>
      </c>
      <c r="B131" s="114" t="s">
        <v>541</v>
      </c>
      <c r="C131" s="110" t="s">
        <v>19</v>
      </c>
      <c r="D131" s="110" t="s">
        <v>20</v>
      </c>
      <c r="E131" s="110">
        <v>21</v>
      </c>
      <c r="F131" s="120" t="s">
        <v>237</v>
      </c>
      <c r="G131" s="159">
        <f t="shared" ref="G131:S131" si="17">+G195+G202+G208+G214</f>
        <v>7213159175</v>
      </c>
      <c r="H131" s="159">
        <f t="shared" si="17"/>
        <v>5031374123</v>
      </c>
      <c r="I131" s="159">
        <f t="shared" si="17"/>
        <v>2181785052</v>
      </c>
      <c r="J131" s="159">
        <f t="shared" si="17"/>
        <v>0</v>
      </c>
      <c r="K131" s="159">
        <f t="shared" si="17"/>
        <v>3569528483</v>
      </c>
      <c r="L131" s="159">
        <f t="shared" si="17"/>
        <v>1461845640</v>
      </c>
      <c r="M131" s="159">
        <f t="shared" si="17"/>
        <v>1548795761</v>
      </c>
      <c r="N131" s="159">
        <f t="shared" si="17"/>
        <v>2020732722</v>
      </c>
      <c r="O131" s="159">
        <f t="shared" si="17"/>
        <v>1528603647</v>
      </c>
      <c r="P131" s="159">
        <f t="shared" si="17"/>
        <v>20192114</v>
      </c>
      <c r="Q131" s="159">
        <f t="shared" si="17"/>
        <v>1519430388</v>
      </c>
      <c r="R131" s="159">
        <f t="shared" si="17"/>
        <v>9173259</v>
      </c>
      <c r="S131" s="159">
        <f t="shared" si="17"/>
        <v>721210</v>
      </c>
      <c r="T131" s="112"/>
    </row>
    <row r="132" spans="1:20" ht="15" customHeight="1" x14ac:dyDescent="0.15">
      <c r="A132" s="109" t="s">
        <v>522</v>
      </c>
      <c r="B132" s="111" t="s">
        <v>254</v>
      </c>
      <c r="C132" s="115" t="s">
        <v>19</v>
      </c>
      <c r="D132" s="115" t="s">
        <v>20</v>
      </c>
      <c r="E132" s="110">
        <v>21</v>
      </c>
      <c r="F132" s="116" t="s">
        <v>237</v>
      </c>
      <c r="G132" s="159">
        <f>+G133</f>
        <v>17768916764</v>
      </c>
      <c r="H132" s="159">
        <f t="shared" ref="H132:S132" si="18">+H133</f>
        <v>16399420463</v>
      </c>
      <c r="I132" s="159">
        <f t="shared" si="18"/>
        <v>1369496301</v>
      </c>
      <c r="J132" s="159">
        <f t="shared" si="18"/>
        <v>0</v>
      </c>
      <c r="K132" s="159">
        <f t="shared" si="18"/>
        <v>7835006097.3999996</v>
      </c>
      <c r="L132" s="159">
        <f t="shared" si="18"/>
        <v>8564414365.6000004</v>
      </c>
      <c r="M132" s="159">
        <f t="shared" si="18"/>
        <v>3953645082</v>
      </c>
      <c r="N132" s="159">
        <f t="shared" si="18"/>
        <v>3881361015.4000001</v>
      </c>
      <c r="O132" s="159">
        <f t="shared" si="18"/>
        <v>3879682304</v>
      </c>
      <c r="P132" s="159">
        <f t="shared" si="18"/>
        <v>73962778</v>
      </c>
      <c r="Q132" s="159">
        <f t="shared" si="18"/>
        <v>3782587379</v>
      </c>
      <c r="R132" s="159">
        <f t="shared" si="18"/>
        <v>97094925</v>
      </c>
      <c r="S132" s="159">
        <f t="shared" si="18"/>
        <v>11513930</v>
      </c>
    </row>
    <row r="133" spans="1:20" ht="15" customHeight="1" x14ac:dyDescent="0.15">
      <c r="A133" s="109" t="s">
        <v>532</v>
      </c>
      <c r="B133" s="114" t="s">
        <v>533</v>
      </c>
      <c r="C133" s="110" t="s">
        <v>19</v>
      </c>
      <c r="D133" s="110" t="s">
        <v>20</v>
      </c>
      <c r="E133" s="110">
        <v>21</v>
      </c>
      <c r="F133" s="120" t="s">
        <v>237</v>
      </c>
      <c r="G133" s="159">
        <f t="shared" ref="G133:S133" si="19">+G196+G203+G209+G215+G218</f>
        <v>17768916764</v>
      </c>
      <c r="H133" s="159">
        <f t="shared" si="19"/>
        <v>16399420463</v>
      </c>
      <c r="I133" s="159">
        <f t="shared" si="19"/>
        <v>1369496301</v>
      </c>
      <c r="J133" s="159">
        <f t="shared" si="19"/>
        <v>0</v>
      </c>
      <c r="K133" s="159">
        <f t="shared" si="19"/>
        <v>7835006097.3999996</v>
      </c>
      <c r="L133" s="159">
        <f t="shared" si="19"/>
        <v>8564414365.6000004</v>
      </c>
      <c r="M133" s="159">
        <f t="shared" si="19"/>
        <v>3953645082</v>
      </c>
      <c r="N133" s="159">
        <f t="shared" si="19"/>
        <v>3881361015.4000001</v>
      </c>
      <c r="O133" s="159">
        <f t="shared" si="19"/>
        <v>3879682304</v>
      </c>
      <c r="P133" s="159">
        <f t="shared" si="19"/>
        <v>73962778</v>
      </c>
      <c r="Q133" s="159">
        <f t="shared" si="19"/>
        <v>3782587379</v>
      </c>
      <c r="R133" s="159">
        <f t="shared" si="19"/>
        <v>97094925</v>
      </c>
      <c r="S133" s="159">
        <f t="shared" si="19"/>
        <v>11513930</v>
      </c>
      <c r="T133" s="152"/>
    </row>
    <row r="134" spans="1:20" ht="15" customHeight="1" x14ac:dyDescent="0.15">
      <c r="A134" s="109" t="s">
        <v>523</v>
      </c>
      <c r="B134" s="111" t="s">
        <v>255</v>
      </c>
      <c r="C134" s="115" t="s">
        <v>19</v>
      </c>
      <c r="D134" s="115" t="s">
        <v>20</v>
      </c>
      <c r="E134" s="110">
        <v>21</v>
      </c>
      <c r="F134" s="116" t="s">
        <v>237</v>
      </c>
      <c r="G134" s="159">
        <f>+G135</f>
        <v>9900000000</v>
      </c>
      <c r="H134" s="159">
        <f t="shared" ref="H134:S134" si="20">+H135</f>
        <v>4163454272.4299998</v>
      </c>
      <c r="I134" s="159">
        <f t="shared" si="20"/>
        <v>5736545727.5699997</v>
      </c>
      <c r="J134" s="159">
        <f t="shared" si="20"/>
        <v>0</v>
      </c>
      <c r="K134" s="159">
        <f t="shared" si="20"/>
        <v>3563596681.1399999</v>
      </c>
      <c r="L134" s="159">
        <f t="shared" si="20"/>
        <v>599857591.28999996</v>
      </c>
      <c r="M134" s="159">
        <f t="shared" si="20"/>
        <v>395616207.98000002</v>
      </c>
      <c r="N134" s="159">
        <f t="shared" si="20"/>
        <v>3167980473.1599998</v>
      </c>
      <c r="O134" s="159">
        <f t="shared" si="20"/>
        <v>392293207.98000002</v>
      </c>
      <c r="P134" s="159">
        <f t="shared" si="20"/>
        <v>3323000</v>
      </c>
      <c r="Q134" s="159">
        <f t="shared" si="20"/>
        <v>392293207.98000002</v>
      </c>
      <c r="R134" s="159">
        <f t="shared" si="20"/>
        <v>0</v>
      </c>
      <c r="S134" s="159">
        <f t="shared" si="20"/>
        <v>0</v>
      </c>
    </row>
    <row r="135" spans="1:20" ht="45" x14ac:dyDescent="0.15">
      <c r="A135" s="109" t="s">
        <v>534</v>
      </c>
      <c r="B135" s="114" t="s">
        <v>535</v>
      </c>
      <c r="C135" s="110" t="s">
        <v>19</v>
      </c>
      <c r="D135" s="110" t="s">
        <v>20</v>
      </c>
      <c r="E135" s="110">
        <v>21</v>
      </c>
      <c r="F135" s="120" t="s">
        <v>237</v>
      </c>
      <c r="G135" s="159">
        <f t="shared" ref="G135:S135" si="21">+G184</f>
        <v>9900000000</v>
      </c>
      <c r="H135" s="159">
        <f t="shared" si="21"/>
        <v>4163454272.4299998</v>
      </c>
      <c r="I135" s="159">
        <f t="shared" si="21"/>
        <v>5736545727.5699997</v>
      </c>
      <c r="J135" s="159">
        <f t="shared" si="21"/>
        <v>0</v>
      </c>
      <c r="K135" s="159">
        <f t="shared" si="21"/>
        <v>3563596681.1399999</v>
      </c>
      <c r="L135" s="159">
        <f t="shared" si="21"/>
        <v>599857591.28999996</v>
      </c>
      <c r="M135" s="159">
        <f t="shared" si="21"/>
        <v>395616207.98000002</v>
      </c>
      <c r="N135" s="159">
        <f t="shared" si="21"/>
        <v>3167980473.1599998</v>
      </c>
      <c r="O135" s="159">
        <f t="shared" si="21"/>
        <v>392293207.98000002</v>
      </c>
      <c r="P135" s="159">
        <f t="shared" si="21"/>
        <v>3323000</v>
      </c>
      <c r="Q135" s="159">
        <f t="shared" si="21"/>
        <v>392293207.98000002</v>
      </c>
      <c r="R135" s="159">
        <f t="shared" si="21"/>
        <v>0</v>
      </c>
      <c r="S135" s="159">
        <f t="shared" si="21"/>
        <v>0</v>
      </c>
      <c r="T135" s="112"/>
    </row>
    <row r="136" spans="1:20" ht="15" customHeight="1" x14ac:dyDescent="0.15">
      <c r="A136" s="109" t="s">
        <v>531</v>
      </c>
      <c r="B136" s="111" t="s">
        <v>256</v>
      </c>
      <c r="C136" s="115" t="s">
        <v>19</v>
      </c>
      <c r="D136" s="115" t="s">
        <v>20</v>
      </c>
      <c r="E136" s="110">
        <v>21</v>
      </c>
      <c r="F136" s="116" t="s">
        <v>237</v>
      </c>
      <c r="G136" s="159">
        <f>+G137</f>
        <v>1188158345</v>
      </c>
      <c r="H136" s="159">
        <f t="shared" ref="H136:S136" si="22">+H137</f>
        <v>830608345</v>
      </c>
      <c r="I136" s="159">
        <f t="shared" si="22"/>
        <v>357550000</v>
      </c>
      <c r="J136" s="159">
        <f t="shared" si="22"/>
        <v>0</v>
      </c>
      <c r="K136" s="159">
        <f t="shared" si="22"/>
        <v>316527100</v>
      </c>
      <c r="L136" s="159">
        <f t="shared" si="22"/>
        <v>514081245</v>
      </c>
      <c r="M136" s="159">
        <f t="shared" si="22"/>
        <v>163248437</v>
      </c>
      <c r="N136" s="159">
        <f t="shared" si="22"/>
        <v>153278663</v>
      </c>
      <c r="O136" s="159">
        <f t="shared" si="22"/>
        <v>160495627</v>
      </c>
      <c r="P136" s="159">
        <f t="shared" si="22"/>
        <v>2752810</v>
      </c>
      <c r="Q136" s="159">
        <f t="shared" si="22"/>
        <v>158974829</v>
      </c>
      <c r="R136" s="159">
        <f t="shared" si="22"/>
        <v>1520798</v>
      </c>
      <c r="S136" s="159">
        <f t="shared" si="22"/>
        <v>0</v>
      </c>
    </row>
    <row r="137" spans="1:20" ht="45" x14ac:dyDescent="0.15">
      <c r="A137" s="109" t="s">
        <v>548</v>
      </c>
      <c r="B137" s="114" t="s">
        <v>549</v>
      </c>
      <c r="C137" s="110" t="s">
        <v>19</v>
      </c>
      <c r="D137" s="110" t="s">
        <v>20</v>
      </c>
      <c r="E137" s="110">
        <v>21</v>
      </c>
      <c r="F137" s="120" t="s">
        <v>237</v>
      </c>
      <c r="G137" s="159">
        <f t="shared" ref="G137:S137" si="23">+G197+G204+G210+G216+G219</f>
        <v>1188158345</v>
      </c>
      <c r="H137" s="159">
        <f t="shared" si="23"/>
        <v>830608345</v>
      </c>
      <c r="I137" s="159">
        <f t="shared" si="23"/>
        <v>357550000</v>
      </c>
      <c r="J137" s="159">
        <f t="shared" si="23"/>
        <v>0</v>
      </c>
      <c r="K137" s="159">
        <f t="shared" si="23"/>
        <v>316527100</v>
      </c>
      <c r="L137" s="159">
        <f t="shared" si="23"/>
        <v>514081245</v>
      </c>
      <c r="M137" s="159">
        <f t="shared" si="23"/>
        <v>163248437</v>
      </c>
      <c r="N137" s="159">
        <f t="shared" si="23"/>
        <v>153278663</v>
      </c>
      <c r="O137" s="159">
        <f t="shared" si="23"/>
        <v>160495627</v>
      </c>
      <c r="P137" s="159">
        <f t="shared" si="23"/>
        <v>2752810</v>
      </c>
      <c r="Q137" s="159">
        <f t="shared" si="23"/>
        <v>158974829</v>
      </c>
      <c r="R137" s="159">
        <f t="shared" si="23"/>
        <v>1520798</v>
      </c>
      <c r="S137" s="159">
        <f t="shared" si="23"/>
        <v>0</v>
      </c>
      <c r="T137" s="112"/>
    </row>
    <row r="138" spans="1:20" ht="15" customHeight="1" x14ac:dyDescent="0.15">
      <c r="A138" s="109" t="s">
        <v>528</v>
      </c>
      <c r="B138" s="111" t="s">
        <v>506</v>
      </c>
      <c r="C138" s="115" t="s">
        <v>19</v>
      </c>
      <c r="D138" s="115" t="s">
        <v>20</v>
      </c>
      <c r="E138" s="110">
        <v>21</v>
      </c>
      <c r="F138" s="116" t="s">
        <v>237</v>
      </c>
      <c r="G138" s="159">
        <f>+G139</f>
        <v>4458526506</v>
      </c>
      <c r="H138" s="159">
        <f t="shared" ref="H138:S138" si="24">+H139</f>
        <v>1808139955</v>
      </c>
      <c r="I138" s="159">
        <f t="shared" si="24"/>
        <v>2650386551</v>
      </c>
      <c r="J138" s="159">
        <f t="shared" si="24"/>
        <v>0</v>
      </c>
      <c r="K138" s="159">
        <f t="shared" si="24"/>
        <v>1646954095</v>
      </c>
      <c r="L138" s="159">
        <f t="shared" si="24"/>
        <v>161185860</v>
      </c>
      <c r="M138" s="159">
        <f t="shared" si="24"/>
        <v>389000858</v>
      </c>
      <c r="N138" s="159">
        <f t="shared" si="24"/>
        <v>1257953237</v>
      </c>
      <c r="O138" s="159">
        <f t="shared" si="24"/>
        <v>360498858</v>
      </c>
      <c r="P138" s="159">
        <f t="shared" si="24"/>
        <v>28502000</v>
      </c>
      <c r="Q138" s="159">
        <f t="shared" si="24"/>
        <v>360498858</v>
      </c>
      <c r="R138" s="159">
        <f t="shared" si="24"/>
        <v>0</v>
      </c>
      <c r="S138" s="159">
        <f t="shared" si="24"/>
        <v>0</v>
      </c>
    </row>
    <row r="139" spans="1:20" ht="25.5" customHeight="1" x14ac:dyDescent="0.15">
      <c r="A139" s="109" t="s">
        <v>542</v>
      </c>
      <c r="B139" s="114" t="s">
        <v>543</v>
      </c>
      <c r="C139" s="110" t="s">
        <v>19</v>
      </c>
      <c r="D139" s="110" t="s">
        <v>20</v>
      </c>
      <c r="E139" s="110">
        <v>21</v>
      </c>
      <c r="F139" s="120" t="s">
        <v>237</v>
      </c>
      <c r="G139" s="159">
        <f t="shared" ref="G139:S139" si="25">+G198+G205+G211+G217</f>
        <v>4458526506</v>
      </c>
      <c r="H139" s="159">
        <f t="shared" si="25"/>
        <v>1808139955</v>
      </c>
      <c r="I139" s="159">
        <f t="shared" si="25"/>
        <v>2650386551</v>
      </c>
      <c r="J139" s="159">
        <f t="shared" si="25"/>
        <v>0</v>
      </c>
      <c r="K139" s="159">
        <f t="shared" si="25"/>
        <v>1646954095</v>
      </c>
      <c r="L139" s="159">
        <f t="shared" si="25"/>
        <v>161185860</v>
      </c>
      <c r="M139" s="159">
        <f t="shared" si="25"/>
        <v>389000858</v>
      </c>
      <c r="N139" s="159">
        <f t="shared" si="25"/>
        <v>1257953237</v>
      </c>
      <c r="O139" s="159">
        <f t="shared" si="25"/>
        <v>360498858</v>
      </c>
      <c r="P139" s="159">
        <f t="shared" si="25"/>
        <v>28502000</v>
      </c>
      <c r="Q139" s="159">
        <f t="shared" si="25"/>
        <v>360498858</v>
      </c>
      <c r="R139" s="159">
        <f t="shared" si="25"/>
        <v>0</v>
      </c>
      <c r="S139" s="159">
        <f t="shared" si="25"/>
        <v>0</v>
      </c>
      <c r="T139" s="112"/>
    </row>
    <row r="140" spans="1:20" ht="15" customHeight="1" x14ac:dyDescent="0.15">
      <c r="A140" s="109" t="s">
        <v>529</v>
      </c>
      <c r="B140" s="111" t="s">
        <v>249</v>
      </c>
      <c r="C140" s="115" t="s">
        <v>19</v>
      </c>
      <c r="D140" s="115" t="s">
        <v>20</v>
      </c>
      <c r="E140" s="110">
        <v>21</v>
      </c>
      <c r="F140" s="116" t="s">
        <v>237</v>
      </c>
      <c r="G140" s="159">
        <f>+G141</f>
        <v>165000000</v>
      </c>
      <c r="H140" s="159">
        <f t="shared" ref="H140:S140" si="26">+H141</f>
        <v>101933233</v>
      </c>
      <c r="I140" s="159">
        <f t="shared" si="26"/>
        <v>63066767</v>
      </c>
      <c r="J140" s="159">
        <f t="shared" si="26"/>
        <v>0</v>
      </c>
      <c r="K140" s="159">
        <f t="shared" si="26"/>
        <v>50717127</v>
      </c>
      <c r="L140" s="159">
        <f t="shared" si="26"/>
        <v>51216106</v>
      </c>
      <c r="M140" s="159">
        <f t="shared" si="26"/>
        <v>17258294</v>
      </c>
      <c r="N140" s="159">
        <f t="shared" si="26"/>
        <v>33458833</v>
      </c>
      <c r="O140" s="159">
        <f t="shared" si="26"/>
        <v>17258294</v>
      </c>
      <c r="P140" s="159">
        <f t="shared" si="26"/>
        <v>0</v>
      </c>
      <c r="Q140" s="159">
        <f t="shared" si="26"/>
        <v>17258294</v>
      </c>
      <c r="R140" s="159">
        <f t="shared" si="26"/>
        <v>0</v>
      </c>
      <c r="S140" s="159">
        <f t="shared" si="26"/>
        <v>0</v>
      </c>
    </row>
    <row r="141" spans="1:20" ht="45" x14ac:dyDescent="0.15">
      <c r="A141" s="109" t="s">
        <v>544</v>
      </c>
      <c r="B141" s="114" t="s">
        <v>545</v>
      </c>
      <c r="C141" s="110" t="s">
        <v>19</v>
      </c>
      <c r="D141" s="110" t="s">
        <v>20</v>
      </c>
      <c r="E141" s="110">
        <v>21</v>
      </c>
      <c r="F141" s="120" t="s">
        <v>237</v>
      </c>
      <c r="G141" s="159">
        <f t="shared" ref="G141:S141" si="27">+G180</f>
        <v>165000000</v>
      </c>
      <c r="H141" s="159">
        <f t="shared" si="27"/>
        <v>101933233</v>
      </c>
      <c r="I141" s="159">
        <f t="shared" si="27"/>
        <v>63066767</v>
      </c>
      <c r="J141" s="159">
        <f t="shared" si="27"/>
        <v>0</v>
      </c>
      <c r="K141" s="159">
        <f t="shared" si="27"/>
        <v>50717127</v>
      </c>
      <c r="L141" s="159">
        <f t="shared" si="27"/>
        <v>51216106</v>
      </c>
      <c r="M141" s="159">
        <f t="shared" si="27"/>
        <v>17258294</v>
      </c>
      <c r="N141" s="159">
        <f t="shared" si="27"/>
        <v>33458833</v>
      </c>
      <c r="O141" s="159">
        <f t="shared" si="27"/>
        <v>17258294</v>
      </c>
      <c r="P141" s="159">
        <f t="shared" si="27"/>
        <v>0</v>
      </c>
      <c r="Q141" s="159">
        <f t="shared" si="27"/>
        <v>17258294</v>
      </c>
      <c r="R141" s="159">
        <f t="shared" si="27"/>
        <v>0</v>
      </c>
      <c r="S141" s="159">
        <f t="shared" si="27"/>
        <v>0</v>
      </c>
      <c r="T141" s="112"/>
    </row>
    <row r="142" spans="1:20" ht="15" customHeight="1" x14ac:dyDescent="0.15">
      <c r="A142" s="109" t="s">
        <v>530</v>
      </c>
      <c r="B142" s="111" t="s">
        <v>250</v>
      </c>
      <c r="C142" s="115" t="s">
        <v>19</v>
      </c>
      <c r="D142" s="115" t="s">
        <v>20</v>
      </c>
      <c r="E142" s="110">
        <v>21</v>
      </c>
      <c r="F142" s="116" t="s">
        <v>237</v>
      </c>
      <c r="G142" s="159">
        <f>+G143</f>
        <v>3206479315</v>
      </c>
      <c r="H142" s="159">
        <f t="shared" ref="H142:S142" si="28">+H143</f>
        <v>3189446807</v>
      </c>
      <c r="I142" s="159">
        <f t="shared" si="28"/>
        <v>17032508</v>
      </c>
      <c r="J142" s="159">
        <f t="shared" si="28"/>
        <v>0</v>
      </c>
      <c r="K142" s="159">
        <f t="shared" si="28"/>
        <v>2803372254.5</v>
      </c>
      <c r="L142" s="159">
        <f t="shared" si="28"/>
        <v>386074552.5</v>
      </c>
      <c r="M142" s="159">
        <f t="shared" si="28"/>
        <v>673155375</v>
      </c>
      <c r="N142" s="159">
        <f t="shared" si="28"/>
        <v>2130216879.5</v>
      </c>
      <c r="O142" s="159">
        <f t="shared" si="28"/>
        <v>644265442.5</v>
      </c>
      <c r="P142" s="159">
        <f t="shared" si="28"/>
        <v>28889932.5</v>
      </c>
      <c r="Q142" s="159">
        <f t="shared" si="28"/>
        <v>644265442.5</v>
      </c>
      <c r="R142" s="159">
        <f t="shared" si="28"/>
        <v>0</v>
      </c>
      <c r="S142" s="159">
        <f t="shared" si="28"/>
        <v>0</v>
      </c>
    </row>
    <row r="143" spans="1:20" ht="45" x14ac:dyDescent="0.15">
      <c r="A143" s="109" t="s">
        <v>546</v>
      </c>
      <c r="B143" s="114" t="s">
        <v>547</v>
      </c>
      <c r="C143" s="110" t="s">
        <v>19</v>
      </c>
      <c r="D143" s="110" t="s">
        <v>20</v>
      </c>
      <c r="E143" s="110">
        <v>21</v>
      </c>
      <c r="F143" s="120" t="s">
        <v>237</v>
      </c>
      <c r="G143" s="159">
        <f t="shared" ref="G143:S143" si="29">+G199+G206+G212</f>
        <v>3206479315</v>
      </c>
      <c r="H143" s="159">
        <f t="shared" si="29"/>
        <v>3189446807</v>
      </c>
      <c r="I143" s="159">
        <f t="shared" si="29"/>
        <v>17032508</v>
      </c>
      <c r="J143" s="159">
        <f t="shared" si="29"/>
        <v>0</v>
      </c>
      <c r="K143" s="159">
        <f t="shared" si="29"/>
        <v>2803372254.5</v>
      </c>
      <c r="L143" s="159">
        <f t="shared" si="29"/>
        <v>386074552.5</v>
      </c>
      <c r="M143" s="159">
        <f t="shared" si="29"/>
        <v>673155375</v>
      </c>
      <c r="N143" s="159">
        <f t="shared" si="29"/>
        <v>2130216879.5</v>
      </c>
      <c r="O143" s="159">
        <f t="shared" si="29"/>
        <v>644265442.5</v>
      </c>
      <c r="P143" s="159">
        <f t="shared" si="29"/>
        <v>28889932.5</v>
      </c>
      <c r="Q143" s="159">
        <f t="shared" si="29"/>
        <v>644265442.5</v>
      </c>
      <c r="R143" s="159">
        <f t="shared" si="29"/>
        <v>0</v>
      </c>
      <c r="S143" s="159">
        <f t="shared" si="29"/>
        <v>0</v>
      </c>
      <c r="T143" s="112"/>
    </row>
    <row r="144" spans="1:20" ht="18" x14ac:dyDescent="0.15">
      <c r="A144" s="109" t="s">
        <v>268</v>
      </c>
      <c r="B144" s="111" t="s">
        <v>572</v>
      </c>
      <c r="C144" s="110" t="s">
        <v>19</v>
      </c>
      <c r="D144" s="110" t="s">
        <v>20</v>
      </c>
      <c r="E144" s="110">
        <v>21</v>
      </c>
      <c r="F144" s="120" t="s">
        <v>237</v>
      </c>
      <c r="G144" s="159">
        <f>+G145</f>
        <v>27500000000</v>
      </c>
      <c r="H144" s="159">
        <f t="shared" ref="H144:S144" si="30">+H145</f>
        <v>8798853723</v>
      </c>
      <c r="I144" s="159">
        <f t="shared" si="30"/>
        <v>18701146277</v>
      </c>
      <c r="J144" s="159">
        <f t="shared" si="30"/>
        <v>0</v>
      </c>
      <c r="K144" s="159">
        <f t="shared" si="30"/>
        <v>8496081172</v>
      </c>
      <c r="L144" s="159">
        <f t="shared" si="30"/>
        <v>302772551</v>
      </c>
      <c r="M144" s="159">
        <f t="shared" si="30"/>
        <v>1725921039</v>
      </c>
      <c r="N144" s="159">
        <f t="shared" si="30"/>
        <v>6770160133</v>
      </c>
      <c r="O144" s="159">
        <f t="shared" si="30"/>
        <v>1725921039</v>
      </c>
      <c r="P144" s="159">
        <f t="shared" si="30"/>
        <v>0</v>
      </c>
      <c r="Q144" s="159">
        <f t="shared" si="30"/>
        <v>1725921039</v>
      </c>
      <c r="R144" s="159">
        <f t="shared" si="30"/>
        <v>0</v>
      </c>
      <c r="S144" s="159">
        <f t="shared" si="30"/>
        <v>0</v>
      </c>
      <c r="T144" s="112"/>
    </row>
    <row r="145" spans="1:20" x14ac:dyDescent="0.15">
      <c r="A145" s="109" t="s">
        <v>270</v>
      </c>
      <c r="B145" s="111" t="s">
        <v>241</v>
      </c>
      <c r="C145" s="110" t="s">
        <v>19</v>
      </c>
      <c r="D145" s="110" t="s">
        <v>20</v>
      </c>
      <c r="E145" s="110">
        <v>21</v>
      </c>
      <c r="F145" s="120" t="s">
        <v>237</v>
      </c>
      <c r="G145" s="159">
        <f>+G146+G154+G160</f>
        <v>27500000000</v>
      </c>
      <c r="H145" s="159">
        <f t="shared" ref="H145:S145" si="31">+H146+H154+H160</f>
        <v>8798853723</v>
      </c>
      <c r="I145" s="159">
        <f t="shared" si="31"/>
        <v>18701146277</v>
      </c>
      <c r="J145" s="159">
        <f t="shared" si="31"/>
        <v>0</v>
      </c>
      <c r="K145" s="159">
        <f t="shared" si="31"/>
        <v>8496081172</v>
      </c>
      <c r="L145" s="159">
        <f t="shared" si="31"/>
        <v>302772551</v>
      </c>
      <c r="M145" s="159">
        <f t="shared" si="31"/>
        <v>1725921039</v>
      </c>
      <c r="N145" s="159">
        <f t="shared" si="31"/>
        <v>6770160133</v>
      </c>
      <c r="O145" s="159">
        <f t="shared" si="31"/>
        <v>1725921039</v>
      </c>
      <c r="P145" s="159">
        <f t="shared" si="31"/>
        <v>0</v>
      </c>
      <c r="Q145" s="159">
        <f t="shared" si="31"/>
        <v>1725921039</v>
      </c>
      <c r="R145" s="159">
        <f t="shared" si="31"/>
        <v>0</v>
      </c>
      <c r="S145" s="159">
        <f t="shared" si="31"/>
        <v>0</v>
      </c>
      <c r="T145" s="117"/>
    </row>
    <row r="146" spans="1:20" s="150" customFormat="1" ht="27" x14ac:dyDescent="0.15">
      <c r="A146" s="109" t="s">
        <v>507</v>
      </c>
      <c r="B146" s="111" t="s">
        <v>508</v>
      </c>
      <c r="C146" s="110" t="s">
        <v>19</v>
      </c>
      <c r="D146" s="110" t="s">
        <v>20</v>
      </c>
      <c r="E146" s="110">
        <v>21</v>
      </c>
      <c r="F146" s="120" t="s">
        <v>237</v>
      </c>
      <c r="G146" s="159">
        <f>+G147</f>
        <v>3000000000</v>
      </c>
      <c r="H146" s="159">
        <f t="shared" ref="H146:S146" si="32">+H147</f>
        <v>1281382158</v>
      </c>
      <c r="I146" s="159">
        <f t="shared" si="32"/>
        <v>1718617842</v>
      </c>
      <c r="J146" s="159">
        <f t="shared" si="32"/>
        <v>0</v>
      </c>
      <c r="K146" s="159">
        <f t="shared" si="32"/>
        <v>1256820555</v>
      </c>
      <c r="L146" s="159">
        <f t="shared" si="32"/>
        <v>24561603</v>
      </c>
      <c r="M146" s="159">
        <f t="shared" si="32"/>
        <v>389364450</v>
      </c>
      <c r="N146" s="159">
        <f t="shared" si="32"/>
        <v>867456105</v>
      </c>
      <c r="O146" s="159">
        <f t="shared" si="32"/>
        <v>389364450</v>
      </c>
      <c r="P146" s="159">
        <f t="shared" si="32"/>
        <v>0</v>
      </c>
      <c r="Q146" s="159">
        <f t="shared" si="32"/>
        <v>389364450</v>
      </c>
      <c r="R146" s="159">
        <f t="shared" si="32"/>
        <v>0</v>
      </c>
      <c r="S146" s="159">
        <f t="shared" si="32"/>
        <v>0</v>
      </c>
      <c r="T146" s="112"/>
    </row>
    <row r="147" spans="1:20" s="150" customFormat="1" ht="18" x14ac:dyDescent="0.15">
      <c r="A147" s="109" t="s">
        <v>552</v>
      </c>
      <c r="B147" s="111" t="s">
        <v>553</v>
      </c>
      <c r="C147" s="110" t="s">
        <v>19</v>
      </c>
      <c r="D147" s="110" t="s">
        <v>20</v>
      </c>
      <c r="E147" s="110">
        <v>21</v>
      </c>
      <c r="F147" s="120" t="s">
        <v>237</v>
      </c>
      <c r="G147" s="159">
        <f>+G148+G150+G152</f>
        <v>3000000000</v>
      </c>
      <c r="H147" s="159">
        <f t="shared" ref="H147:S147" si="33">+H148+H150+H152</f>
        <v>1281382158</v>
      </c>
      <c r="I147" s="159">
        <f t="shared" si="33"/>
        <v>1718617842</v>
      </c>
      <c r="J147" s="159">
        <f t="shared" si="33"/>
        <v>0</v>
      </c>
      <c r="K147" s="159">
        <f t="shared" si="33"/>
        <v>1256820555</v>
      </c>
      <c r="L147" s="159">
        <f t="shared" si="33"/>
        <v>24561603</v>
      </c>
      <c r="M147" s="159">
        <f t="shared" si="33"/>
        <v>389364450</v>
      </c>
      <c r="N147" s="159">
        <f t="shared" si="33"/>
        <v>867456105</v>
      </c>
      <c r="O147" s="159">
        <f t="shared" si="33"/>
        <v>389364450</v>
      </c>
      <c r="P147" s="159">
        <f t="shared" si="33"/>
        <v>0</v>
      </c>
      <c r="Q147" s="159">
        <f t="shared" si="33"/>
        <v>389364450</v>
      </c>
      <c r="R147" s="159">
        <f t="shared" si="33"/>
        <v>0</v>
      </c>
      <c r="S147" s="159">
        <f t="shared" si="33"/>
        <v>0</v>
      </c>
      <c r="T147" s="117"/>
    </row>
    <row r="148" spans="1:20" ht="15" customHeight="1" x14ac:dyDescent="0.15">
      <c r="A148" s="109" t="s">
        <v>550</v>
      </c>
      <c r="B148" s="111" t="s">
        <v>274</v>
      </c>
      <c r="C148" s="115" t="s">
        <v>19</v>
      </c>
      <c r="D148" s="115" t="s">
        <v>20</v>
      </c>
      <c r="E148" s="110">
        <v>21</v>
      </c>
      <c r="F148" s="116" t="s">
        <v>237</v>
      </c>
      <c r="G148" s="159">
        <f>+G149</f>
        <v>2237607133</v>
      </c>
      <c r="H148" s="159">
        <f t="shared" ref="H148:S148" si="34">+H149</f>
        <v>1120697091</v>
      </c>
      <c r="I148" s="159">
        <f t="shared" si="34"/>
        <v>1116910042</v>
      </c>
      <c r="J148" s="159">
        <f t="shared" si="34"/>
        <v>0</v>
      </c>
      <c r="K148" s="159">
        <f t="shared" si="34"/>
        <v>1096135488</v>
      </c>
      <c r="L148" s="159">
        <f t="shared" si="34"/>
        <v>24561603</v>
      </c>
      <c r="M148" s="159">
        <f t="shared" si="34"/>
        <v>345591450</v>
      </c>
      <c r="N148" s="159">
        <f t="shared" si="34"/>
        <v>750544038</v>
      </c>
      <c r="O148" s="159">
        <f t="shared" si="34"/>
        <v>345591450</v>
      </c>
      <c r="P148" s="159">
        <f t="shared" si="34"/>
        <v>0</v>
      </c>
      <c r="Q148" s="159">
        <f t="shared" si="34"/>
        <v>345591450</v>
      </c>
      <c r="R148" s="159">
        <f t="shared" si="34"/>
        <v>0</v>
      </c>
      <c r="S148" s="159">
        <f t="shared" si="34"/>
        <v>0</v>
      </c>
    </row>
    <row r="149" spans="1:20" ht="45" x14ac:dyDescent="0.15">
      <c r="A149" s="109" t="s">
        <v>554</v>
      </c>
      <c r="B149" s="114" t="s">
        <v>555</v>
      </c>
      <c r="C149" s="110" t="s">
        <v>19</v>
      </c>
      <c r="D149" s="110" t="s">
        <v>20</v>
      </c>
      <c r="E149" s="110">
        <v>21</v>
      </c>
      <c r="F149" s="120" t="s">
        <v>237</v>
      </c>
      <c r="G149" s="159">
        <f t="shared" ref="G149:S149" si="35">+G190</f>
        <v>2237607133</v>
      </c>
      <c r="H149" s="159">
        <f t="shared" si="35"/>
        <v>1120697091</v>
      </c>
      <c r="I149" s="159">
        <f t="shared" si="35"/>
        <v>1116910042</v>
      </c>
      <c r="J149" s="159">
        <f t="shared" si="35"/>
        <v>0</v>
      </c>
      <c r="K149" s="159">
        <f t="shared" si="35"/>
        <v>1096135488</v>
      </c>
      <c r="L149" s="159">
        <f t="shared" si="35"/>
        <v>24561603</v>
      </c>
      <c r="M149" s="159">
        <f t="shared" si="35"/>
        <v>345591450</v>
      </c>
      <c r="N149" s="159">
        <f t="shared" si="35"/>
        <v>750544038</v>
      </c>
      <c r="O149" s="159">
        <f t="shared" si="35"/>
        <v>345591450</v>
      </c>
      <c r="P149" s="159">
        <f t="shared" si="35"/>
        <v>0</v>
      </c>
      <c r="Q149" s="159">
        <f t="shared" si="35"/>
        <v>345591450</v>
      </c>
      <c r="R149" s="159">
        <f t="shared" si="35"/>
        <v>0</v>
      </c>
      <c r="S149" s="159">
        <f t="shared" si="35"/>
        <v>0</v>
      </c>
      <c r="T149" s="112"/>
    </row>
    <row r="150" spans="1:20" ht="15" customHeight="1" x14ac:dyDescent="0.15">
      <c r="A150" s="109" t="s">
        <v>551</v>
      </c>
      <c r="B150" s="111" t="s">
        <v>276</v>
      </c>
      <c r="C150" s="115" t="s">
        <v>19</v>
      </c>
      <c r="D150" s="115" t="s">
        <v>20</v>
      </c>
      <c r="E150" s="110">
        <v>21</v>
      </c>
      <c r="F150" s="116" t="s">
        <v>237</v>
      </c>
      <c r="G150" s="159">
        <f>+G151</f>
        <v>622392867</v>
      </c>
      <c r="H150" s="159">
        <f t="shared" ref="H150:S150" si="36">+H151</f>
        <v>60926067</v>
      </c>
      <c r="I150" s="159">
        <f t="shared" si="36"/>
        <v>561466800</v>
      </c>
      <c r="J150" s="159">
        <f t="shared" si="36"/>
        <v>0</v>
      </c>
      <c r="K150" s="159">
        <f t="shared" si="36"/>
        <v>60926067</v>
      </c>
      <c r="L150" s="159">
        <f t="shared" si="36"/>
        <v>0</v>
      </c>
      <c r="M150" s="159">
        <f t="shared" si="36"/>
        <v>16566000</v>
      </c>
      <c r="N150" s="159">
        <f t="shared" si="36"/>
        <v>44360067</v>
      </c>
      <c r="O150" s="159">
        <f t="shared" si="36"/>
        <v>16566000</v>
      </c>
      <c r="P150" s="159">
        <f t="shared" si="36"/>
        <v>0</v>
      </c>
      <c r="Q150" s="159">
        <f t="shared" si="36"/>
        <v>16566000</v>
      </c>
      <c r="R150" s="159">
        <f t="shared" si="36"/>
        <v>0</v>
      </c>
      <c r="S150" s="159">
        <f t="shared" si="36"/>
        <v>0</v>
      </c>
    </row>
    <row r="151" spans="1:20" ht="54" x14ac:dyDescent="0.15">
      <c r="A151" s="109" t="s">
        <v>556</v>
      </c>
      <c r="B151" s="114" t="s">
        <v>557</v>
      </c>
      <c r="C151" s="110" t="s">
        <v>19</v>
      </c>
      <c r="D151" s="110" t="s">
        <v>20</v>
      </c>
      <c r="E151" s="110">
        <v>21</v>
      </c>
      <c r="F151" s="120" t="s">
        <v>237</v>
      </c>
      <c r="G151" s="159">
        <f t="shared" ref="G151:S151" si="37">+G191</f>
        <v>622392867</v>
      </c>
      <c r="H151" s="159">
        <f t="shared" si="37"/>
        <v>60926067</v>
      </c>
      <c r="I151" s="159">
        <f t="shared" si="37"/>
        <v>561466800</v>
      </c>
      <c r="J151" s="159">
        <f t="shared" si="37"/>
        <v>0</v>
      </c>
      <c r="K151" s="159">
        <f t="shared" si="37"/>
        <v>60926067</v>
      </c>
      <c r="L151" s="159">
        <f t="shared" si="37"/>
        <v>0</v>
      </c>
      <c r="M151" s="159">
        <f t="shared" si="37"/>
        <v>16566000</v>
      </c>
      <c r="N151" s="159">
        <f t="shared" si="37"/>
        <v>44360067</v>
      </c>
      <c r="O151" s="159">
        <f t="shared" si="37"/>
        <v>16566000</v>
      </c>
      <c r="P151" s="159">
        <f t="shared" si="37"/>
        <v>0</v>
      </c>
      <c r="Q151" s="159">
        <f t="shared" si="37"/>
        <v>16566000</v>
      </c>
      <c r="R151" s="159">
        <f t="shared" si="37"/>
        <v>0</v>
      </c>
      <c r="S151" s="159">
        <f t="shared" si="37"/>
        <v>0</v>
      </c>
      <c r="T151" s="153"/>
    </row>
    <row r="152" spans="1:20" ht="15" customHeight="1" x14ac:dyDescent="0.15">
      <c r="A152" s="109" t="s">
        <v>583</v>
      </c>
      <c r="B152" s="111" t="s">
        <v>584</v>
      </c>
      <c r="C152" s="115" t="s">
        <v>19</v>
      </c>
      <c r="D152" s="115" t="s">
        <v>20</v>
      </c>
      <c r="E152" s="110">
        <v>21</v>
      </c>
      <c r="F152" s="116" t="s">
        <v>237</v>
      </c>
      <c r="G152" s="159">
        <f>+G153</f>
        <v>140000000</v>
      </c>
      <c r="H152" s="159">
        <f t="shared" ref="H152:S152" si="38">+H153</f>
        <v>99759000</v>
      </c>
      <c r="I152" s="159">
        <f t="shared" si="38"/>
        <v>40241000</v>
      </c>
      <c r="J152" s="159">
        <f t="shared" si="38"/>
        <v>0</v>
      </c>
      <c r="K152" s="159">
        <f t="shared" si="38"/>
        <v>99759000</v>
      </c>
      <c r="L152" s="159">
        <f t="shared" si="38"/>
        <v>0</v>
      </c>
      <c r="M152" s="159">
        <f t="shared" si="38"/>
        <v>27207000</v>
      </c>
      <c r="N152" s="159">
        <f t="shared" si="38"/>
        <v>72552000</v>
      </c>
      <c r="O152" s="159">
        <f t="shared" si="38"/>
        <v>27207000</v>
      </c>
      <c r="P152" s="159">
        <f t="shared" si="38"/>
        <v>0</v>
      </c>
      <c r="Q152" s="159">
        <f t="shared" si="38"/>
        <v>27207000</v>
      </c>
      <c r="R152" s="159">
        <f t="shared" si="38"/>
        <v>0</v>
      </c>
      <c r="S152" s="159">
        <f t="shared" si="38"/>
        <v>0</v>
      </c>
    </row>
    <row r="153" spans="1:20" ht="45" x14ac:dyDescent="0.15">
      <c r="A153" s="109" t="s">
        <v>585</v>
      </c>
      <c r="B153" s="114" t="s">
        <v>586</v>
      </c>
      <c r="C153" s="110" t="s">
        <v>19</v>
      </c>
      <c r="D153" s="110" t="s">
        <v>20</v>
      </c>
      <c r="E153" s="110">
        <v>21</v>
      </c>
      <c r="F153" s="120" t="s">
        <v>237</v>
      </c>
      <c r="G153" s="159">
        <f t="shared" ref="G153:S153" si="39">+G181+G182</f>
        <v>140000000</v>
      </c>
      <c r="H153" s="159">
        <f t="shared" si="39"/>
        <v>99759000</v>
      </c>
      <c r="I153" s="159">
        <f t="shared" si="39"/>
        <v>40241000</v>
      </c>
      <c r="J153" s="159">
        <f t="shared" si="39"/>
        <v>0</v>
      </c>
      <c r="K153" s="159">
        <f t="shared" si="39"/>
        <v>99759000</v>
      </c>
      <c r="L153" s="159">
        <f t="shared" si="39"/>
        <v>0</v>
      </c>
      <c r="M153" s="159">
        <f t="shared" si="39"/>
        <v>27207000</v>
      </c>
      <c r="N153" s="159">
        <f t="shared" si="39"/>
        <v>72552000</v>
      </c>
      <c r="O153" s="159">
        <f t="shared" si="39"/>
        <v>27207000</v>
      </c>
      <c r="P153" s="159">
        <f t="shared" si="39"/>
        <v>0</v>
      </c>
      <c r="Q153" s="159">
        <f t="shared" si="39"/>
        <v>27207000</v>
      </c>
      <c r="R153" s="159">
        <f t="shared" si="39"/>
        <v>0</v>
      </c>
      <c r="S153" s="159">
        <f t="shared" si="39"/>
        <v>0</v>
      </c>
      <c r="T153" s="112"/>
    </row>
    <row r="154" spans="1:20" s="150" customFormat="1" ht="18" x14ac:dyDescent="0.15">
      <c r="A154" s="109" t="s">
        <v>509</v>
      </c>
      <c r="B154" s="111" t="s">
        <v>510</v>
      </c>
      <c r="C154" s="110" t="s">
        <v>19</v>
      </c>
      <c r="D154" s="110" t="s">
        <v>20</v>
      </c>
      <c r="E154" s="110">
        <v>21</v>
      </c>
      <c r="F154" s="120" t="s">
        <v>237</v>
      </c>
      <c r="G154" s="159">
        <f>+G155</f>
        <v>22000000000</v>
      </c>
      <c r="H154" s="159">
        <f t="shared" ref="H154:S154" si="40">+H155</f>
        <v>7001093737</v>
      </c>
      <c r="I154" s="159">
        <f t="shared" si="40"/>
        <v>14998906263</v>
      </c>
      <c r="J154" s="159">
        <f t="shared" si="40"/>
        <v>0</v>
      </c>
      <c r="K154" s="159">
        <f t="shared" si="40"/>
        <v>6797085665</v>
      </c>
      <c r="L154" s="159">
        <f t="shared" si="40"/>
        <v>204008072</v>
      </c>
      <c r="M154" s="159">
        <f t="shared" si="40"/>
        <v>1235116107</v>
      </c>
      <c r="N154" s="159">
        <f t="shared" si="40"/>
        <v>5561969558</v>
      </c>
      <c r="O154" s="159">
        <f t="shared" si="40"/>
        <v>1235116107</v>
      </c>
      <c r="P154" s="159">
        <f t="shared" si="40"/>
        <v>0</v>
      </c>
      <c r="Q154" s="159">
        <f t="shared" si="40"/>
        <v>1235116107</v>
      </c>
      <c r="R154" s="159">
        <f t="shared" si="40"/>
        <v>0</v>
      </c>
      <c r="S154" s="159">
        <f t="shared" si="40"/>
        <v>0</v>
      </c>
      <c r="T154" s="112"/>
    </row>
    <row r="155" spans="1:20" ht="18" x14ac:dyDescent="0.15">
      <c r="A155" s="109" t="s">
        <v>561</v>
      </c>
      <c r="B155" s="111" t="s">
        <v>553</v>
      </c>
      <c r="C155" s="110" t="s">
        <v>19</v>
      </c>
      <c r="D155" s="110" t="s">
        <v>20</v>
      </c>
      <c r="E155" s="110">
        <v>21</v>
      </c>
      <c r="F155" s="120" t="s">
        <v>237</v>
      </c>
      <c r="G155" s="159">
        <f>+G156+G158</f>
        <v>22000000000</v>
      </c>
      <c r="H155" s="159">
        <f t="shared" ref="H155:S155" si="41">+H156+H158</f>
        <v>7001093737</v>
      </c>
      <c r="I155" s="159">
        <f t="shared" si="41"/>
        <v>14998906263</v>
      </c>
      <c r="J155" s="159">
        <f t="shared" si="41"/>
        <v>0</v>
      </c>
      <c r="K155" s="159">
        <f t="shared" si="41"/>
        <v>6797085665</v>
      </c>
      <c r="L155" s="159">
        <f t="shared" si="41"/>
        <v>204008072</v>
      </c>
      <c r="M155" s="159">
        <f t="shared" si="41"/>
        <v>1235116107</v>
      </c>
      <c r="N155" s="159">
        <f t="shared" si="41"/>
        <v>5561969558</v>
      </c>
      <c r="O155" s="159">
        <f t="shared" si="41"/>
        <v>1235116107</v>
      </c>
      <c r="P155" s="159">
        <f t="shared" si="41"/>
        <v>0</v>
      </c>
      <c r="Q155" s="159">
        <f t="shared" si="41"/>
        <v>1235116107</v>
      </c>
      <c r="R155" s="159">
        <f t="shared" si="41"/>
        <v>0</v>
      </c>
      <c r="S155" s="159">
        <f t="shared" si="41"/>
        <v>0</v>
      </c>
      <c r="T155" s="112"/>
    </row>
    <row r="156" spans="1:20" ht="15" customHeight="1" x14ac:dyDescent="0.15">
      <c r="A156" s="109" t="s">
        <v>558</v>
      </c>
      <c r="B156" s="111" t="s">
        <v>559</v>
      </c>
      <c r="C156" s="115" t="s">
        <v>19</v>
      </c>
      <c r="D156" s="115" t="s">
        <v>20</v>
      </c>
      <c r="E156" s="110">
        <v>21</v>
      </c>
      <c r="F156" s="116" t="s">
        <v>237</v>
      </c>
      <c r="G156" s="159">
        <f>+G157</f>
        <v>1207976000</v>
      </c>
      <c r="H156" s="159">
        <f t="shared" ref="H156:S156" si="42">+H157</f>
        <v>379865881</v>
      </c>
      <c r="I156" s="159">
        <f t="shared" si="42"/>
        <v>828110119</v>
      </c>
      <c r="J156" s="159">
        <f t="shared" si="42"/>
        <v>0</v>
      </c>
      <c r="K156" s="159">
        <f t="shared" si="42"/>
        <v>379865881</v>
      </c>
      <c r="L156" s="159">
        <f t="shared" si="42"/>
        <v>0</v>
      </c>
      <c r="M156" s="159">
        <f t="shared" si="42"/>
        <v>379865881</v>
      </c>
      <c r="N156" s="159">
        <f t="shared" si="42"/>
        <v>0</v>
      </c>
      <c r="O156" s="159">
        <f t="shared" si="42"/>
        <v>379865881</v>
      </c>
      <c r="P156" s="159">
        <f t="shared" si="42"/>
        <v>0</v>
      </c>
      <c r="Q156" s="159">
        <f t="shared" si="42"/>
        <v>379865881</v>
      </c>
      <c r="R156" s="159">
        <f t="shared" si="42"/>
        <v>0</v>
      </c>
      <c r="S156" s="159">
        <f t="shared" si="42"/>
        <v>0</v>
      </c>
    </row>
    <row r="157" spans="1:20" ht="36" x14ac:dyDescent="0.15">
      <c r="A157" s="109" t="s">
        <v>562</v>
      </c>
      <c r="B157" s="114" t="s">
        <v>563</v>
      </c>
      <c r="C157" s="110" t="s">
        <v>19</v>
      </c>
      <c r="D157" s="110" t="s">
        <v>20</v>
      </c>
      <c r="E157" s="110">
        <v>21</v>
      </c>
      <c r="F157" s="120" t="s">
        <v>237</v>
      </c>
      <c r="G157" s="159">
        <f t="shared" ref="G157:S157" si="43">+G187</f>
        <v>1207976000</v>
      </c>
      <c r="H157" s="159">
        <f t="shared" si="43"/>
        <v>379865881</v>
      </c>
      <c r="I157" s="159">
        <f t="shared" si="43"/>
        <v>828110119</v>
      </c>
      <c r="J157" s="159">
        <f t="shared" si="43"/>
        <v>0</v>
      </c>
      <c r="K157" s="159">
        <f t="shared" si="43"/>
        <v>379865881</v>
      </c>
      <c r="L157" s="159">
        <f t="shared" si="43"/>
        <v>0</v>
      </c>
      <c r="M157" s="159">
        <f t="shared" si="43"/>
        <v>379865881</v>
      </c>
      <c r="N157" s="159">
        <f t="shared" si="43"/>
        <v>0</v>
      </c>
      <c r="O157" s="159">
        <f t="shared" si="43"/>
        <v>379865881</v>
      </c>
      <c r="P157" s="159">
        <f t="shared" si="43"/>
        <v>0</v>
      </c>
      <c r="Q157" s="159">
        <f t="shared" si="43"/>
        <v>379865881</v>
      </c>
      <c r="R157" s="159">
        <f t="shared" si="43"/>
        <v>0</v>
      </c>
      <c r="S157" s="159">
        <f t="shared" si="43"/>
        <v>0</v>
      </c>
      <c r="T157" s="112"/>
    </row>
    <row r="158" spans="1:20" ht="15" customHeight="1" x14ac:dyDescent="0.15">
      <c r="A158" s="109" t="s">
        <v>560</v>
      </c>
      <c r="B158" s="111" t="s">
        <v>277</v>
      </c>
      <c r="C158" s="115" t="s">
        <v>19</v>
      </c>
      <c r="D158" s="115" t="s">
        <v>20</v>
      </c>
      <c r="E158" s="110">
        <v>21</v>
      </c>
      <c r="F158" s="116" t="s">
        <v>237</v>
      </c>
      <c r="G158" s="159">
        <f>+G159</f>
        <v>20792024000</v>
      </c>
      <c r="H158" s="159">
        <f t="shared" ref="H158:S158" si="44">+H159</f>
        <v>6621227856</v>
      </c>
      <c r="I158" s="159">
        <f t="shared" si="44"/>
        <v>14170796144</v>
      </c>
      <c r="J158" s="159">
        <f t="shared" si="44"/>
        <v>0</v>
      </c>
      <c r="K158" s="159">
        <f t="shared" si="44"/>
        <v>6417219784</v>
      </c>
      <c r="L158" s="159">
        <f t="shared" si="44"/>
        <v>204008072</v>
      </c>
      <c r="M158" s="159">
        <f t="shared" si="44"/>
        <v>855250226</v>
      </c>
      <c r="N158" s="159">
        <f t="shared" si="44"/>
        <v>5561969558</v>
      </c>
      <c r="O158" s="159">
        <f t="shared" si="44"/>
        <v>855250226</v>
      </c>
      <c r="P158" s="159">
        <f t="shared" si="44"/>
        <v>0</v>
      </c>
      <c r="Q158" s="159">
        <f t="shared" si="44"/>
        <v>855250226</v>
      </c>
      <c r="R158" s="159">
        <f t="shared" si="44"/>
        <v>0</v>
      </c>
      <c r="S158" s="159">
        <f t="shared" si="44"/>
        <v>0</v>
      </c>
    </row>
    <row r="159" spans="1:20" ht="36" x14ac:dyDescent="0.15">
      <c r="A159" s="109" t="s">
        <v>564</v>
      </c>
      <c r="B159" s="114" t="s">
        <v>565</v>
      </c>
      <c r="C159" s="110" t="s">
        <v>19</v>
      </c>
      <c r="D159" s="110" t="s">
        <v>20</v>
      </c>
      <c r="E159" s="110">
        <v>21</v>
      </c>
      <c r="F159" s="120" t="s">
        <v>237</v>
      </c>
      <c r="G159" s="159">
        <f t="shared" ref="G159:S159" si="45">+G188</f>
        <v>20792024000</v>
      </c>
      <c r="H159" s="159">
        <f t="shared" si="45"/>
        <v>6621227856</v>
      </c>
      <c r="I159" s="159">
        <f t="shared" si="45"/>
        <v>14170796144</v>
      </c>
      <c r="J159" s="159">
        <f t="shared" si="45"/>
        <v>0</v>
      </c>
      <c r="K159" s="159">
        <f t="shared" si="45"/>
        <v>6417219784</v>
      </c>
      <c r="L159" s="159">
        <f t="shared" si="45"/>
        <v>204008072</v>
      </c>
      <c r="M159" s="159">
        <f t="shared" si="45"/>
        <v>855250226</v>
      </c>
      <c r="N159" s="159">
        <f t="shared" si="45"/>
        <v>5561969558</v>
      </c>
      <c r="O159" s="159">
        <f t="shared" si="45"/>
        <v>855250226</v>
      </c>
      <c r="P159" s="159">
        <f t="shared" si="45"/>
        <v>0</v>
      </c>
      <c r="Q159" s="159">
        <f t="shared" si="45"/>
        <v>855250226</v>
      </c>
      <c r="R159" s="159">
        <f t="shared" si="45"/>
        <v>0</v>
      </c>
      <c r="S159" s="159">
        <f t="shared" si="45"/>
        <v>0</v>
      </c>
      <c r="T159" s="112"/>
    </row>
    <row r="160" spans="1:20" s="150" customFormat="1" ht="18" x14ac:dyDescent="0.15">
      <c r="A160" s="109" t="s">
        <v>566</v>
      </c>
      <c r="B160" s="111" t="s">
        <v>567</v>
      </c>
      <c r="C160" s="110" t="s">
        <v>19</v>
      </c>
      <c r="D160" s="110" t="s">
        <v>20</v>
      </c>
      <c r="E160" s="110">
        <v>21</v>
      </c>
      <c r="F160" s="120" t="s">
        <v>237</v>
      </c>
      <c r="G160" s="159">
        <f>+G161</f>
        <v>2500000000</v>
      </c>
      <c r="H160" s="159">
        <f t="shared" ref="H160:S160" si="46">+H161</f>
        <v>516377828</v>
      </c>
      <c r="I160" s="159">
        <f t="shared" si="46"/>
        <v>1983622172</v>
      </c>
      <c r="J160" s="159">
        <f t="shared" si="46"/>
        <v>0</v>
      </c>
      <c r="K160" s="159">
        <f t="shared" si="46"/>
        <v>442174952</v>
      </c>
      <c r="L160" s="159">
        <f t="shared" si="46"/>
        <v>74202876</v>
      </c>
      <c r="M160" s="159">
        <f t="shared" si="46"/>
        <v>101440482</v>
      </c>
      <c r="N160" s="159">
        <f t="shared" si="46"/>
        <v>340734470</v>
      </c>
      <c r="O160" s="159">
        <f t="shared" si="46"/>
        <v>101440482</v>
      </c>
      <c r="P160" s="159">
        <f t="shared" si="46"/>
        <v>0</v>
      </c>
      <c r="Q160" s="159">
        <f t="shared" si="46"/>
        <v>101440482</v>
      </c>
      <c r="R160" s="159">
        <f t="shared" si="46"/>
        <v>0</v>
      </c>
      <c r="S160" s="159">
        <f t="shared" si="46"/>
        <v>0</v>
      </c>
      <c r="T160" s="112"/>
    </row>
    <row r="161" spans="1:20" ht="18" x14ac:dyDescent="0.15">
      <c r="A161" s="109" t="s">
        <v>571</v>
      </c>
      <c r="B161" s="111" t="s">
        <v>553</v>
      </c>
      <c r="C161" s="110" t="s">
        <v>19</v>
      </c>
      <c r="D161" s="110" t="s">
        <v>20</v>
      </c>
      <c r="E161" s="110">
        <v>21</v>
      </c>
      <c r="F161" s="120" t="s">
        <v>237</v>
      </c>
      <c r="G161" s="159">
        <f>+G162+G164</f>
        <v>2500000000</v>
      </c>
      <c r="H161" s="159">
        <f t="shared" ref="H161:S161" si="47">+H162+H164</f>
        <v>516377828</v>
      </c>
      <c r="I161" s="159">
        <f t="shared" si="47"/>
        <v>1983622172</v>
      </c>
      <c r="J161" s="159">
        <f t="shared" si="47"/>
        <v>0</v>
      </c>
      <c r="K161" s="159">
        <f t="shared" si="47"/>
        <v>442174952</v>
      </c>
      <c r="L161" s="159">
        <f t="shared" si="47"/>
        <v>74202876</v>
      </c>
      <c r="M161" s="159">
        <f t="shared" si="47"/>
        <v>101440482</v>
      </c>
      <c r="N161" s="159">
        <f t="shared" si="47"/>
        <v>340734470</v>
      </c>
      <c r="O161" s="159">
        <f t="shared" si="47"/>
        <v>101440482</v>
      </c>
      <c r="P161" s="159">
        <f t="shared" si="47"/>
        <v>0</v>
      </c>
      <c r="Q161" s="159">
        <f t="shared" si="47"/>
        <v>101440482</v>
      </c>
      <c r="R161" s="159">
        <f t="shared" si="47"/>
        <v>0</v>
      </c>
      <c r="S161" s="159">
        <f t="shared" si="47"/>
        <v>0</v>
      </c>
      <c r="T161" s="112"/>
    </row>
    <row r="162" spans="1:20" ht="15" customHeight="1" x14ac:dyDescent="0.15">
      <c r="A162" s="109" t="s">
        <v>568</v>
      </c>
      <c r="B162" s="111" t="s">
        <v>273</v>
      </c>
      <c r="C162" s="115" t="s">
        <v>19</v>
      </c>
      <c r="D162" s="115" t="s">
        <v>20</v>
      </c>
      <c r="E162" s="110">
        <v>21</v>
      </c>
      <c r="F162" s="116" t="s">
        <v>237</v>
      </c>
      <c r="G162" s="159">
        <f>+G163</f>
        <v>1700000000</v>
      </c>
      <c r="H162" s="159">
        <f t="shared" ref="H162:S162" si="48">+H163</f>
        <v>516377828</v>
      </c>
      <c r="I162" s="159">
        <f t="shared" si="48"/>
        <v>1183622172</v>
      </c>
      <c r="J162" s="159">
        <f t="shared" si="48"/>
        <v>0</v>
      </c>
      <c r="K162" s="159">
        <f t="shared" si="48"/>
        <v>442174952</v>
      </c>
      <c r="L162" s="159">
        <f t="shared" si="48"/>
        <v>74202876</v>
      </c>
      <c r="M162" s="159">
        <f t="shared" si="48"/>
        <v>101440482</v>
      </c>
      <c r="N162" s="159">
        <f t="shared" si="48"/>
        <v>340734470</v>
      </c>
      <c r="O162" s="159">
        <f t="shared" si="48"/>
        <v>101440482</v>
      </c>
      <c r="P162" s="159">
        <f t="shared" si="48"/>
        <v>0</v>
      </c>
      <c r="Q162" s="159">
        <f t="shared" si="48"/>
        <v>101440482</v>
      </c>
      <c r="R162" s="159">
        <f t="shared" si="48"/>
        <v>0</v>
      </c>
      <c r="S162" s="159">
        <f t="shared" si="48"/>
        <v>0</v>
      </c>
    </row>
    <row r="163" spans="1:20" ht="27" x14ac:dyDescent="0.15">
      <c r="A163" s="109" t="s">
        <v>569</v>
      </c>
      <c r="B163" s="114" t="s">
        <v>570</v>
      </c>
      <c r="C163" s="110" t="s">
        <v>19</v>
      </c>
      <c r="D163" s="110" t="s">
        <v>20</v>
      </c>
      <c r="E163" s="110">
        <v>21</v>
      </c>
      <c r="F163" s="120" t="s">
        <v>237</v>
      </c>
      <c r="G163" s="159">
        <f t="shared" ref="G163:S163" si="49">+G192</f>
        <v>1700000000</v>
      </c>
      <c r="H163" s="159">
        <f t="shared" si="49"/>
        <v>516377828</v>
      </c>
      <c r="I163" s="159">
        <f t="shared" si="49"/>
        <v>1183622172</v>
      </c>
      <c r="J163" s="159">
        <f t="shared" si="49"/>
        <v>0</v>
      </c>
      <c r="K163" s="159">
        <f t="shared" si="49"/>
        <v>442174952</v>
      </c>
      <c r="L163" s="159">
        <f t="shared" si="49"/>
        <v>74202876</v>
      </c>
      <c r="M163" s="159">
        <f t="shared" si="49"/>
        <v>101440482</v>
      </c>
      <c r="N163" s="159">
        <f t="shared" si="49"/>
        <v>340734470</v>
      </c>
      <c r="O163" s="159">
        <f t="shared" si="49"/>
        <v>101440482</v>
      </c>
      <c r="P163" s="159">
        <f t="shared" si="49"/>
        <v>0</v>
      </c>
      <c r="Q163" s="159">
        <f t="shared" si="49"/>
        <v>101440482</v>
      </c>
      <c r="R163" s="159">
        <f t="shared" si="49"/>
        <v>0</v>
      </c>
      <c r="S163" s="159">
        <f t="shared" si="49"/>
        <v>0</v>
      </c>
      <c r="T163" s="112"/>
    </row>
    <row r="164" spans="1:20" ht="15" customHeight="1" x14ac:dyDescent="0.15">
      <c r="A164" s="109" t="s">
        <v>587</v>
      </c>
      <c r="B164" s="111" t="s">
        <v>576</v>
      </c>
      <c r="C164" s="115" t="s">
        <v>19</v>
      </c>
      <c r="D164" s="115" t="s">
        <v>20</v>
      </c>
      <c r="E164" s="110">
        <v>21</v>
      </c>
      <c r="F164" s="116" t="s">
        <v>237</v>
      </c>
      <c r="G164" s="159">
        <f>+G165</f>
        <v>800000000</v>
      </c>
      <c r="H164" s="159">
        <f t="shared" ref="H164:S164" si="50">+H165</f>
        <v>0</v>
      </c>
      <c r="I164" s="159">
        <f t="shared" si="50"/>
        <v>800000000</v>
      </c>
      <c r="J164" s="159">
        <f t="shared" si="50"/>
        <v>0</v>
      </c>
      <c r="K164" s="159">
        <f t="shared" si="50"/>
        <v>0</v>
      </c>
      <c r="L164" s="159">
        <f t="shared" si="50"/>
        <v>0</v>
      </c>
      <c r="M164" s="159">
        <f t="shared" si="50"/>
        <v>0</v>
      </c>
      <c r="N164" s="159">
        <f t="shared" si="50"/>
        <v>0</v>
      </c>
      <c r="O164" s="159">
        <f t="shared" si="50"/>
        <v>0</v>
      </c>
      <c r="P164" s="159">
        <f t="shared" si="50"/>
        <v>0</v>
      </c>
      <c r="Q164" s="159">
        <f t="shared" si="50"/>
        <v>0</v>
      </c>
      <c r="R164" s="159">
        <f t="shared" si="50"/>
        <v>0</v>
      </c>
      <c r="S164" s="159">
        <f t="shared" si="50"/>
        <v>0</v>
      </c>
    </row>
    <row r="165" spans="1:20" ht="27" x14ac:dyDescent="0.15">
      <c r="A165" s="109" t="s">
        <v>588</v>
      </c>
      <c r="B165" s="114" t="s">
        <v>577</v>
      </c>
      <c r="C165" s="115" t="s">
        <v>19</v>
      </c>
      <c r="D165" s="115" t="s">
        <v>20</v>
      </c>
      <c r="E165" s="110">
        <v>21</v>
      </c>
      <c r="F165" s="116" t="s">
        <v>237</v>
      </c>
      <c r="G165" s="159">
        <f t="shared" ref="G165:S165" si="51">+G193</f>
        <v>800000000</v>
      </c>
      <c r="H165" s="159">
        <f t="shared" si="51"/>
        <v>0</v>
      </c>
      <c r="I165" s="159">
        <f t="shared" si="51"/>
        <v>800000000</v>
      </c>
      <c r="J165" s="159">
        <f t="shared" si="51"/>
        <v>0</v>
      </c>
      <c r="K165" s="159">
        <f t="shared" si="51"/>
        <v>0</v>
      </c>
      <c r="L165" s="159">
        <f t="shared" si="51"/>
        <v>0</v>
      </c>
      <c r="M165" s="159">
        <f t="shared" si="51"/>
        <v>0</v>
      </c>
      <c r="N165" s="159">
        <f t="shared" si="51"/>
        <v>0</v>
      </c>
      <c r="O165" s="159">
        <f t="shared" si="51"/>
        <v>0</v>
      </c>
      <c r="P165" s="159">
        <f t="shared" si="51"/>
        <v>0</v>
      </c>
      <c r="Q165" s="159">
        <f t="shared" si="51"/>
        <v>0</v>
      </c>
      <c r="R165" s="159">
        <f t="shared" si="51"/>
        <v>0</v>
      </c>
      <c r="S165" s="159">
        <f t="shared" si="51"/>
        <v>0</v>
      </c>
    </row>
    <row r="179" spans="1:19" ht="27" x14ac:dyDescent="0.15">
      <c r="A179" s="108" t="s">
        <v>590</v>
      </c>
      <c r="B179" s="160" t="s">
        <v>1</v>
      </c>
      <c r="C179" s="160" t="s">
        <v>2</v>
      </c>
      <c r="D179" s="160" t="s">
        <v>3</v>
      </c>
      <c r="E179" s="160" t="s">
        <v>4</v>
      </c>
      <c r="F179" s="160" t="s">
        <v>5</v>
      </c>
      <c r="G179" s="135" t="s">
        <v>6</v>
      </c>
      <c r="H179" s="135" t="s">
        <v>7</v>
      </c>
      <c r="I179" s="135" t="s">
        <v>8</v>
      </c>
      <c r="J179" s="135" t="s">
        <v>9</v>
      </c>
      <c r="K179" s="135" t="s">
        <v>10</v>
      </c>
      <c r="L179" s="135" t="s">
        <v>11</v>
      </c>
      <c r="M179" s="135" t="s">
        <v>12</v>
      </c>
      <c r="N179" s="135" t="s">
        <v>13</v>
      </c>
      <c r="O179" s="135" t="s">
        <v>14</v>
      </c>
      <c r="P179" s="135" t="s">
        <v>15</v>
      </c>
      <c r="Q179" s="135" t="s">
        <v>16</v>
      </c>
      <c r="R179" s="135" t="s">
        <v>17</v>
      </c>
      <c r="S179" s="135" t="s">
        <v>18</v>
      </c>
    </row>
    <row r="180" spans="1:19" ht="45" x14ac:dyDescent="0.15">
      <c r="A180" s="108" t="s">
        <v>544</v>
      </c>
      <c r="B180" s="114" t="s">
        <v>545</v>
      </c>
      <c r="C180" s="115" t="s">
        <v>19</v>
      </c>
      <c r="D180" s="115" t="s">
        <v>20</v>
      </c>
      <c r="E180" s="115" t="s">
        <v>391</v>
      </c>
      <c r="F180" s="116" t="s">
        <v>237</v>
      </c>
      <c r="G180" s="117">
        <v>165000000</v>
      </c>
      <c r="H180" s="117">
        <v>101933233</v>
      </c>
      <c r="I180" s="117">
        <v>63066767</v>
      </c>
      <c r="J180" s="117">
        <v>0</v>
      </c>
      <c r="K180" s="117">
        <v>50717127</v>
      </c>
      <c r="L180" s="117">
        <v>51216106</v>
      </c>
      <c r="M180" s="117">
        <v>17258294</v>
      </c>
      <c r="N180" s="117">
        <v>33458833</v>
      </c>
      <c r="O180" s="117">
        <v>17258294</v>
      </c>
      <c r="P180" s="117">
        <v>0</v>
      </c>
      <c r="Q180" s="117">
        <v>17258294</v>
      </c>
      <c r="R180" s="117">
        <v>0</v>
      </c>
      <c r="S180" s="117">
        <v>0</v>
      </c>
    </row>
    <row r="181" spans="1:19" ht="45" x14ac:dyDescent="0.15">
      <c r="A181" s="108" t="s">
        <v>585</v>
      </c>
      <c r="B181" s="114" t="s">
        <v>586</v>
      </c>
      <c r="C181" s="115" t="s">
        <v>19</v>
      </c>
      <c r="D181" s="115" t="s">
        <v>20</v>
      </c>
      <c r="E181" s="115" t="s">
        <v>391</v>
      </c>
      <c r="F181" s="116" t="s">
        <v>237</v>
      </c>
      <c r="G181" s="117">
        <v>100000000</v>
      </c>
      <c r="H181" s="117">
        <v>99759000</v>
      </c>
      <c r="I181" s="117">
        <v>241000</v>
      </c>
      <c r="J181" s="117">
        <v>0</v>
      </c>
      <c r="K181" s="117">
        <v>99759000</v>
      </c>
      <c r="L181" s="117">
        <v>0</v>
      </c>
      <c r="M181" s="117">
        <v>27207000</v>
      </c>
      <c r="N181" s="117">
        <v>72552000</v>
      </c>
      <c r="O181" s="117">
        <v>27207000</v>
      </c>
      <c r="P181" s="117">
        <v>0</v>
      </c>
      <c r="Q181" s="117">
        <v>27207000</v>
      </c>
      <c r="R181" s="117">
        <v>0</v>
      </c>
      <c r="S181" s="117">
        <v>0</v>
      </c>
    </row>
    <row r="182" spans="1:19" ht="45" x14ac:dyDescent="0.15">
      <c r="A182" s="108" t="s">
        <v>585</v>
      </c>
      <c r="B182" s="114" t="s">
        <v>586</v>
      </c>
      <c r="C182" s="115" t="s">
        <v>19</v>
      </c>
      <c r="D182" s="115" t="s">
        <v>20</v>
      </c>
      <c r="E182" s="115" t="s">
        <v>391</v>
      </c>
      <c r="F182" s="116" t="s">
        <v>237</v>
      </c>
      <c r="G182" s="117">
        <v>40000000</v>
      </c>
      <c r="H182" s="117">
        <v>0</v>
      </c>
      <c r="I182" s="117">
        <v>40000000</v>
      </c>
      <c r="J182" s="117">
        <v>0</v>
      </c>
      <c r="K182" s="117">
        <v>0</v>
      </c>
      <c r="L182" s="117">
        <v>0</v>
      </c>
      <c r="M182" s="117">
        <v>0</v>
      </c>
      <c r="N182" s="117">
        <v>0</v>
      </c>
      <c r="O182" s="117">
        <v>0</v>
      </c>
      <c r="P182" s="117">
        <v>0</v>
      </c>
      <c r="Q182" s="117">
        <v>0</v>
      </c>
      <c r="R182" s="117">
        <v>0</v>
      </c>
      <c r="S182" s="117">
        <v>0</v>
      </c>
    </row>
    <row r="183" spans="1:19" ht="45" x14ac:dyDescent="0.15">
      <c r="A183" s="108" t="s">
        <v>536</v>
      </c>
      <c r="B183" s="114" t="s">
        <v>537</v>
      </c>
      <c r="C183" s="115" t="s">
        <v>19</v>
      </c>
      <c r="D183" s="115" t="s">
        <v>20</v>
      </c>
      <c r="E183" s="115" t="s">
        <v>391</v>
      </c>
      <c r="F183" s="116" t="s">
        <v>237</v>
      </c>
      <c r="G183" s="117">
        <v>220000000</v>
      </c>
      <c r="H183" s="117">
        <v>211569247</v>
      </c>
      <c r="I183" s="117">
        <v>8430753</v>
      </c>
      <c r="J183" s="117">
        <v>0</v>
      </c>
      <c r="K183" s="117">
        <v>207953167</v>
      </c>
      <c r="L183" s="117">
        <v>3616080</v>
      </c>
      <c r="M183" s="117">
        <v>62836000</v>
      </c>
      <c r="N183" s="117">
        <v>145117167</v>
      </c>
      <c r="O183" s="117">
        <v>62836000</v>
      </c>
      <c r="P183" s="117">
        <v>0</v>
      </c>
      <c r="Q183" s="117">
        <v>62836000</v>
      </c>
      <c r="R183" s="117">
        <v>0</v>
      </c>
      <c r="S183" s="117">
        <v>0</v>
      </c>
    </row>
    <row r="184" spans="1:19" ht="45" x14ac:dyDescent="0.15">
      <c r="A184" s="108" t="s">
        <v>534</v>
      </c>
      <c r="B184" s="114" t="s">
        <v>535</v>
      </c>
      <c r="C184" s="115" t="s">
        <v>19</v>
      </c>
      <c r="D184" s="115" t="s">
        <v>20</v>
      </c>
      <c r="E184" s="115" t="s">
        <v>391</v>
      </c>
      <c r="F184" s="116" t="s">
        <v>237</v>
      </c>
      <c r="G184" s="117">
        <v>9900000000</v>
      </c>
      <c r="H184" s="117">
        <v>4163454272.4299998</v>
      </c>
      <c r="I184" s="117">
        <v>5736545727.5699997</v>
      </c>
      <c r="J184" s="117">
        <v>0</v>
      </c>
      <c r="K184" s="117">
        <v>3563596681.1399999</v>
      </c>
      <c r="L184" s="117">
        <v>599857591.28999996</v>
      </c>
      <c r="M184" s="117">
        <v>395616207.98000002</v>
      </c>
      <c r="N184" s="117">
        <v>3167980473.1599998</v>
      </c>
      <c r="O184" s="117">
        <v>392293207.98000002</v>
      </c>
      <c r="P184" s="117">
        <v>3323000</v>
      </c>
      <c r="Q184" s="117">
        <v>392293207.98000002</v>
      </c>
      <c r="R184" s="117">
        <v>0</v>
      </c>
      <c r="S184" s="117">
        <v>0</v>
      </c>
    </row>
    <row r="185" spans="1:19" ht="54" x14ac:dyDescent="0.15">
      <c r="A185" s="108" t="s">
        <v>518</v>
      </c>
      <c r="B185" s="114" t="s">
        <v>519</v>
      </c>
      <c r="C185" s="115" t="s">
        <v>19</v>
      </c>
      <c r="D185" s="115" t="s">
        <v>20</v>
      </c>
      <c r="E185" s="115" t="s">
        <v>391</v>
      </c>
      <c r="F185" s="116" t="s">
        <v>237</v>
      </c>
      <c r="G185" s="117">
        <v>703167783</v>
      </c>
      <c r="H185" s="117">
        <v>676934300</v>
      </c>
      <c r="I185" s="117">
        <v>26233483</v>
      </c>
      <c r="J185" s="117">
        <v>0</v>
      </c>
      <c r="K185" s="117">
        <v>676934300</v>
      </c>
      <c r="L185" s="117">
        <v>0</v>
      </c>
      <c r="M185" s="117">
        <v>124532000</v>
      </c>
      <c r="N185" s="117">
        <v>552402300</v>
      </c>
      <c r="O185" s="117">
        <v>124532000</v>
      </c>
      <c r="P185" s="117">
        <v>0</v>
      </c>
      <c r="Q185" s="117">
        <v>124532000</v>
      </c>
      <c r="R185" s="117">
        <v>0</v>
      </c>
      <c r="S185" s="117">
        <v>0</v>
      </c>
    </row>
    <row r="186" spans="1:19" ht="45" x14ac:dyDescent="0.15">
      <c r="A186" s="108" t="s">
        <v>520</v>
      </c>
      <c r="B186" s="114" t="s">
        <v>521</v>
      </c>
      <c r="C186" s="115" t="s">
        <v>19</v>
      </c>
      <c r="D186" s="115" t="s">
        <v>20</v>
      </c>
      <c r="E186" s="115" t="s">
        <v>391</v>
      </c>
      <c r="F186" s="116" t="s">
        <v>237</v>
      </c>
      <c r="G186" s="117">
        <v>296832217</v>
      </c>
      <c r="H186" s="117">
        <v>296306600</v>
      </c>
      <c r="I186" s="117">
        <v>525617</v>
      </c>
      <c r="J186" s="117">
        <v>0</v>
      </c>
      <c r="K186" s="117">
        <v>296306600</v>
      </c>
      <c r="L186" s="117">
        <v>0</v>
      </c>
      <c r="M186" s="117">
        <v>53040000</v>
      </c>
      <c r="N186" s="117">
        <v>243266600</v>
      </c>
      <c r="O186" s="117">
        <v>53040000</v>
      </c>
      <c r="P186" s="117">
        <v>0</v>
      </c>
      <c r="Q186" s="117">
        <v>53040000</v>
      </c>
      <c r="R186" s="117">
        <v>0</v>
      </c>
      <c r="S186" s="117">
        <v>0</v>
      </c>
    </row>
    <row r="187" spans="1:19" ht="36" x14ac:dyDescent="0.15">
      <c r="A187" s="108" t="s">
        <v>562</v>
      </c>
      <c r="B187" s="114" t="s">
        <v>563</v>
      </c>
      <c r="C187" s="115" t="s">
        <v>19</v>
      </c>
      <c r="D187" s="115" t="s">
        <v>20</v>
      </c>
      <c r="E187" s="115" t="s">
        <v>391</v>
      </c>
      <c r="F187" s="116" t="s">
        <v>237</v>
      </c>
      <c r="G187" s="117">
        <v>1207976000</v>
      </c>
      <c r="H187" s="117">
        <v>379865881</v>
      </c>
      <c r="I187" s="117">
        <v>828110119</v>
      </c>
      <c r="J187" s="117">
        <v>0</v>
      </c>
      <c r="K187" s="117">
        <v>379865881</v>
      </c>
      <c r="L187" s="117">
        <v>0</v>
      </c>
      <c r="M187" s="117">
        <v>379865881</v>
      </c>
      <c r="N187" s="117">
        <v>0</v>
      </c>
      <c r="O187" s="117">
        <v>379865881</v>
      </c>
      <c r="P187" s="117">
        <v>0</v>
      </c>
      <c r="Q187" s="117">
        <v>379865881</v>
      </c>
      <c r="R187" s="117">
        <v>0</v>
      </c>
      <c r="S187" s="117">
        <v>0</v>
      </c>
    </row>
    <row r="188" spans="1:19" ht="36" x14ac:dyDescent="0.15">
      <c r="A188" s="108" t="s">
        <v>564</v>
      </c>
      <c r="B188" s="114" t="s">
        <v>565</v>
      </c>
      <c r="C188" s="115" t="s">
        <v>19</v>
      </c>
      <c r="D188" s="115" t="s">
        <v>20</v>
      </c>
      <c r="E188" s="115" t="s">
        <v>391</v>
      </c>
      <c r="F188" s="116" t="s">
        <v>237</v>
      </c>
      <c r="G188" s="117">
        <v>20792024000</v>
      </c>
      <c r="H188" s="117">
        <v>6621227856</v>
      </c>
      <c r="I188" s="117">
        <v>14170796144</v>
      </c>
      <c r="J188" s="117">
        <v>0</v>
      </c>
      <c r="K188" s="117">
        <v>6417219784</v>
      </c>
      <c r="L188" s="117">
        <v>204008072</v>
      </c>
      <c r="M188" s="117">
        <v>855250226</v>
      </c>
      <c r="N188" s="117">
        <v>5561969558</v>
      </c>
      <c r="O188" s="117">
        <v>855250226</v>
      </c>
      <c r="P188" s="117">
        <v>0</v>
      </c>
      <c r="Q188" s="117">
        <v>855250226</v>
      </c>
      <c r="R188" s="117">
        <v>0</v>
      </c>
      <c r="S188" s="117">
        <v>0</v>
      </c>
    </row>
    <row r="189" spans="1:19" ht="45" x14ac:dyDescent="0.15">
      <c r="A189" s="108" t="s">
        <v>536</v>
      </c>
      <c r="B189" s="114" t="s">
        <v>537</v>
      </c>
      <c r="C189" s="115" t="s">
        <v>19</v>
      </c>
      <c r="D189" s="115" t="s">
        <v>20</v>
      </c>
      <c r="E189" s="115" t="s">
        <v>391</v>
      </c>
      <c r="F189" s="116" t="s">
        <v>237</v>
      </c>
      <c r="G189" s="117">
        <v>945313438</v>
      </c>
      <c r="H189" s="117">
        <v>536138133</v>
      </c>
      <c r="I189" s="117">
        <v>409175305</v>
      </c>
      <c r="J189" s="117">
        <v>0</v>
      </c>
      <c r="K189" s="117">
        <v>452480937</v>
      </c>
      <c r="L189" s="117">
        <v>83657196</v>
      </c>
      <c r="M189" s="117">
        <v>107911471</v>
      </c>
      <c r="N189" s="117">
        <v>344569466</v>
      </c>
      <c r="O189" s="117">
        <v>107911471</v>
      </c>
      <c r="P189" s="117">
        <v>0</v>
      </c>
      <c r="Q189" s="117">
        <v>107911471</v>
      </c>
      <c r="R189" s="117">
        <v>0</v>
      </c>
      <c r="S189" s="117">
        <v>0</v>
      </c>
    </row>
    <row r="190" spans="1:19" ht="45" x14ac:dyDescent="0.15">
      <c r="A190" s="108" t="s">
        <v>554</v>
      </c>
      <c r="B190" s="114" t="s">
        <v>555</v>
      </c>
      <c r="C190" s="115" t="s">
        <v>19</v>
      </c>
      <c r="D190" s="115" t="s">
        <v>20</v>
      </c>
      <c r="E190" s="115" t="s">
        <v>391</v>
      </c>
      <c r="F190" s="116" t="s">
        <v>237</v>
      </c>
      <c r="G190" s="117">
        <v>2237607133</v>
      </c>
      <c r="H190" s="117">
        <v>1120697091</v>
      </c>
      <c r="I190" s="117">
        <v>1116910042</v>
      </c>
      <c r="J190" s="117">
        <v>0</v>
      </c>
      <c r="K190" s="117">
        <v>1096135488</v>
      </c>
      <c r="L190" s="117">
        <v>24561603</v>
      </c>
      <c r="M190" s="117">
        <v>345591450</v>
      </c>
      <c r="N190" s="117">
        <v>750544038</v>
      </c>
      <c r="O190" s="117">
        <v>345591450</v>
      </c>
      <c r="P190" s="117">
        <v>0</v>
      </c>
      <c r="Q190" s="117">
        <v>345591450</v>
      </c>
      <c r="R190" s="117">
        <v>0</v>
      </c>
      <c r="S190" s="117">
        <v>0</v>
      </c>
    </row>
    <row r="191" spans="1:19" ht="54" x14ac:dyDescent="0.15">
      <c r="A191" s="108" t="s">
        <v>556</v>
      </c>
      <c r="B191" s="114" t="s">
        <v>557</v>
      </c>
      <c r="C191" s="115" t="s">
        <v>19</v>
      </c>
      <c r="D191" s="115" t="s">
        <v>20</v>
      </c>
      <c r="E191" s="115" t="s">
        <v>391</v>
      </c>
      <c r="F191" s="116" t="s">
        <v>237</v>
      </c>
      <c r="G191" s="117">
        <v>622392867</v>
      </c>
      <c r="H191" s="117">
        <v>60926067</v>
      </c>
      <c r="I191" s="117">
        <v>561466800</v>
      </c>
      <c r="J191" s="117">
        <v>0</v>
      </c>
      <c r="K191" s="117">
        <v>60926067</v>
      </c>
      <c r="L191" s="117">
        <v>0</v>
      </c>
      <c r="M191" s="117">
        <v>16566000</v>
      </c>
      <c r="N191" s="117">
        <v>44360067</v>
      </c>
      <c r="O191" s="117">
        <v>16566000</v>
      </c>
      <c r="P191" s="117">
        <v>0</v>
      </c>
      <c r="Q191" s="117">
        <v>16566000</v>
      </c>
      <c r="R191" s="117">
        <v>0</v>
      </c>
      <c r="S191" s="117">
        <v>0</v>
      </c>
    </row>
    <row r="192" spans="1:19" ht="27" x14ac:dyDescent="0.15">
      <c r="A192" s="108" t="s">
        <v>569</v>
      </c>
      <c r="B192" s="114" t="s">
        <v>570</v>
      </c>
      <c r="C192" s="115" t="s">
        <v>19</v>
      </c>
      <c r="D192" s="115" t="s">
        <v>20</v>
      </c>
      <c r="E192" s="115" t="s">
        <v>391</v>
      </c>
      <c r="F192" s="116" t="s">
        <v>237</v>
      </c>
      <c r="G192" s="117">
        <v>1700000000</v>
      </c>
      <c r="H192" s="117">
        <v>516377828</v>
      </c>
      <c r="I192" s="117">
        <v>1183622172</v>
      </c>
      <c r="J192" s="117">
        <v>0</v>
      </c>
      <c r="K192" s="117">
        <v>442174952</v>
      </c>
      <c r="L192" s="117">
        <v>74202876</v>
      </c>
      <c r="M192" s="117">
        <v>101440482</v>
      </c>
      <c r="N192" s="117">
        <v>340734470</v>
      </c>
      <c r="O192" s="117">
        <v>101440482</v>
      </c>
      <c r="P192" s="117">
        <v>0</v>
      </c>
      <c r="Q192" s="117">
        <v>101440482</v>
      </c>
      <c r="R192" s="117">
        <v>0</v>
      </c>
      <c r="S192" s="117">
        <v>0</v>
      </c>
    </row>
    <row r="193" spans="1:19" ht="27" x14ac:dyDescent="0.15">
      <c r="A193" s="108" t="s">
        <v>588</v>
      </c>
      <c r="B193" s="114" t="s">
        <v>577</v>
      </c>
      <c r="C193" s="115" t="s">
        <v>19</v>
      </c>
      <c r="D193" s="115" t="s">
        <v>20</v>
      </c>
      <c r="E193" s="115" t="s">
        <v>391</v>
      </c>
      <c r="F193" s="116" t="s">
        <v>237</v>
      </c>
      <c r="G193" s="117">
        <v>800000000</v>
      </c>
      <c r="H193" s="117">
        <v>0</v>
      </c>
      <c r="I193" s="117">
        <v>800000000</v>
      </c>
      <c r="J193" s="117">
        <v>0</v>
      </c>
      <c r="K193" s="117">
        <v>0</v>
      </c>
      <c r="L193" s="117">
        <v>0</v>
      </c>
      <c r="M193" s="117">
        <v>0</v>
      </c>
      <c r="N193" s="117">
        <v>0</v>
      </c>
      <c r="O193" s="117">
        <v>0</v>
      </c>
      <c r="P193" s="117">
        <v>0</v>
      </c>
      <c r="Q193" s="117">
        <v>0</v>
      </c>
      <c r="R193" s="117">
        <v>0</v>
      </c>
      <c r="S193" s="117">
        <v>0</v>
      </c>
    </row>
    <row r="194" spans="1:19" ht="36" x14ac:dyDescent="0.15">
      <c r="A194" s="108" t="s">
        <v>538</v>
      </c>
      <c r="B194" s="114" t="s">
        <v>539</v>
      </c>
      <c r="C194" s="115" t="s">
        <v>19</v>
      </c>
      <c r="D194" s="115" t="s">
        <v>20</v>
      </c>
      <c r="E194" s="115" t="s">
        <v>391</v>
      </c>
      <c r="F194" s="116" t="s">
        <v>237</v>
      </c>
      <c r="G194" s="117">
        <v>6940303270</v>
      </c>
      <c r="H194" s="117">
        <v>6789150133</v>
      </c>
      <c r="I194" s="117">
        <v>151153137</v>
      </c>
      <c r="J194" s="117">
        <v>0</v>
      </c>
      <c r="K194" s="117">
        <v>6727193333</v>
      </c>
      <c r="L194" s="117">
        <v>61956800</v>
      </c>
      <c r="M194" s="117">
        <v>1661479900</v>
      </c>
      <c r="N194" s="117">
        <v>5065713433</v>
      </c>
      <c r="O194" s="117">
        <v>1593164900</v>
      </c>
      <c r="P194" s="117">
        <v>68315000</v>
      </c>
      <c r="Q194" s="117">
        <v>1593164900</v>
      </c>
      <c r="R194" s="117">
        <v>0</v>
      </c>
      <c r="S194" s="117">
        <v>0</v>
      </c>
    </row>
    <row r="195" spans="1:19" ht="45" x14ac:dyDescent="0.15">
      <c r="A195" s="108" t="s">
        <v>540</v>
      </c>
      <c r="B195" s="114" t="s">
        <v>541</v>
      </c>
      <c r="C195" s="115" t="s">
        <v>19</v>
      </c>
      <c r="D195" s="115" t="s">
        <v>20</v>
      </c>
      <c r="E195" s="115" t="s">
        <v>391</v>
      </c>
      <c r="F195" s="116" t="s">
        <v>237</v>
      </c>
      <c r="G195" s="117">
        <v>3667512283</v>
      </c>
      <c r="H195" s="117">
        <v>2482636054</v>
      </c>
      <c r="I195" s="117">
        <v>1184876229</v>
      </c>
      <c r="J195" s="117">
        <v>0</v>
      </c>
      <c r="K195" s="117">
        <v>1826448933</v>
      </c>
      <c r="L195" s="117">
        <v>656187121</v>
      </c>
      <c r="M195" s="117">
        <v>892993024</v>
      </c>
      <c r="N195" s="117">
        <v>933455909</v>
      </c>
      <c r="O195" s="117">
        <v>887046024</v>
      </c>
      <c r="P195" s="117">
        <v>5947000</v>
      </c>
      <c r="Q195" s="117">
        <v>887046024</v>
      </c>
      <c r="R195" s="117">
        <v>0</v>
      </c>
      <c r="S195" s="117">
        <v>0</v>
      </c>
    </row>
    <row r="196" spans="1:19" ht="45" x14ac:dyDescent="0.15">
      <c r="A196" s="108" t="s">
        <v>532</v>
      </c>
      <c r="B196" s="114" t="s">
        <v>533</v>
      </c>
      <c r="C196" s="115" t="s">
        <v>19</v>
      </c>
      <c r="D196" s="115" t="s">
        <v>20</v>
      </c>
      <c r="E196" s="115" t="s">
        <v>391</v>
      </c>
      <c r="F196" s="116" t="s">
        <v>237</v>
      </c>
      <c r="G196" s="117">
        <v>401153252</v>
      </c>
      <c r="H196" s="117">
        <v>347745200</v>
      </c>
      <c r="I196" s="117">
        <v>53408052</v>
      </c>
      <c r="J196" s="117">
        <v>0</v>
      </c>
      <c r="K196" s="117">
        <v>307257247</v>
      </c>
      <c r="L196" s="117">
        <v>40487953</v>
      </c>
      <c r="M196" s="117">
        <v>76378247</v>
      </c>
      <c r="N196" s="117">
        <v>230879000</v>
      </c>
      <c r="O196" s="117">
        <v>63785247</v>
      </c>
      <c r="P196" s="117">
        <v>12593000</v>
      </c>
      <c r="Q196" s="117">
        <v>63785247</v>
      </c>
      <c r="R196" s="117">
        <v>0</v>
      </c>
      <c r="S196" s="117">
        <v>0</v>
      </c>
    </row>
    <row r="197" spans="1:19" ht="45" x14ac:dyDescent="0.15">
      <c r="A197" s="108" t="s">
        <v>548</v>
      </c>
      <c r="B197" s="114" t="s">
        <v>549</v>
      </c>
      <c r="C197" s="115" t="s">
        <v>19</v>
      </c>
      <c r="D197" s="115" t="s">
        <v>20</v>
      </c>
      <c r="E197" s="115" t="s">
        <v>391</v>
      </c>
      <c r="F197" s="116" t="s">
        <v>237</v>
      </c>
      <c r="G197" s="117">
        <v>121000800</v>
      </c>
      <c r="H197" s="117">
        <v>47890800</v>
      </c>
      <c r="I197" s="117">
        <v>73110000</v>
      </c>
      <c r="J197" s="117">
        <v>0</v>
      </c>
      <c r="K197" s="117">
        <v>7097674</v>
      </c>
      <c r="L197" s="117">
        <v>40793126</v>
      </c>
      <c r="M197" s="117">
        <v>3527674</v>
      </c>
      <c r="N197" s="117">
        <v>3570000</v>
      </c>
      <c r="O197" s="117">
        <v>3527674</v>
      </c>
      <c r="P197" s="117">
        <v>0</v>
      </c>
      <c r="Q197" s="117">
        <v>3527674</v>
      </c>
      <c r="R197" s="117">
        <v>0</v>
      </c>
      <c r="S197" s="117">
        <v>0</v>
      </c>
    </row>
    <row r="198" spans="1:19" ht="45" x14ac:dyDescent="0.15">
      <c r="A198" s="108" t="s">
        <v>542</v>
      </c>
      <c r="B198" s="114" t="s">
        <v>543</v>
      </c>
      <c r="C198" s="115" t="s">
        <v>19</v>
      </c>
      <c r="D198" s="115" t="s">
        <v>20</v>
      </c>
      <c r="E198" s="115" t="s">
        <v>391</v>
      </c>
      <c r="F198" s="116" t="s">
        <v>237</v>
      </c>
      <c r="G198" s="117">
        <v>1615468756</v>
      </c>
      <c r="H198" s="117">
        <v>1022843752</v>
      </c>
      <c r="I198" s="117">
        <v>592625004</v>
      </c>
      <c r="J198" s="117">
        <v>0</v>
      </c>
      <c r="K198" s="117">
        <v>900378728</v>
      </c>
      <c r="L198" s="117">
        <v>122465024</v>
      </c>
      <c r="M198" s="117">
        <v>233783258</v>
      </c>
      <c r="N198" s="117">
        <v>666595470</v>
      </c>
      <c r="O198" s="117">
        <v>228261258</v>
      </c>
      <c r="P198" s="117">
        <v>5522000</v>
      </c>
      <c r="Q198" s="117">
        <v>228261258</v>
      </c>
      <c r="R198" s="117">
        <v>0</v>
      </c>
      <c r="S198" s="117">
        <v>0</v>
      </c>
    </row>
    <row r="199" spans="1:19" ht="45" x14ac:dyDescent="0.15">
      <c r="A199" s="108" t="s">
        <v>546</v>
      </c>
      <c r="B199" s="114" t="s">
        <v>547</v>
      </c>
      <c r="C199" s="115" t="s">
        <v>19</v>
      </c>
      <c r="D199" s="115" t="s">
        <v>20</v>
      </c>
      <c r="E199" s="115" t="s">
        <v>391</v>
      </c>
      <c r="F199" s="116" t="s">
        <v>237</v>
      </c>
      <c r="G199" s="117">
        <v>2583599573</v>
      </c>
      <c r="H199" s="117">
        <v>2579083065</v>
      </c>
      <c r="I199" s="117">
        <v>4516508</v>
      </c>
      <c r="J199" s="117">
        <v>0</v>
      </c>
      <c r="K199" s="117">
        <v>2193008512.5</v>
      </c>
      <c r="L199" s="117">
        <v>386074552.5</v>
      </c>
      <c r="M199" s="117">
        <v>551535075</v>
      </c>
      <c r="N199" s="117">
        <v>1641473437.5</v>
      </c>
      <c r="O199" s="117">
        <v>551535075</v>
      </c>
      <c r="P199" s="117">
        <v>0</v>
      </c>
      <c r="Q199" s="117">
        <v>551535075</v>
      </c>
      <c r="R199" s="117">
        <v>0</v>
      </c>
      <c r="S199" s="117">
        <v>0</v>
      </c>
    </row>
    <row r="200" spans="1:19" ht="45" x14ac:dyDescent="0.15">
      <c r="A200" s="108" t="s">
        <v>536</v>
      </c>
      <c r="B200" s="114" t="s">
        <v>537</v>
      </c>
      <c r="C200" s="115" t="s">
        <v>19</v>
      </c>
      <c r="D200" s="115" t="s">
        <v>20</v>
      </c>
      <c r="E200" s="115" t="s">
        <v>391</v>
      </c>
      <c r="F200" s="116" t="s">
        <v>237</v>
      </c>
      <c r="G200" s="117">
        <v>216064120</v>
      </c>
      <c r="H200" s="117">
        <v>101236238</v>
      </c>
      <c r="I200" s="117">
        <v>114827882</v>
      </c>
      <c r="J200" s="117">
        <v>0</v>
      </c>
      <c r="K200" s="117">
        <v>74107194</v>
      </c>
      <c r="L200" s="117">
        <v>27129044</v>
      </c>
      <c r="M200" s="117">
        <v>33724494</v>
      </c>
      <c r="N200" s="117">
        <v>40382700</v>
      </c>
      <c r="O200" s="117">
        <v>33404494</v>
      </c>
      <c r="P200" s="117">
        <v>320000</v>
      </c>
      <c r="Q200" s="117">
        <v>33404494</v>
      </c>
      <c r="R200" s="117">
        <v>0</v>
      </c>
      <c r="S200" s="117">
        <v>0</v>
      </c>
    </row>
    <row r="201" spans="1:19" ht="36" x14ac:dyDescent="0.15">
      <c r="A201" s="108" t="s">
        <v>538</v>
      </c>
      <c r="B201" s="114" t="s">
        <v>539</v>
      </c>
      <c r="C201" s="115" t="s">
        <v>19</v>
      </c>
      <c r="D201" s="115" t="s">
        <v>20</v>
      </c>
      <c r="E201" s="115" t="s">
        <v>391</v>
      </c>
      <c r="F201" s="116" t="s">
        <v>237</v>
      </c>
      <c r="G201" s="117">
        <v>1094426867</v>
      </c>
      <c r="H201" s="117">
        <v>1084187332</v>
      </c>
      <c r="I201" s="117">
        <v>10239535</v>
      </c>
      <c r="J201" s="117">
        <v>0</v>
      </c>
      <c r="K201" s="117">
        <v>1084187332</v>
      </c>
      <c r="L201" s="117">
        <v>0</v>
      </c>
      <c r="M201" s="117">
        <v>255251000</v>
      </c>
      <c r="N201" s="117">
        <v>828936332</v>
      </c>
      <c r="O201" s="117">
        <v>251734000</v>
      </c>
      <c r="P201" s="117">
        <v>3517000</v>
      </c>
      <c r="Q201" s="117">
        <v>251734000</v>
      </c>
      <c r="R201" s="117">
        <v>0</v>
      </c>
      <c r="S201" s="117">
        <v>0</v>
      </c>
    </row>
    <row r="202" spans="1:19" ht="45" x14ac:dyDescent="0.15">
      <c r="A202" s="108" t="s">
        <v>540</v>
      </c>
      <c r="B202" s="114" t="s">
        <v>541</v>
      </c>
      <c r="C202" s="115" t="s">
        <v>19</v>
      </c>
      <c r="D202" s="115" t="s">
        <v>20</v>
      </c>
      <c r="E202" s="115" t="s">
        <v>391</v>
      </c>
      <c r="F202" s="116" t="s">
        <v>237</v>
      </c>
      <c r="G202" s="117">
        <v>844435664</v>
      </c>
      <c r="H202" s="117">
        <v>577765989</v>
      </c>
      <c r="I202" s="117">
        <v>266669675</v>
      </c>
      <c r="J202" s="117">
        <v>0</v>
      </c>
      <c r="K202" s="117">
        <v>399984234</v>
      </c>
      <c r="L202" s="117">
        <v>177781755</v>
      </c>
      <c r="M202" s="117">
        <v>138097427</v>
      </c>
      <c r="N202" s="117">
        <v>261886807</v>
      </c>
      <c r="O202" s="117">
        <v>137617427</v>
      </c>
      <c r="P202" s="117">
        <v>480000</v>
      </c>
      <c r="Q202" s="117">
        <v>130243813</v>
      </c>
      <c r="R202" s="117">
        <v>7373614</v>
      </c>
      <c r="S202" s="117">
        <v>721210</v>
      </c>
    </row>
    <row r="203" spans="1:19" ht="45" x14ac:dyDescent="0.15">
      <c r="A203" s="108" t="s">
        <v>532</v>
      </c>
      <c r="B203" s="114" t="s">
        <v>533</v>
      </c>
      <c r="C203" s="115" t="s">
        <v>19</v>
      </c>
      <c r="D203" s="115" t="s">
        <v>20</v>
      </c>
      <c r="E203" s="115" t="s">
        <v>391</v>
      </c>
      <c r="F203" s="116" t="s">
        <v>237</v>
      </c>
      <c r="G203" s="117">
        <v>479327826</v>
      </c>
      <c r="H203" s="117">
        <v>302179826</v>
      </c>
      <c r="I203" s="117">
        <v>177148000</v>
      </c>
      <c r="J203" s="117">
        <v>0</v>
      </c>
      <c r="K203" s="117">
        <v>134022257</v>
      </c>
      <c r="L203" s="117">
        <v>168157569</v>
      </c>
      <c r="M203" s="117">
        <v>81806122</v>
      </c>
      <c r="N203" s="117">
        <v>52216135</v>
      </c>
      <c r="O203" s="117">
        <v>81460122</v>
      </c>
      <c r="P203" s="117">
        <v>346000</v>
      </c>
      <c r="Q203" s="117">
        <v>79239560</v>
      </c>
      <c r="R203" s="117">
        <v>2220562</v>
      </c>
      <c r="S203" s="117">
        <v>1244525</v>
      </c>
    </row>
    <row r="204" spans="1:19" ht="45" x14ac:dyDescent="0.15">
      <c r="A204" s="108" t="s">
        <v>548</v>
      </c>
      <c r="B204" s="114" t="s">
        <v>549</v>
      </c>
      <c r="C204" s="115" t="s">
        <v>19</v>
      </c>
      <c r="D204" s="115" t="s">
        <v>20</v>
      </c>
      <c r="E204" s="115" t="s">
        <v>391</v>
      </c>
      <c r="F204" s="116" t="s">
        <v>237</v>
      </c>
      <c r="G204" s="117">
        <v>498301030</v>
      </c>
      <c r="H204" s="117">
        <v>359717030</v>
      </c>
      <c r="I204" s="117">
        <v>138584000</v>
      </c>
      <c r="J204" s="117">
        <v>0</v>
      </c>
      <c r="K204" s="117">
        <v>253116362</v>
      </c>
      <c r="L204" s="117">
        <v>106600668</v>
      </c>
      <c r="M204" s="117">
        <v>106995099</v>
      </c>
      <c r="N204" s="117">
        <v>146121263</v>
      </c>
      <c r="O204" s="117">
        <v>105550949</v>
      </c>
      <c r="P204" s="117">
        <v>1444150</v>
      </c>
      <c r="Q204" s="117">
        <v>104925934</v>
      </c>
      <c r="R204" s="117">
        <v>625015</v>
      </c>
      <c r="S204" s="117">
        <v>0</v>
      </c>
    </row>
    <row r="205" spans="1:19" ht="45" x14ac:dyDescent="0.15">
      <c r="A205" s="108" t="s">
        <v>542</v>
      </c>
      <c r="B205" s="114" t="s">
        <v>543</v>
      </c>
      <c r="C205" s="115" t="s">
        <v>19</v>
      </c>
      <c r="D205" s="115" t="s">
        <v>20</v>
      </c>
      <c r="E205" s="115" t="s">
        <v>391</v>
      </c>
      <c r="F205" s="116" t="s">
        <v>237</v>
      </c>
      <c r="G205" s="117">
        <v>2474100190</v>
      </c>
      <c r="H205" s="117">
        <v>455695160</v>
      </c>
      <c r="I205" s="117">
        <v>2018405030</v>
      </c>
      <c r="J205" s="117">
        <v>0</v>
      </c>
      <c r="K205" s="117">
        <v>424496967</v>
      </c>
      <c r="L205" s="117">
        <v>31198193</v>
      </c>
      <c r="M205" s="117">
        <v>74336000</v>
      </c>
      <c r="N205" s="117">
        <v>350160967</v>
      </c>
      <c r="O205" s="117">
        <v>62867000</v>
      </c>
      <c r="P205" s="117">
        <v>11469000</v>
      </c>
      <c r="Q205" s="117">
        <v>62867000</v>
      </c>
      <c r="R205" s="117">
        <v>0</v>
      </c>
      <c r="S205" s="117">
        <v>0</v>
      </c>
    </row>
    <row r="206" spans="1:19" ht="45" x14ac:dyDescent="0.15">
      <c r="A206" s="108" t="s">
        <v>546</v>
      </c>
      <c r="B206" s="114" t="s">
        <v>547</v>
      </c>
      <c r="C206" s="115" t="s">
        <v>19</v>
      </c>
      <c r="D206" s="115" t="s">
        <v>20</v>
      </c>
      <c r="E206" s="115" t="s">
        <v>391</v>
      </c>
      <c r="F206" s="116" t="s">
        <v>237</v>
      </c>
      <c r="G206" s="117">
        <v>378410064</v>
      </c>
      <c r="H206" s="117">
        <v>378410064</v>
      </c>
      <c r="I206" s="117">
        <v>0</v>
      </c>
      <c r="J206" s="117">
        <v>0</v>
      </c>
      <c r="K206" s="117">
        <v>378410064</v>
      </c>
      <c r="L206" s="117">
        <v>0</v>
      </c>
      <c r="M206" s="117">
        <v>82224937.5</v>
      </c>
      <c r="N206" s="117">
        <v>296185126.5</v>
      </c>
      <c r="O206" s="117">
        <v>66466792.5</v>
      </c>
      <c r="P206" s="117">
        <v>15758145</v>
      </c>
      <c r="Q206" s="117">
        <v>66466792.5</v>
      </c>
      <c r="R206" s="117">
        <v>0</v>
      </c>
      <c r="S206" s="117">
        <v>0</v>
      </c>
    </row>
    <row r="207" spans="1:19" ht="36" x14ac:dyDescent="0.15">
      <c r="A207" s="108" t="s">
        <v>538</v>
      </c>
      <c r="B207" s="114" t="s">
        <v>539</v>
      </c>
      <c r="C207" s="115" t="s">
        <v>19</v>
      </c>
      <c r="D207" s="115" t="s">
        <v>20</v>
      </c>
      <c r="E207" s="115" t="s">
        <v>391</v>
      </c>
      <c r="F207" s="116" t="s">
        <v>237</v>
      </c>
      <c r="G207" s="117">
        <v>818574200</v>
      </c>
      <c r="H207" s="117">
        <v>816454668</v>
      </c>
      <c r="I207" s="117">
        <v>2119532</v>
      </c>
      <c r="J207" s="117">
        <v>0</v>
      </c>
      <c r="K207" s="117">
        <v>816454668</v>
      </c>
      <c r="L207" s="117">
        <v>0</v>
      </c>
      <c r="M207" s="117">
        <v>193697000</v>
      </c>
      <c r="N207" s="117">
        <v>622757668</v>
      </c>
      <c r="O207" s="117">
        <v>193697000</v>
      </c>
      <c r="P207" s="117">
        <v>0</v>
      </c>
      <c r="Q207" s="117">
        <v>193697000</v>
      </c>
      <c r="R207" s="117">
        <v>0</v>
      </c>
      <c r="S207" s="117">
        <v>0</v>
      </c>
    </row>
    <row r="208" spans="1:19" ht="45" x14ac:dyDescent="0.15">
      <c r="A208" s="108" t="s">
        <v>540</v>
      </c>
      <c r="B208" s="114" t="s">
        <v>541</v>
      </c>
      <c r="C208" s="115" t="s">
        <v>19</v>
      </c>
      <c r="D208" s="115" t="s">
        <v>20</v>
      </c>
      <c r="E208" s="115" t="s">
        <v>391</v>
      </c>
      <c r="F208" s="116" t="s">
        <v>237</v>
      </c>
      <c r="G208" s="117">
        <v>1174106454</v>
      </c>
      <c r="H208" s="117">
        <v>977484454</v>
      </c>
      <c r="I208" s="117">
        <v>196622000</v>
      </c>
      <c r="J208" s="117">
        <v>0</v>
      </c>
      <c r="K208" s="117">
        <v>682684353</v>
      </c>
      <c r="L208" s="117">
        <v>294800101</v>
      </c>
      <c r="M208" s="117">
        <v>254280047</v>
      </c>
      <c r="N208" s="117">
        <v>428404306</v>
      </c>
      <c r="O208" s="117">
        <v>241181603</v>
      </c>
      <c r="P208" s="117">
        <v>13098444</v>
      </c>
      <c r="Q208" s="117">
        <v>241181603</v>
      </c>
      <c r="R208" s="117">
        <v>0</v>
      </c>
      <c r="S208" s="117">
        <v>0</v>
      </c>
    </row>
    <row r="209" spans="1:19" ht="45" x14ac:dyDescent="0.15">
      <c r="A209" s="108" t="s">
        <v>532</v>
      </c>
      <c r="B209" s="114" t="s">
        <v>533</v>
      </c>
      <c r="C209" s="115" t="s">
        <v>19</v>
      </c>
      <c r="D209" s="115" t="s">
        <v>20</v>
      </c>
      <c r="E209" s="115" t="s">
        <v>391</v>
      </c>
      <c r="F209" s="116" t="s">
        <v>237</v>
      </c>
      <c r="G209" s="117">
        <v>250370720</v>
      </c>
      <c r="H209" s="117">
        <v>168694720</v>
      </c>
      <c r="I209" s="117">
        <v>81676000</v>
      </c>
      <c r="J209" s="117">
        <v>0</v>
      </c>
      <c r="K209" s="117">
        <v>97050281</v>
      </c>
      <c r="L209" s="117">
        <v>71644439</v>
      </c>
      <c r="M209" s="117">
        <v>30860081</v>
      </c>
      <c r="N209" s="117">
        <v>66190200</v>
      </c>
      <c r="O209" s="117">
        <v>30860081</v>
      </c>
      <c r="P209" s="117">
        <v>0</v>
      </c>
      <c r="Q209" s="117">
        <v>30860081</v>
      </c>
      <c r="R209" s="117">
        <v>0</v>
      </c>
      <c r="S209" s="117">
        <v>0</v>
      </c>
    </row>
    <row r="210" spans="1:19" ht="45" x14ac:dyDescent="0.15">
      <c r="A210" s="108" t="s">
        <v>548</v>
      </c>
      <c r="B210" s="114" t="s">
        <v>549</v>
      </c>
      <c r="C210" s="115" t="s">
        <v>19</v>
      </c>
      <c r="D210" s="115" t="s">
        <v>20</v>
      </c>
      <c r="E210" s="115" t="s">
        <v>391</v>
      </c>
      <c r="F210" s="116" t="s">
        <v>237</v>
      </c>
      <c r="G210" s="117">
        <v>60350400</v>
      </c>
      <c r="H210" s="117">
        <v>22010400</v>
      </c>
      <c r="I210" s="117">
        <v>38340000</v>
      </c>
      <c r="J210" s="117">
        <v>0</v>
      </c>
      <c r="K210" s="117">
        <v>1256198</v>
      </c>
      <c r="L210" s="117">
        <v>20754202</v>
      </c>
      <c r="M210" s="117">
        <v>1256198</v>
      </c>
      <c r="N210" s="117">
        <v>0</v>
      </c>
      <c r="O210" s="117">
        <v>1256198</v>
      </c>
      <c r="P210" s="117">
        <v>0</v>
      </c>
      <c r="Q210" s="117">
        <v>1256198</v>
      </c>
      <c r="R210" s="117">
        <v>0</v>
      </c>
      <c r="S210" s="117">
        <v>0</v>
      </c>
    </row>
    <row r="211" spans="1:19" ht="45" x14ac:dyDescent="0.15">
      <c r="A211" s="108" t="s">
        <v>542</v>
      </c>
      <c r="B211" s="114" t="s">
        <v>543</v>
      </c>
      <c r="C211" s="115" t="s">
        <v>19</v>
      </c>
      <c r="D211" s="115" t="s">
        <v>20</v>
      </c>
      <c r="E211" s="115" t="s">
        <v>391</v>
      </c>
      <c r="F211" s="116" t="s">
        <v>237</v>
      </c>
      <c r="G211" s="117">
        <v>197016548</v>
      </c>
      <c r="H211" s="117">
        <v>182049133</v>
      </c>
      <c r="I211" s="117">
        <v>14967415</v>
      </c>
      <c r="J211" s="117">
        <v>0</v>
      </c>
      <c r="K211" s="117">
        <v>182049133</v>
      </c>
      <c r="L211" s="117">
        <v>0</v>
      </c>
      <c r="M211" s="117">
        <v>48633000</v>
      </c>
      <c r="N211" s="117">
        <v>133416133</v>
      </c>
      <c r="O211" s="117">
        <v>37122000</v>
      </c>
      <c r="P211" s="117">
        <v>11511000</v>
      </c>
      <c r="Q211" s="117">
        <v>37122000</v>
      </c>
      <c r="R211" s="117">
        <v>0</v>
      </c>
      <c r="S211" s="117">
        <v>0</v>
      </c>
    </row>
    <row r="212" spans="1:19" ht="45" x14ac:dyDescent="0.15">
      <c r="A212" s="108" t="s">
        <v>546</v>
      </c>
      <c r="B212" s="114" t="s">
        <v>547</v>
      </c>
      <c r="C212" s="115" t="s">
        <v>19</v>
      </c>
      <c r="D212" s="115" t="s">
        <v>20</v>
      </c>
      <c r="E212" s="115" t="s">
        <v>391</v>
      </c>
      <c r="F212" s="116" t="s">
        <v>237</v>
      </c>
      <c r="G212" s="117">
        <v>244469678</v>
      </c>
      <c r="H212" s="117">
        <v>231953678</v>
      </c>
      <c r="I212" s="117">
        <v>12516000</v>
      </c>
      <c r="J212" s="117">
        <v>0</v>
      </c>
      <c r="K212" s="117">
        <v>231953678</v>
      </c>
      <c r="L212" s="117">
        <v>0</v>
      </c>
      <c r="M212" s="117">
        <v>39395362.5</v>
      </c>
      <c r="N212" s="117">
        <v>192558315.5</v>
      </c>
      <c r="O212" s="117">
        <v>26263575</v>
      </c>
      <c r="P212" s="117">
        <v>13131787.5</v>
      </c>
      <c r="Q212" s="117">
        <v>26263575</v>
      </c>
      <c r="R212" s="117">
        <v>0</v>
      </c>
      <c r="S212" s="117">
        <v>0</v>
      </c>
    </row>
    <row r="213" spans="1:19" ht="36" x14ac:dyDescent="0.15">
      <c r="A213" s="108" t="s">
        <v>538</v>
      </c>
      <c r="B213" s="114" t="s">
        <v>539</v>
      </c>
      <c r="C213" s="115" t="s">
        <v>19</v>
      </c>
      <c r="D213" s="115" t="s">
        <v>20</v>
      </c>
      <c r="E213" s="115" t="s">
        <v>391</v>
      </c>
      <c r="F213" s="116" t="s">
        <v>237</v>
      </c>
      <c r="G213" s="117">
        <v>645078000</v>
      </c>
      <c r="H213" s="117">
        <v>633068367</v>
      </c>
      <c r="I213" s="117">
        <v>12009633</v>
      </c>
      <c r="J213" s="117">
        <v>0</v>
      </c>
      <c r="K213" s="117">
        <v>633068367</v>
      </c>
      <c r="L213" s="117">
        <v>0</v>
      </c>
      <c r="M213" s="117">
        <v>166194000</v>
      </c>
      <c r="N213" s="117">
        <v>466874367</v>
      </c>
      <c r="O213" s="117">
        <v>166194000</v>
      </c>
      <c r="P213" s="117">
        <v>0</v>
      </c>
      <c r="Q213" s="117">
        <v>166194000</v>
      </c>
      <c r="R213" s="117">
        <v>0</v>
      </c>
      <c r="S213" s="117">
        <v>0</v>
      </c>
    </row>
    <row r="214" spans="1:19" ht="45" x14ac:dyDescent="0.15">
      <c r="A214" s="108" t="s">
        <v>540</v>
      </c>
      <c r="B214" s="114" t="s">
        <v>541</v>
      </c>
      <c r="C214" s="115" t="s">
        <v>19</v>
      </c>
      <c r="D214" s="115" t="s">
        <v>20</v>
      </c>
      <c r="E214" s="115" t="s">
        <v>391</v>
      </c>
      <c r="F214" s="116" t="s">
        <v>237</v>
      </c>
      <c r="G214" s="117">
        <v>1527104774</v>
      </c>
      <c r="H214" s="117">
        <v>993487626</v>
      </c>
      <c r="I214" s="117">
        <v>533617148</v>
      </c>
      <c r="J214" s="117">
        <v>0</v>
      </c>
      <c r="K214" s="117">
        <v>660410963</v>
      </c>
      <c r="L214" s="117">
        <v>333076663</v>
      </c>
      <c r="M214" s="117">
        <v>263425263</v>
      </c>
      <c r="N214" s="117">
        <v>396985700</v>
      </c>
      <c r="O214" s="117">
        <v>262758593</v>
      </c>
      <c r="P214" s="117">
        <v>666670</v>
      </c>
      <c r="Q214" s="117">
        <v>260958948</v>
      </c>
      <c r="R214" s="117">
        <v>1799645</v>
      </c>
      <c r="S214" s="117">
        <v>0</v>
      </c>
    </row>
    <row r="215" spans="1:19" ht="45" x14ac:dyDescent="0.15">
      <c r="A215" s="108" t="s">
        <v>532</v>
      </c>
      <c r="B215" s="114" t="s">
        <v>533</v>
      </c>
      <c r="C215" s="115" t="s">
        <v>19</v>
      </c>
      <c r="D215" s="115" t="s">
        <v>20</v>
      </c>
      <c r="E215" s="115" t="s">
        <v>391</v>
      </c>
      <c r="F215" s="116" t="s">
        <v>237</v>
      </c>
      <c r="G215" s="117">
        <v>53370099</v>
      </c>
      <c r="H215" s="117">
        <v>20154099</v>
      </c>
      <c r="I215" s="117">
        <v>33216000</v>
      </c>
      <c r="J215" s="117">
        <v>0</v>
      </c>
      <c r="K215" s="117">
        <v>1313332</v>
      </c>
      <c r="L215" s="117">
        <v>18840767</v>
      </c>
      <c r="M215" s="117">
        <v>1313332</v>
      </c>
      <c r="N215" s="117">
        <v>0</v>
      </c>
      <c r="O215" s="117">
        <v>1313332</v>
      </c>
      <c r="P215" s="117">
        <v>0</v>
      </c>
      <c r="Q215" s="117">
        <v>1313332</v>
      </c>
      <c r="R215" s="117">
        <v>0</v>
      </c>
      <c r="S215" s="117">
        <v>0</v>
      </c>
    </row>
    <row r="216" spans="1:19" ht="45" x14ac:dyDescent="0.15">
      <c r="A216" s="108" t="s">
        <v>548</v>
      </c>
      <c r="B216" s="114" t="s">
        <v>549</v>
      </c>
      <c r="C216" s="115" t="s">
        <v>19</v>
      </c>
      <c r="D216" s="115" t="s">
        <v>20</v>
      </c>
      <c r="E216" s="115" t="s">
        <v>391</v>
      </c>
      <c r="F216" s="116" t="s">
        <v>237</v>
      </c>
      <c r="G216" s="117">
        <v>77506115</v>
      </c>
      <c r="H216" s="117">
        <v>29990115</v>
      </c>
      <c r="I216" s="117">
        <v>47516000</v>
      </c>
      <c r="J216" s="117">
        <v>0</v>
      </c>
      <c r="K216" s="117">
        <v>9497690</v>
      </c>
      <c r="L216" s="117">
        <v>20492425</v>
      </c>
      <c r="M216" s="117">
        <v>5910290</v>
      </c>
      <c r="N216" s="117">
        <v>3587400</v>
      </c>
      <c r="O216" s="117">
        <v>5910290</v>
      </c>
      <c r="P216" s="117">
        <v>0</v>
      </c>
      <c r="Q216" s="117">
        <v>5910290</v>
      </c>
      <c r="R216" s="117">
        <v>0</v>
      </c>
      <c r="S216" s="117">
        <v>0</v>
      </c>
    </row>
    <row r="217" spans="1:19" ht="45" x14ac:dyDescent="0.15">
      <c r="A217" s="108" t="s">
        <v>542</v>
      </c>
      <c r="B217" s="114" t="s">
        <v>543</v>
      </c>
      <c r="C217" s="115" t="s">
        <v>19</v>
      </c>
      <c r="D217" s="115" t="s">
        <v>20</v>
      </c>
      <c r="E217" s="115" t="s">
        <v>391</v>
      </c>
      <c r="F217" s="116" t="s">
        <v>237</v>
      </c>
      <c r="G217" s="117">
        <v>171941012</v>
      </c>
      <c r="H217" s="117">
        <v>147551910</v>
      </c>
      <c r="I217" s="117">
        <v>24389102</v>
      </c>
      <c r="J217" s="117">
        <v>0</v>
      </c>
      <c r="K217" s="117">
        <v>140029267</v>
      </c>
      <c r="L217" s="117">
        <v>7522643</v>
      </c>
      <c r="M217" s="117">
        <v>32248600</v>
      </c>
      <c r="N217" s="117">
        <v>107780667</v>
      </c>
      <c r="O217" s="117">
        <v>32248600</v>
      </c>
      <c r="P217" s="117">
        <v>0</v>
      </c>
      <c r="Q217" s="117">
        <v>32248600</v>
      </c>
      <c r="R217" s="117">
        <v>0</v>
      </c>
      <c r="S217" s="117">
        <v>0</v>
      </c>
    </row>
    <row r="218" spans="1:19" ht="45" x14ac:dyDescent="0.15">
      <c r="A218" s="108" t="s">
        <v>532</v>
      </c>
      <c r="B218" s="114" t="s">
        <v>533</v>
      </c>
      <c r="C218" s="115" t="s">
        <v>19</v>
      </c>
      <c r="D218" s="115" t="s">
        <v>20</v>
      </c>
      <c r="E218" s="115" t="s">
        <v>391</v>
      </c>
      <c r="F218" s="116" t="s">
        <v>237</v>
      </c>
      <c r="G218" s="117">
        <v>16584694867</v>
      </c>
      <c r="H218" s="117">
        <v>15560646618</v>
      </c>
      <c r="I218" s="117">
        <v>1024048249</v>
      </c>
      <c r="J218" s="117">
        <v>0</v>
      </c>
      <c r="K218" s="117">
        <v>7295362980.3999996</v>
      </c>
      <c r="L218" s="117">
        <v>8265283637.6000004</v>
      </c>
      <c r="M218" s="117">
        <v>3763287300</v>
      </c>
      <c r="N218" s="117">
        <v>3532075680.4000001</v>
      </c>
      <c r="O218" s="117">
        <v>3702263522</v>
      </c>
      <c r="P218" s="117">
        <v>61023778</v>
      </c>
      <c r="Q218" s="117">
        <v>3607389159</v>
      </c>
      <c r="R218" s="117">
        <v>94874363</v>
      </c>
      <c r="S218" s="117">
        <v>10269405</v>
      </c>
    </row>
    <row r="219" spans="1:19" ht="45" x14ac:dyDescent="0.15">
      <c r="A219" s="108" t="s">
        <v>548</v>
      </c>
      <c r="B219" s="114" t="s">
        <v>549</v>
      </c>
      <c r="C219" s="115" t="s">
        <v>19</v>
      </c>
      <c r="D219" s="115" t="s">
        <v>20</v>
      </c>
      <c r="E219" s="115" t="s">
        <v>391</v>
      </c>
      <c r="F219" s="116" t="s">
        <v>237</v>
      </c>
      <c r="G219" s="117">
        <v>431000000</v>
      </c>
      <c r="H219" s="117">
        <v>371000000</v>
      </c>
      <c r="I219" s="117">
        <v>60000000</v>
      </c>
      <c r="J219" s="117">
        <v>0</v>
      </c>
      <c r="K219" s="117">
        <v>45559176</v>
      </c>
      <c r="L219" s="117">
        <v>325440824</v>
      </c>
      <c r="M219" s="117">
        <v>45559176</v>
      </c>
      <c r="N219" s="117">
        <v>0</v>
      </c>
      <c r="O219" s="117">
        <v>44250516</v>
      </c>
      <c r="P219" s="117">
        <v>1308660</v>
      </c>
      <c r="Q219" s="117">
        <v>43354733</v>
      </c>
      <c r="R219" s="117">
        <v>895783</v>
      </c>
      <c r="S219" s="117">
        <v>0</v>
      </c>
    </row>
    <row r="220" spans="1:19" ht="45" x14ac:dyDescent="0.15">
      <c r="A220" s="108" t="s">
        <v>536</v>
      </c>
      <c r="B220" s="114" t="s">
        <v>537</v>
      </c>
      <c r="C220" s="115" t="s">
        <v>19</v>
      </c>
      <c r="D220" s="115" t="s">
        <v>20</v>
      </c>
      <c r="E220" s="115" t="s">
        <v>391</v>
      </c>
      <c r="F220" s="116" t="s">
        <v>237</v>
      </c>
      <c r="G220" s="117">
        <v>220000000</v>
      </c>
      <c r="H220" s="117">
        <v>179130454</v>
      </c>
      <c r="I220" s="117">
        <v>40869546</v>
      </c>
      <c r="J220" s="117">
        <v>0</v>
      </c>
      <c r="K220" s="117">
        <v>173086411</v>
      </c>
      <c r="L220" s="117">
        <v>6044043</v>
      </c>
      <c r="M220" s="117">
        <v>46616245</v>
      </c>
      <c r="N220" s="117">
        <v>126470166</v>
      </c>
      <c r="O220" s="117">
        <v>46616245</v>
      </c>
      <c r="P220" s="117">
        <v>0</v>
      </c>
      <c r="Q220" s="117">
        <v>46616245</v>
      </c>
      <c r="R220" s="117">
        <v>0</v>
      </c>
      <c r="S220" s="117">
        <v>0</v>
      </c>
    </row>
    <row r="221" spans="1:19" x14ac:dyDescent="0.15">
      <c r="G221" s="127">
        <f>SUM(G180:G220)</f>
        <v>83500000000</v>
      </c>
      <c r="H221" s="127">
        <f>SUM(H180:H220)</f>
        <v>51647406393.43</v>
      </c>
      <c r="I221" s="127">
        <f t="shared" ref="I221:L221" si="52">SUM(I180:I220)</f>
        <v>31852593606.57</v>
      </c>
      <c r="J221" s="127">
        <f t="shared" si="52"/>
        <v>0</v>
      </c>
      <c r="K221" s="127">
        <f t="shared" si="52"/>
        <v>39423555319.040001</v>
      </c>
      <c r="L221" s="127">
        <f t="shared" si="52"/>
        <v>12223851074.389999</v>
      </c>
    </row>
  </sheetData>
  <autoFilter ref="A179:T220" xr:uid="{41FD6202-EE1E-4DF7-9475-62C6488A8441}"/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G117:H117 G119:S119 I117:S117 G121:S121 G123:S123 G125:S125 G127:S127 G129:S129 G131:S131 G133:S133 G135:S135 G137:S137 G139:S139 G141:S141 G143:S143 G145:S165" formula="1"/>
    <ignoredError sqref="E3:E1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619E8-0DCA-400C-BEAC-5A516EC71225}">
  <dimension ref="A1:T165"/>
  <sheetViews>
    <sheetView showGridLines="0" zoomScale="130" zoomScaleNormal="130" workbookViewId="0">
      <pane ySplit="1" topLeftCell="A2" activePane="bottomLeft" state="frozen"/>
      <selection pane="bottomLeft" activeCell="B9" sqref="B9"/>
    </sheetView>
  </sheetViews>
  <sheetFormatPr baseColWidth="10" defaultColWidth="11.42578125" defaultRowHeight="9" x14ac:dyDescent="0.15"/>
  <cols>
    <col min="1" max="1" width="38.7109375" style="124" customWidth="1"/>
    <col min="2" max="2" width="40.28515625" style="103" customWidth="1"/>
    <col min="3" max="3" width="9.7109375" style="125" customWidth="1"/>
    <col min="4" max="4" width="7" style="125" customWidth="1"/>
    <col min="5" max="5" width="6.42578125" style="125" customWidth="1"/>
    <col min="6" max="6" width="26.7109375" style="120" customWidth="1"/>
    <col min="7" max="7" width="15.5703125" style="127" customWidth="1"/>
    <col min="8" max="8" width="22.5703125" style="127" customWidth="1"/>
    <col min="9" max="9" width="20.7109375" style="127" customWidth="1"/>
    <col min="10" max="10" width="17.42578125" style="127" customWidth="1"/>
    <col min="11" max="11" width="21.42578125" style="127" customWidth="1"/>
    <col min="12" max="12" width="21.28515625" style="127" customWidth="1"/>
    <col min="13" max="13" width="20.85546875" style="127" customWidth="1"/>
    <col min="14" max="14" width="23.140625" style="127" customWidth="1"/>
    <col min="15" max="17" width="20.140625" style="127" customWidth="1"/>
    <col min="18" max="18" width="19.7109375" style="127" customWidth="1"/>
    <col min="19" max="19" width="17.85546875" style="127" customWidth="1"/>
    <col min="20" max="16384" width="11.42578125" style="120"/>
  </cols>
  <sheetData>
    <row r="1" spans="1:19" s="143" customFormat="1" ht="27" x14ac:dyDescent="0.25">
      <c r="A1" s="133" t="s">
        <v>0</v>
      </c>
      <c r="B1" s="101" t="s">
        <v>1</v>
      </c>
      <c r="C1" s="134" t="s">
        <v>2</v>
      </c>
      <c r="D1" s="134" t="s">
        <v>3</v>
      </c>
      <c r="E1" s="134" t="s">
        <v>4</v>
      </c>
      <c r="F1" s="134" t="s">
        <v>5</v>
      </c>
      <c r="G1" s="135" t="s">
        <v>6</v>
      </c>
      <c r="H1" s="135" t="s">
        <v>7</v>
      </c>
      <c r="I1" s="135" t="s">
        <v>8</v>
      </c>
      <c r="J1" s="135" t="s">
        <v>9</v>
      </c>
      <c r="K1" s="135" t="s">
        <v>10</v>
      </c>
      <c r="L1" s="135" t="s">
        <v>11</v>
      </c>
      <c r="M1" s="136" t="s">
        <v>12</v>
      </c>
      <c r="N1" s="135" t="s">
        <v>13</v>
      </c>
      <c r="O1" s="135" t="s">
        <v>14</v>
      </c>
      <c r="P1" s="135" t="s">
        <v>15</v>
      </c>
      <c r="Q1" s="135" t="s">
        <v>16</v>
      </c>
      <c r="R1" s="135" t="s">
        <v>17</v>
      </c>
      <c r="S1" s="135" t="s">
        <v>18</v>
      </c>
    </row>
    <row r="2" spans="1:19" s="103" customFormat="1" x14ac:dyDescent="0.25">
      <c r="A2" s="103" t="s">
        <v>574</v>
      </c>
      <c r="B2" s="101" t="s">
        <v>511</v>
      </c>
      <c r="C2" s="104" t="s">
        <v>19</v>
      </c>
      <c r="D2" s="104" t="s">
        <v>20</v>
      </c>
      <c r="E2" s="104" t="s">
        <v>578</v>
      </c>
      <c r="F2" s="105"/>
      <c r="G2" s="106">
        <f>+G3+G115</f>
        <v>264895769421</v>
      </c>
      <c r="H2" s="106">
        <f t="shared" ref="H2:S2" si="0">+H3+H115</f>
        <v>227457728399.41</v>
      </c>
      <c r="I2" s="106">
        <f t="shared" si="0"/>
        <v>37438041021.589996</v>
      </c>
      <c r="J2" s="106">
        <f t="shared" si="0"/>
        <v>0</v>
      </c>
      <c r="K2" s="106">
        <f t="shared" si="0"/>
        <v>109310374710.78</v>
      </c>
      <c r="L2" s="106">
        <f t="shared" si="0"/>
        <v>118147353688.63</v>
      </c>
      <c r="M2" s="106">
        <f t="shared" si="0"/>
        <v>73966360969.26001</v>
      </c>
      <c r="N2" s="106">
        <f t="shared" si="0"/>
        <v>35344013741.520004</v>
      </c>
      <c r="O2" s="106">
        <f t="shared" si="0"/>
        <v>73609425720.26001</v>
      </c>
      <c r="P2" s="106">
        <f t="shared" si="0"/>
        <v>356935249</v>
      </c>
      <c r="Q2" s="106">
        <f t="shared" si="0"/>
        <v>73594770409.26001</v>
      </c>
      <c r="R2" s="106">
        <f t="shared" si="0"/>
        <v>14655311</v>
      </c>
      <c r="S2" s="106">
        <f t="shared" si="0"/>
        <v>288372630</v>
      </c>
    </row>
    <row r="3" spans="1:19" ht="15" customHeight="1" x14ac:dyDescent="0.15">
      <c r="A3" s="108" t="s">
        <v>22</v>
      </c>
      <c r="B3" s="144" t="s">
        <v>23</v>
      </c>
      <c r="C3" s="110" t="s">
        <v>19</v>
      </c>
      <c r="D3" s="110" t="s">
        <v>20</v>
      </c>
      <c r="E3" s="110" t="s">
        <v>307</v>
      </c>
      <c r="F3" s="111" t="s">
        <v>21</v>
      </c>
      <c r="G3" s="145">
        <v>181395769421</v>
      </c>
      <c r="H3" s="145">
        <v>172530120039.98001</v>
      </c>
      <c r="I3" s="145">
        <v>8865649381.0200005</v>
      </c>
      <c r="J3" s="145">
        <v>0</v>
      </c>
      <c r="K3" s="161">
        <v>68897460637.740005</v>
      </c>
      <c r="L3" s="145">
        <v>103632659402.24001</v>
      </c>
      <c r="M3" s="145">
        <v>57904284783.970001</v>
      </c>
      <c r="N3" s="145">
        <v>10993175853.77</v>
      </c>
      <c r="O3" s="145">
        <v>57787158487.970001</v>
      </c>
      <c r="P3" s="145">
        <v>117126296</v>
      </c>
      <c r="Q3" s="145">
        <v>57787158487.970001</v>
      </c>
      <c r="R3" s="146">
        <v>0</v>
      </c>
      <c r="S3" s="145">
        <v>102633641</v>
      </c>
    </row>
    <row r="4" spans="1:19" ht="15" customHeight="1" x14ac:dyDescent="0.15">
      <c r="A4" s="108" t="s">
        <v>24</v>
      </c>
      <c r="B4" s="144" t="s">
        <v>25</v>
      </c>
      <c r="C4" s="110" t="s">
        <v>19</v>
      </c>
      <c r="D4" s="110" t="s">
        <v>20</v>
      </c>
      <c r="E4" s="110" t="s">
        <v>307</v>
      </c>
      <c r="F4" s="111" t="s">
        <v>21</v>
      </c>
      <c r="G4" s="145">
        <v>152153607421</v>
      </c>
      <c r="H4" s="145">
        <v>152153607421</v>
      </c>
      <c r="I4" s="146">
        <v>0</v>
      </c>
      <c r="J4" s="146">
        <v>0</v>
      </c>
      <c r="K4" s="161">
        <v>50051685090</v>
      </c>
      <c r="L4" s="145">
        <v>102101922331</v>
      </c>
      <c r="M4" s="145">
        <v>50051685090</v>
      </c>
      <c r="N4" s="146">
        <v>0</v>
      </c>
      <c r="O4" s="145">
        <v>50010717291</v>
      </c>
      <c r="P4" s="145">
        <v>40967799</v>
      </c>
      <c r="Q4" s="145">
        <v>50010717291</v>
      </c>
      <c r="R4" s="146">
        <v>0</v>
      </c>
      <c r="S4" s="145">
        <v>3323770</v>
      </c>
    </row>
    <row r="5" spans="1:19" ht="15" customHeight="1" x14ac:dyDescent="0.15">
      <c r="A5" s="108" t="s">
        <v>26</v>
      </c>
      <c r="B5" s="144" t="s">
        <v>27</v>
      </c>
      <c r="C5" s="110" t="s">
        <v>19</v>
      </c>
      <c r="D5" s="110" t="s">
        <v>20</v>
      </c>
      <c r="E5" s="110" t="s">
        <v>307</v>
      </c>
      <c r="F5" s="111" t="s">
        <v>21</v>
      </c>
      <c r="G5" s="145">
        <v>152153607421</v>
      </c>
      <c r="H5" s="145">
        <v>152153607421</v>
      </c>
      <c r="I5" s="146">
        <v>0</v>
      </c>
      <c r="J5" s="146">
        <v>0</v>
      </c>
      <c r="K5" s="161">
        <v>50051685090</v>
      </c>
      <c r="L5" s="145">
        <v>102101922331</v>
      </c>
      <c r="M5" s="145">
        <v>50051685090</v>
      </c>
      <c r="N5" s="146">
        <v>0</v>
      </c>
      <c r="O5" s="145">
        <v>50010717291</v>
      </c>
      <c r="P5" s="145">
        <v>40967799</v>
      </c>
      <c r="Q5" s="145">
        <v>50010717291</v>
      </c>
      <c r="R5" s="146">
        <v>0</v>
      </c>
      <c r="S5" s="145">
        <v>3323770</v>
      </c>
    </row>
    <row r="6" spans="1:19" ht="15" customHeight="1" x14ac:dyDescent="0.15">
      <c r="A6" s="108" t="s">
        <v>28</v>
      </c>
      <c r="B6" s="144" t="s">
        <v>29</v>
      </c>
      <c r="C6" s="110" t="s">
        <v>19</v>
      </c>
      <c r="D6" s="110" t="s">
        <v>20</v>
      </c>
      <c r="E6" s="110" t="s">
        <v>307</v>
      </c>
      <c r="F6" s="111" t="s">
        <v>21</v>
      </c>
      <c r="G6" s="145">
        <v>103433252039</v>
      </c>
      <c r="H6" s="145">
        <v>103433252039</v>
      </c>
      <c r="I6" s="146">
        <v>0</v>
      </c>
      <c r="J6" s="146">
        <v>0</v>
      </c>
      <c r="K6" s="161">
        <v>35791631968</v>
      </c>
      <c r="L6" s="145">
        <v>67641620071</v>
      </c>
      <c r="M6" s="145">
        <v>35791631968</v>
      </c>
      <c r="N6" s="146">
        <v>0</v>
      </c>
      <c r="O6" s="145">
        <v>35767524093</v>
      </c>
      <c r="P6" s="145">
        <v>24107875</v>
      </c>
      <c r="Q6" s="145">
        <v>35767524093</v>
      </c>
      <c r="R6" s="146">
        <v>0</v>
      </c>
      <c r="S6" s="145">
        <v>1776893</v>
      </c>
    </row>
    <row r="7" spans="1:19" ht="15" customHeight="1" x14ac:dyDescent="0.15">
      <c r="A7" s="108" t="s">
        <v>30</v>
      </c>
      <c r="B7" s="144" t="s">
        <v>31</v>
      </c>
      <c r="C7" s="110" t="s">
        <v>19</v>
      </c>
      <c r="D7" s="110" t="s">
        <v>20</v>
      </c>
      <c r="E7" s="110" t="s">
        <v>307</v>
      </c>
      <c r="F7" s="111" t="s">
        <v>21</v>
      </c>
      <c r="G7" s="145">
        <v>103433252039</v>
      </c>
      <c r="H7" s="145">
        <v>103433252039</v>
      </c>
      <c r="I7" s="146">
        <v>0</v>
      </c>
      <c r="J7" s="146">
        <v>0</v>
      </c>
      <c r="K7" s="161">
        <v>35791631968</v>
      </c>
      <c r="L7" s="145">
        <v>67641620071</v>
      </c>
      <c r="M7" s="145">
        <v>35791631968</v>
      </c>
      <c r="N7" s="146">
        <v>0</v>
      </c>
      <c r="O7" s="145">
        <v>35767524093</v>
      </c>
      <c r="P7" s="145">
        <v>24107875</v>
      </c>
      <c r="Q7" s="145">
        <v>35767524093</v>
      </c>
      <c r="R7" s="146">
        <v>0</v>
      </c>
      <c r="S7" s="145">
        <v>1776893</v>
      </c>
    </row>
    <row r="8" spans="1:19" ht="15" customHeight="1" x14ac:dyDescent="0.15">
      <c r="A8" s="108" t="s">
        <v>32</v>
      </c>
      <c r="B8" s="147" t="s">
        <v>33</v>
      </c>
      <c r="C8" s="115" t="s">
        <v>19</v>
      </c>
      <c r="D8" s="115" t="s">
        <v>20</v>
      </c>
      <c r="E8" s="115" t="s">
        <v>307</v>
      </c>
      <c r="F8" s="116" t="s">
        <v>21</v>
      </c>
      <c r="G8" s="148">
        <v>80895138545</v>
      </c>
      <c r="H8" s="148">
        <v>80895138545</v>
      </c>
      <c r="I8" s="149">
        <v>0</v>
      </c>
      <c r="J8" s="149">
        <v>0</v>
      </c>
      <c r="K8" s="154">
        <v>32256043477</v>
      </c>
      <c r="L8" s="148">
        <v>48639095068</v>
      </c>
      <c r="M8" s="148">
        <v>32256043477</v>
      </c>
      <c r="N8" s="149">
        <v>0</v>
      </c>
      <c r="O8" s="148">
        <v>32256043477</v>
      </c>
      <c r="P8" s="149">
        <v>0</v>
      </c>
      <c r="Q8" s="148">
        <v>32256043477</v>
      </c>
      <c r="R8" s="149">
        <v>0</v>
      </c>
      <c r="S8" s="149">
        <v>0</v>
      </c>
    </row>
    <row r="9" spans="1:19" ht="15" customHeight="1" x14ac:dyDescent="0.15">
      <c r="A9" s="108" t="s">
        <v>34</v>
      </c>
      <c r="B9" s="147" t="s">
        <v>35</v>
      </c>
      <c r="C9" s="115" t="s">
        <v>19</v>
      </c>
      <c r="D9" s="115" t="s">
        <v>20</v>
      </c>
      <c r="E9" s="115" t="s">
        <v>307</v>
      </c>
      <c r="F9" s="116" t="s">
        <v>21</v>
      </c>
      <c r="G9" s="148">
        <v>1358980530</v>
      </c>
      <c r="H9" s="148">
        <v>1358980530</v>
      </c>
      <c r="I9" s="149">
        <v>0</v>
      </c>
      <c r="J9" s="149">
        <v>0</v>
      </c>
      <c r="K9" s="154">
        <v>578889002</v>
      </c>
      <c r="L9" s="148">
        <v>780091528</v>
      </c>
      <c r="M9" s="148">
        <v>578889002</v>
      </c>
      <c r="N9" s="149">
        <v>0</v>
      </c>
      <c r="O9" s="148">
        <v>578889002</v>
      </c>
      <c r="P9" s="149">
        <v>0</v>
      </c>
      <c r="Q9" s="148">
        <v>578889002</v>
      </c>
      <c r="R9" s="149">
        <v>0</v>
      </c>
      <c r="S9" s="148">
        <v>1776893</v>
      </c>
    </row>
    <row r="10" spans="1:19" ht="15" customHeight="1" x14ac:dyDescent="0.15">
      <c r="A10" s="108" t="s">
        <v>36</v>
      </c>
      <c r="B10" s="147" t="s">
        <v>37</v>
      </c>
      <c r="C10" s="115" t="s">
        <v>19</v>
      </c>
      <c r="D10" s="115" t="s">
        <v>20</v>
      </c>
      <c r="E10" s="115" t="s">
        <v>307</v>
      </c>
      <c r="F10" s="116" t="s">
        <v>21</v>
      </c>
      <c r="G10" s="148">
        <v>81017394</v>
      </c>
      <c r="H10" s="148">
        <v>81017394</v>
      </c>
      <c r="I10" s="149">
        <v>0</v>
      </c>
      <c r="J10" s="149">
        <v>0</v>
      </c>
      <c r="K10" s="154">
        <v>31136836</v>
      </c>
      <c r="L10" s="148">
        <v>49880558</v>
      </c>
      <c r="M10" s="148">
        <v>31136836</v>
      </c>
      <c r="N10" s="149">
        <v>0</v>
      </c>
      <c r="O10" s="148">
        <v>31136836</v>
      </c>
      <c r="P10" s="149">
        <v>0</v>
      </c>
      <c r="Q10" s="148">
        <v>31136836</v>
      </c>
      <c r="R10" s="149">
        <v>0</v>
      </c>
      <c r="S10" s="149">
        <v>0</v>
      </c>
    </row>
    <row r="11" spans="1:19" ht="15" customHeight="1" x14ac:dyDescent="0.15">
      <c r="A11" s="108" t="s">
        <v>38</v>
      </c>
      <c r="B11" s="147" t="s">
        <v>39</v>
      </c>
      <c r="C11" s="115" t="s">
        <v>19</v>
      </c>
      <c r="D11" s="115" t="s">
        <v>20</v>
      </c>
      <c r="E11" s="115" t="s">
        <v>307</v>
      </c>
      <c r="F11" s="116" t="s">
        <v>21</v>
      </c>
      <c r="G11" s="148">
        <v>709696500</v>
      </c>
      <c r="H11" s="148">
        <v>709696500</v>
      </c>
      <c r="I11" s="149">
        <v>0</v>
      </c>
      <c r="J11" s="149">
        <v>0</v>
      </c>
      <c r="K11" s="154">
        <v>264314734</v>
      </c>
      <c r="L11" s="148">
        <v>445381766</v>
      </c>
      <c r="M11" s="148">
        <v>264314734</v>
      </c>
      <c r="N11" s="149">
        <v>0</v>
      </c>
      <c r="O11" s="148">
        <v>264314734</v>
      </c>
      <c r="P11" s="149">
        <v>0</v>
      </c>
      <c r="Q11" s="148">
        <v>264314734</v>
      </c>
      <c r="R11" s="149">
        <v>0</v>
      </c>
      <c r="S11" s="149">
        <v>0</v>
      </c>
    </row>
    <row r="12" spans="1:19" ht="15" customHeight="1" x14ac:dyDescent="0.15">
      <c r="A12" s="108" t="s">
        <v>40</v>
      </c>
      <c r="B12" s="147" t="s">
        <v>41</v>
      </c>
      <c r="C12" s="115" t="s">
        <v>19</v>
      </c>
      <c r="D12" s="115" t="s">
        <v>20</v>
      </c>
      <c r="E12" s="115" t="s">
        <v>307</v>
      </c>
      <c r="F12" s="116" t="s">
        <v>21</v>
      </c>
      <c r="G12" s="148">
        <v>3896654893</v>
      </c>
      <c r="H12" s="148">
        <v>3896654893</v>
      </c>
      <c r="I12" s="149">
        <v>0</v>
      </c>
      <c r="J12" s="149">
        <v>0</v>
      </c>
      <c r="K12" s="154">
        <v>37785061</v>
      </c>
      <c r="L12" s="148">
        <v>3858869832</v>
      </c>
      <c r="M12" s="148">
        <v>37785061</v>
      </c>
      <c r="N12" s="149">
        <v>0</v>
      </c>
      <c r="O12" s="148">
        <v>32227578</v>
      </c>
      <c r="P12" s="148">
        <v>5557483</v>
      </c>
      <c r="Q12" s="148">
        <v>32227578</v>
      </c>
      <c r="R12" s="149">
        <v>0</v>
      </c>
      <c r="S12" s="149">
        <v>0</v>
      </c>
    </row>
    <row r="13" spans="1:19" ht="15" customHeight="1" x14ac:dyDescent="0.15">
      <c r="A13" s="108" t="s">
        <v>42</v>
      </c>
      <c r="B13" s="147" t="s">
        <v>43</v>
      </c>
      <c r="C13" s="115" t="s">
        <v>19</v>
      </c>
      <c r="D13" s="115" t="s">
        <v>20</v>
      </c>
      <c r="E13" s="115" t="s">
        <v>307</v>
      </c>
      <c r="F13" s="116" t="s">
        <v>21</v>
      </c>
      <c r="G13" s="148">
        <v>2636238040</v>
      </c>
      <c r="H13" s="148">
        <v>2636238040</v>
      </c>
      <c r="I13" s="149">
        <v>0</v>
      </c>
      <c r="J13" s="149">
        <v>0</v>
      </c>
      <c r="K13" s="154">
        <v>1056334333</v>
      </c>
      <c r="L13" s="148">
        <v>1579903707</v>
      </c>
      <c r="M13" s="148">
        <v>1056334333</v>
      </c>
      <c r="N13" s="149">
        <v>0</v>
      </c>
      <c r="O13" s="148">
        <v>1053518108</v>
      </c>
      <c r="P13" s="148">
        <v>2816225</v>
      </c>
      <c r="Q13" s="148">
        <v>1053518108</v>
      </c>
      <c r="R13" s="149">
        <v>0</v>
      </c>
      <c r="S13" s="149">
        <v>0</v>
      </c>
    </row>
    <row r="14" spans="1:19" ht="15" customHeight="1" x14ac:dyDescent="0.15">
      <c r="A14" s="108" t="s">
        <v>44</v>
      </c>
      <c r="B14" s="147" t="s">
        <v>45</v>
      </c>
      <c r="C14" s="115" t="s">
        <v>19</v>
      </c>
      <c r="D14" s="115" t="s">
        <v>20</v>
      </c>
      <c r="E14" s="115" t="s">
        <v>307</v>
      </c>
      <c r="F14" s="116" t="s">
        <v>21</v>
      </c>
      <c r="G14" s="148">
        <v>1124949983</v>
      </c>
      <c r="H14" s="148">
        <v>1124949983</v>
      </c>
      <c r="I14" s="149">
        <v>0</v>
      </c>
      <c r="J14" s="149">
        <v>0</v>
      </c>
      <c r="K14" s="154">
        <v>407207012</v>
      </c>
      <c r="L14" s="148">
        <v>717742971</v>
      </c>
      <c r="M14" s="148">
        <v>407207012</v>
      </c>
      <c r="N14" s="149">
        <v>0</v>
      </c>
      <c r="O14" s="148">
        <v>407207012</v>
      </c>
      <c r="P14" s="149">
        <v>0</v>
      </c>
      <c r="Q14" s="148">
        <v>407207012</v>
      </c>
      <c r="R14" s="149">
        <v>0</v>
      </c>
      <c r="S14" s="149">
        <v>0</v>
      </c>
    </row>
    <row r="15" spans="1:19" ht="15" customHeight="1" x14ac:dyDescent="0.15">
      <c r="A15" s="108" t="s">
        <v>46</v>
      </c>
      <c r="B15" s="147" t="s">
        <v>47</v>
      </c>
      <c r="C15" s="115" t="s">
        <v>19</v>
      </c>
      <c r="D15" s="115" t="s">
        <v>20</v>
      </c>
      <c r="E15" s="115" t="s">
        <v>307</v>
      </c>
      <c r="F15" s="116" t="s">
        <v>21</v>
      </c>
      <c r="G15" s="148">
        <v>8338739687</v>
      </c>
      <c r="H15" s="148">
        <v>8338739687</v>
      </c>
      <c r="I15" s="149">
        <v>0</v>
      </c>
      <c r="J15" s="149">
        <v>0</v>
      </c>
      <c r="K15" s="154">
        <v>16330294</v>
      </c>
      <c r="L15" s="148">
        <v>8322409393</v>
      </c>
      <c r="M15" s="148">
        <v>16330294</v>
      </c>
      <c r="N15" s="149">
        <v>0</v>
      </c>
      <c r="O15" s="148">
        <v>10463003</v>
      </c>
      <c r="P15" s="148">
        <v>5867291</v>
      </c>
      <c r="Q15" s="148">
        <v>10463003</v>
      </c>
      <c r="R15" s="149">
        <v>0</v>
      </c>
      <c r="S15" s="149">
        <v>0</v>
      </c>
    </row>
    <row r="16" spans="1:19" ht="15" customHeight="1" x14ac:dyDescent="0.15">
      <c r="A16" s="108" t="s">
        <v>48</v>
      </c>
      <c r="B16" s="147" t="s">
        <v>49</v>
      </c>
      <c r="C16" s="115" t="s">
        <v>19</v>
      </c>
      <c r="D16" s="115" t="s">
        <v>20</v>
      </c>
      <c r="E16" s="115" t="s">
        <v>307</v>
      </c>
      <c r="F16" s="116" t="s">
        <v>21</v>
      </c>
      <c r="G16" s="148">
        <v>4391836467</v>
      </c>
      <c r="H16" s="148">
        <v>4391836467</v>
      </c>
      <c r="I16" s="149">
        <v>0</v>
      </c>
      <c r="J16" s="149">
        <v>0</v>
      </c>
      <c r="K16" s="154">
        <v>1143591219</v>
      </c>
      <c r="L16" s="148">
        <v>3248245248</v>
      </c>
      <c r="M16" s="148">
        <v>1143591219</v>
      </c>
      <c r="N16" s="149">
        <v>0</v>
      </c>
      <c r="O16" s="148">
        <v>1133724343</v>
      </c>
      <c r="P16" s="148">
        <v>9866876</v>
      </c>
      <c r="Q16" s="148">
        <v>1133724343</v>
      </c>
      <c r="R16" s="149">
        <v>0</v>
      </c>
      <c r="S16" s="149">
        <v>0</v>
      </c>
    </row>
    <row r="17" spans="1:19" ht="15" customHeight="1" x14ac:dyDescent="0.15">
      <c r="A17" s="108" t="s">
        <v>51</v>
      </c>
      <c r="B17" s="144" t="s">
        <v>52</v>
      </c>
      <c r="C17" s="110" t="s">
        <v>19</v>
      </c>
      <c r="D17" s="110" t="s">
        <v>20</v>
      </c>
      <c r="E17" s="110" t="s">
        <v>307</v>
      </c>
      <c r="F17" s="111" t="s">
        <v>21</v>
      </c>
      <c r="G17" s="145">
        <v>40221408925</v>
      </c>
      <c r="H17" s="145">
        <v>40221408925</v>
      </c>
      <c r="I17" s="146">
        <v>0</v>
      </c>
      <c r="J17" s="146">
        <v>0</v>
      </c>
      <c r="K17" s="161">
        <v>11598197181</v>
      </c>
      <c r="L17" s="145">
        <v>28623211744</v>
      </c>
      <c r="M17" s="145">
        <v>11598197181</v>
      </c>
      <c r="N17" s="146">
        <v>0</v>
      </c>
      <c r="O17" s="145">
        <v>11598197181</v>
      </c>
      <c r="P17" s="146">
        <v>0</v>
      </c>
      <c r="Q17" s="145">
        <v>11598197181</v>
      </c>
      <c r="R17" s="146">
        <v>0</v>
      </c>
      <c r="S17" s="146">
        <v>0</v>
      </c>
    </row>
    <row r="18" spans="1:19" ht="15" customHeight="1" x14ac:dyDescent="0.15">
      <c r="A18" s="108" t="s">
        <v>53</v>
      </c>
      <c r="B18" s="147" t="s">
        <v>54</v>
      </c>
      <c r="C18" s="115" t="s">
        <v>19</v>
      </c>
      <c r="D18" s="115" t="s">
        <v>20</v>
      </c>
      <c r="E18" s="115" t="s">
        <v>307</v>
      </c>
      <c r="F18" s="116" t="s">
        <v>21</v>
      </c>
      <c r="G18" s="148">
        <v>10449105909</v>
      </c>
      <c r="H18" s="148">
        <v>10449105909</v>
      </c>
      <c r="I18" s="149">
        <v>0</v>
      </c>
      <c r="J18" s="149">
        <v>0</v>
      </c>
      <c r="K18" s="154">
        <v>3309929700</v>
      </c>
      <c r="L18" s="148">
        <v>7139176209</v>
      </c>
      <c r="M18" s="148">
        <v>3309929700</v>
      </c>
      <c r="N18" s="149">
        <v>0</v>
      </c>
      <c r="O18" s="148">
        <v>3309929700</v>
      </c>
      <c r="P18" s="149">
        <v>0</v>
      </c>
      <c r="Q18" s="148">
        <v>3309929700</v>
      </c>
      <c r="R18" s="149">
        <v>0</v>
      </c>
      <c r="S18" s="149">
        <v>0</v>
      </c>
    </row>
    <row r="19" spans="1:19" ht="15" customHeight="1" x14ac:dyDescent="0.15">
      <c r="A19" s="108" t="s">
        <v>55</v>
      </c>
      <c r="B19" s="147" t="s">
        <v>56</v>
      </c>
      <c r="C19" s="115" t="s">
        <v>19</v>
      </c>
      <c r="D19" s="115" t="s">
        <v>20</v>
      </c>
      <c r="E19" s="115" t="s">
        <v>307</v>
      </c>
      <c r="F19" s="116" t="s">
        <v>21</v>
      </c>
      <c r="G19" s="148">
        <v>8262496843</v>
      </c>
      <c r="H19" s="148">
        <v>8262496843</v>
      </c>
      <c r="I19" s="149">
        <v>0</v>
      </c>
      <c r="J19" s="149">
        <v>0</v>
      </c>
      <c r="K19" s="154">
        <v>2354330300</v>
      </c>
      <c r="L19" s="148">
        <v>5908166543</v>
      </c>
      <c r="M19" s="148">
        <v>2354330300</v>
      </c>
      <c r="N19" s="149">
        <v>0</v>
      </c>
      <c r="O19" s="148">
        <v>2354330300</v>
      </c>
      <c r="P19" s="149">
        <v>0</v>
      </c>
      <c r="Q19" s="148">
        <v>2354330300</v>
      </c>
      <c r="R19" s="149">
        <v>0</v>
      </c>
      <c r="S19" s="149">
        <v>0</v>
      </c>
    </row>
    <row r="20" spans="1:19" ht="15" customHeight="1" x14ac:dyDescent="0.15">
      <c r="A20" s="108" t="s">
        <v>57</v>
      </c>
      <c r="B20" s="147" t="s">
        <v>58</v>
      </c>
      <c r="C20" s="115" t="s">
        <v>19</v>
      </c>
      <c r="D20" s="115" t="s">
        <v>20</v>
      </c>
      <c r="E20" s="115" t="s">
        <v>307</v>
      </c>
      <c r="F20" s="116" t="s">
        <v>21</v>
      </c>
      <c r="G20" s="148">
        <v>9413544120</v>
      </c>
      <c r="H20" s="148">
        <v>9413544120</v>
      </c>
      <c r="I20" s="149">
        <v>0</v>
      </c>
      <c r="J20" s="149">
        <v>0</v>
      </c>
      <c r="K20" s="154">
        <v>2494121481</v>
      </c>
      <c r="L20" s="148">
        <v>6919422639</v>
      </c>
      <c r="M20" s="148">
        <v>2494121481</v>
      </c>
      <c r="N20" s="149">
        <v>0</v>
      </c>
      <c r="O20" s="148">
        <v>2494121481</v>
      </c>
      <c r="P20" s="149">
        <v>0</v>
      </c>
      <c r="Q20" s="148">
        <v>2494121481</v>
      </c>
      <c r="R20" s="149">
        <v>0</v>
      </c>
      <c r="S20" s="149">
        <v>0</v>
      </c>
    </row>
    <row r="21" spans="1:19" ht="15" customHeight="1" x14ac:dyDescent="0.15">
      <c r="A21" s="108" t="s">
        <v>59</v>
      </c>
      <c r="B21" s="147" t="s">
        <v>60</v>
      </c>
      <c r="C21" s="115" t="s">
        <v>19</v>
      </c>
      <c r="D21" s="115" t="s">
        <v>20</v>
      </c>
      <c r="E21" s="115" t="s">
        <v>307</v>
      </c>
      <c r="F21" s="116" t="s">
        <v>21</v>
      </c>
      <c r="G21" s="148">
        <v>3941641863</v>
      </c>
      <c r="H21" s="148">
        <v>3941641863</v>
      </c>
      <c r="I21" s="149">
        <v>0</v>
      </c>
      <c r="J21" s="149">
        <v>0</v>
      </c>
      <c r="K21" s="154">
        <v>1098052000</v>
      </c>
      <c r="L21" s="148">
        <v>2843589863</v>
      </c>
      <c r="M21" s="148">
        <v>1098052000</v>
      </c>
      <c r="N21" s="149">
        <v>0</v>
      </c>
      <c r="O21" s="148">
        <v>1098052000</v>
      </c>
      <c r="P21" s="149">
        <v>0</v>
      </c>
      <c r="Q21" s="148">
        <v>1098052000</v>
      </c>
      <c r="R21" s="149">
        <v>0</v>
      </c>
      <c r="S21" s="149">
        <v>0</v>
      </c>
    </row>
    <row r="22" spans="1:19" ht="15" customHeight="1" x14ac:dyDescent="0.15">
      <c r="A22" s="108" t="s">
        <v>61</v>
      </c>
      <c r="B22" s="147" t="s">
        <v>62</v>
      </c>
      <c r="C22" s="115" t="s">
        <v>19</v>
      </c>
      <c r="D22" s="115" t="s">
        <v>20</v>
      </c>
      <c r="E22" s="115" t="s">
        <v>307</v>
      </c>
      <c r="F22" s="116" t="s">
        <v>21</v>
      </c>
      <c r="G22" s="148">
        <v>3312622490</v>
      </c>
      <c r="H22" s="148">
        <v>3312622490</v>
      </c>
      <c r="I22" s="149">
        <v>0</v>
      </c>
      <c r="J22" s="149">
        <v>0</v>
      </c>
      <c r="K22" s="154">
        <v>968944000</v>
      </c>
      <c r="L22" s="148">
        <v>2343678490</v>
      </c>
      <c r="M22" s="148">
        <v>968944000</v>
      </c>
      <c r="N22" s="149">
        <v>0</v>
      </c>
      <c r="O22" s="148">
        <v>968944000</v>
      </c>
      <c r="P22" s="149">
        <v>0</v>
      </c>
      <c r="Q22" s="148">
        <v>968944000</v>
      </c>
      <c r="R22" s="149">
        <v>0</v>
      </c>
      <c r="S22" s="149">
        <v>0</v>
      </c>
    </row>
    <row r="23" spans="1:19" ht="15" customHeight="1" x14ac:dyDescent="0.15">
      <c r="A23" s="108" t="s">
        <v>63</v>
      </c>
      <c r="B23" s="147" t="s">
        <v>64</v>
      </c>
      <c r="C23" s="115" t="s">
        <v>19</v>
      </c>
      <c r="D23" s="115" t="s">
        <v>20</v>
      </c>
      <c r="E23" s="115" t="s">
        <v>307</v>
      </c>
      <c r="F23" s="116" t="s">
        <v>21</v>
      </c>
      <c r="G23" s="148">
        <v>2942395487</v>
      </c>
      <c r="H23" s="148">
        <v>2942395487</v>
      </c>
      <c r="I23" s="149">
        <v>0</v>
      </c>
      <c r="J23" s="149">
        <v>0</v>
      </c>
      <c r="K23" s="154">
        <v>823657800</v>
      </c>
      <c r="L23" s="148">
        <v>2118737687</v>
      </c>
      <c r="M23" s="148">
        <v>823657800</v>
      </c>
      <c r="N23" s="149">
        <v>0</v>
      </c>
      <c r="O23" s="148">
        <v>823657800</v>
      </c>
      <c r="P23" s="149">
        <v>0</v>
      </c>
      <c r="Q23" s="148">
        <v>823657800</v>
      </c>
      <c r="R23" s="149">
        <v>0</v>
      </c>
      <c r="S23" s="149">
        <v>0</v>
      </c>
    </row>
    <row r="24" spans="1:19" ht="15" customHeight="1" x14ac:dyDescent="0.15">
      <c r="A24" s="108" t="s">
        <v>496</v>
      </c>
      <c r="B24" s="147" t="s">
        <v>65</v>
      </c>
      <c r="C24" s="115" t="s">
        <v>19</v>
      </c>
      <c r="D24" s="115" t="s">
        <v>20</v>
      </c>
      <c r="E24" s="115" t="s">
        <v>307</v>
      </c>
      <c r="F24" s="116" t="s">
        <v>21</v>
      </c>
      <c r="G24" s="148">
        <v>1899602213</v>
      </c>
      <c r="H24" s="148">
        <v>1899602213</v>
      </c>
      <c r="I24" s="149">
        <v>0</v>
      </c>
      <c r="J24" s="149">
        <v>0</v>
      </c>
      <c r="K24" s="154">
        <v>549161900</v>
      </c>
      <c r="L24" s="148">
        <v>1350440313</v>
      </c>
      <c r="M24" s="148">
        <v>549161900</v>
      </c>
      <c r="N24" s="149">
        <v>0</v>
      </c>
      <c r="O24" s="148">
        <v>549161900</v>
      </c>
      <c r="P24" s="149">
        <v>0</v>
      </c>
      <c r="Q24" s="148">
        <v>549161900</v>
      </c>
      <c r="R24" s="149">
        <v>0</v>
      </c>
      <c r="S24" s="149">
        <v>0</v>
      </c>
    </row>
    <row r="25" spans="1:19" ht="15" customHeight="1" x14ac:dyDescent="0.15">
      <c r="A25" s="108" t="s">
        <v>66</v>
      </c>
      <c r="B25" s="144" t="s">
        <v>67</v>
      </c>
      <c r="C25" s="110" t="s">
        <v>19</v>
      </c>
      <c r="D25" s="110" t="s">
        <v>20</v>
      </c>
      <c r="E25" s="110" t="s">
        <v>307</v>
      </c>
      <c r="F25" s="111" t="s">
        <v>21</v>
      </c>
      <c r="G25" s="145">
        <v>8498946457</v>
      </c>
      <c r="H25" s="145">
        <v>8498946457</v>
      </c>
      <c r="I25" s="146">
        <v>0</v>
      </c>
      <c r="J25" s="146">
        <v>0</v>
      </c>
      <c r="K25" s="161">
        <v>2661855941</v>
      </c>
      <c r="L25" s="145">
        <v>5837090516</v>
      </c>
      <c r="M25" s="145">
        <v>2661855941</v>
      </c>
      <c r="N25" s="146">
        <v>0</v>
      </c>
      <c r="O25" s="145">
        <v>2644996017</v>
      </c>
      <c r="P25" s="145">
        <v>16859924</v>
      </c>
      <c r="Q25" s="145">
        <v>2644996017</v>
      </c>
      <c r="R25" s="146">
        <v>0</v>
      </c>
      <c r="S25" s="145">
        <v>1546877</v>
      </c>
    </row>
    <row r="26" spans="1:19" ht="15" customHeight="1" x14ac:dyDescent="0.15">
      <c r="A26" s="108" t="s">
        <v>68</v>
      </c>
      <c r="B26" s="144" t="s">
        <v>69</v>
      </c>
      <c r="C26" s="110" t="s">
        <v>19</v>
      </c>
      <c r="D26" s="110" t="s">
        <v>20</v>
      </c>
      <c r="E26" s="110" t="s">
        <v>307</v>
      </c>
      <c r="F26" s="111" t="s">
        <v>21</v>
      </c>
      <c r="G26" s="145">
        <v>6446365306</v>
      </c>
      <c r="H26" s="145">
        <v>6446365306</v>
      </c>
      <c r="I26" s="146">
        <v>0</v>
      </c>
      <c r="J26" s="146">
        <v>0</v>
      </c>
      <c r="K26" s="161">
        <v>1947906021</v>
      </c>
      <c r="L26" s="145">
        <v>4498459285</v>
      </c>
      <c r="M26" s="145">
        <v>1947906021</v>
      </c>
      <c r="N26" s="146">
        <v>0</v>
      </c>
      <c r="O26" s="145">
        <v>1931046097</v>
      </c>
      <c r="P26" s="145">
        <v>16859924</v>
      </c>
      <c r="Q26" s="145">
        <v>1931046097</v>
      </c>
      <c r="R26" s="146">
        <v>0</v>
      </c>
      <c r="S26" s="146">
        <v>0</v>
      </c>
    </row>
    <row r="27" spans="1:19" ht="15" customHeight="1" x14ac:dyDescent="0.15">
      <c r="A27" s="108" t="s">
        <v>70</v>
      </c>
      <c r="B27" s="147" t="s">
        <v>71</v>
      </c>
      <c r="C27" s="115" t="s">
        <v>19</v>
      </c>
      <c r="D27" s="115" t="s">
        <v>20</v>
      </c>
      <c r="E27" s="115" t="s">
        <v>307</v>
      </c>
      <c r="F27" s="116" t="s">
        <v>21</v>
      </c>
      <c r="G27" s="148">
        <v>5406719917</v>
      </c>
      <c r="H27" s="148">
        <v>5406719917</v>
      </c>
      <c r="I27" s="149">
        <v>0</v>
      </c>
      <c r="J27" s="149">
        <v>0</v>
      </c>
      <c r="K27" s="154">
        <v>1581358636</v>
      </c>
      <c r="L27" s="148">
        <v>3825361281</v>
      </c>
      <c r="M27" s="148">
        <v>1581358636</v>
      </c>
      <c r="N27" s="149">
        <v>0</v>
      </c>
      <c r="O27" s="148">
        <v>1581358636</v>
      </c>
      <c r="P27" s="149">
        <v>0</v>
      </c>
      <c r="Q27" s="148">
        <v>1581358636</v>
      </c>
      <c r="R27" s="149">
        <v>0</v>
      </c>
      <c r="S27" s="149">
        <v>0</v>
      </c>
    </row>
    <row r="28" spans="1:19" ht="15" customHeight="1" x14ac:dyDescent="0.15">
      <c r="A28" s="108" t="s">
        <v>72</v>
      </c>
      <c r="B28" s="147" t="s">
        <v>73</v>
      </c>
      <c r="C28" s="115" t="s">
        <v>19</v>
      </c>
      <c r="D28" s="115" t="s">
        <v>20</v>
      </c>
      <c r="E28" s="115" t="s">
        <v>307</v>
      </c>
      <c r="F28" s="116" t="s">
        <v>21</v>
      </c>
      <c r="G28" s="148">
        <v>535801442</v>
      </c>
      <c r="H28" s="148">
        <v>535801442</v>
      </c>
      <c r="I28" s="149">
        <v>0</v>
      </c>
      <c r="J28" s="149">
        <v>0</v>
      </c>
      <c r="K28" s="154">
        <v>147858310</v>
      </c>
      <c r="L28" s="148">
        <v>387943132</v>
      </c>
      <c r="M28" s="148">
        <v>147858310</v>
      </c>
      <c r="N28" s="149">
        <v>0</v>
      </c>
      <c r="O28" s="148">
        <v>132704403</v>
      </c>
      <c r="P28" s="148">
        <v>15153907</v>
      </c>
      <c r="Q28" s="148">
        <v>132704403</v>
      </c>
      <c r="R28" s="149">
        <v>0</v>
      </c>
      <c r="S28" s="149">
        <v>0</v>
      </c>
    </row>
    <row r="29" spans="1:19" ht="15" customHeight="1" x14ac:dyDescent="0.15">
      <c r="A29" s="108" t="s">
        <v>74</v>
      </c>
      <c r="B29" s="147" t="s">
        <v>75</v>
      </c>
      <c r="C29" s="115" t="s">
        <v>19</v>
      </c>
      <c r="D29" s="115" t="s">
        <v>20</v>
      </c>
      <c r="E29" s="115" t="s">
        <v>307</v>
      </c>
      <c r="F29" s="116" t="s">
        <v>21</v>
      </c>
      <c r="G29" s="148">
        <v>503843947</v>
      </c>
      <c r="H29" s="148">
        <v>503843947</v>
      </c>
      <c r="I29" s="149">
        <v>0</v>
      </c>
      <c r="J29" s="149">
        <v>0</v>
      </c>
      <c r="K29" s="154">
        <v>218689075</v>
      </c>
      <c r="L29" s="148">
        <v>285154872</v>
      </c>
      <c r="M29" s="148">
        <v>218689075</v>
      </c>
      <c r="N29" s="149">
        <v>0</v>
      </c>
      <c r="O29" s="148">
        <v>216983058</v>
      </c>
      <c r="P29" s="148">
        <v>1706017</v>
      </c>
      <c r="Q29" s="148">
        <v>216983058</v>
      </c>
      <c r="R29" s="149">
        <v>0</v>
      </c>
      <c r="S29" s="149">
        <v>0</v>
      </c>
    </row>
    <row r="30" spans="1:19" ht="15" customHeight="1" x14ac:dyDescent="0.15">
      <c r="A30" s="108" t="s">
        <v>76</v>
      </c>
      <c r="B30" s="147" t="s">
        <v>77</v>
      </c>
      <c r="C30" s="115" t="s">
        <v>19</v>
      </c>
      <c r="D30" s="115" t="s">
        <v>20</v>
      </c>
      <c r="E30" s="115" t="s">
        <v>307</v>
      </c>
      <c r="F30" s="116" t="s">
        <v>21</v>
      </c>
      <c r="G30" s="148">
        <v>535611163</v>
      </c>
      <c r="H30" s="148">
        <v>535611163</v>
      </c>
      <c r="I30" s="149">
        <v>0</v>
      </c>
      <c r="J30" s="149">
        <v>0</v>
      </c>
      <c r="K30" s="154">
        <v>217827716</v>
      </c>
      <c r="L30" s="148">
        <v>317783447</v>
      </c>
      <c r="M30" s="148">
        <v>217827716</v>
      </c>
      <c r="N30" s="149">
        <v>0</v>
      </c>
      <c r="O30" s="148">
        <v>217827716</v>
      </c>
      <c r="P30" s="149">
        <v>0</v>
      </c>
      <c r="Q30" s="148">
        <v>217827716</v>
      </c>
      <c r="R30" s="149">
        <v>0</v>
      </c>
      <c r="S30" s="149">
        <v>0</v>
      </c>
    </row>
    <row r="31" spans="1:19" ht="15" customHeight="1" x14ac:dyDescent="0.15">
      <c r="A31" s="108" t="s">
        <v>78</v>
      </c>
      <c r="B31" s="147" t="s">
        <v>79</v>
      </c>
      <c r="C31" s="115" t="s">
        <v>19</v>
      </c>
      <c r="D31" s="115" t="s">
        <v>20</v>
      </c>
      <c r="E31" s="115" t="s">
        <v>307</v>
      </c>
      <c r="F31" s="116" t="s">
        <v>21</v>
      </c>
      <c r="G31" s="148">
        <v>24000000</v>
      </c>
      <c r="H31" s="148">
        <v>24000000</v>
      </c>
      <c r="I31" s="149">
        <v>0</v>
      </c>
      <c r="J31" s="149">
        <v>0</v>
      </c>
      <c r="K31" s="154">
        <v>0</v>
      </c>
      <c r="L31" s="148">
        <v>24000000</v>
      </c>
      <c r="M31" s="149">
        <v>0</v>
      </c>
      <c r="N31" s="149">
        <v>0</v>
      </c>
      <c r="O31" s="149">
        <v>0</v>
      </c>
      <c r="P31" s="149">
        <v>0</v>
      </c>
      <c r="Q31" s="149">
        <v>0</v>
      </c>
      <c r="R31" s="149">
        <v>0</v>
      </c>
      <c r="S31" s="149">
        <v>0</v>
      </c>
    </row>
    <row r="32" spans="1:19" ht="15" customHeight="1" x14ac:dyDescent="0.15">
      <c r="A32" s="108" t="s">
        <v>80</v>
      </c>
      <c r="B32" s="147" t="s">
        <v>81</v>
      </c>
      <c r="C32" s="115" t="s">
        <v>19</v>
      </c>
      <c r="D32" s="115" t="s">
        <v>20</v>
      </c>
      <c r="E32" s="115" t="s">
        <v>307</v>
      </c>
      <c r="F32" s="116" t="s">
        <v>21</v>
      </c>
      <c r="G32" s="148">
        <v>1380694772</v>
      </c>
      <c r="H32" s="148">
        <v>1380694772</v>
      </c>
      <c r="I32" s="149">
        <v>0</v>
      </c>
      <c r="J32" s="149">
        <v>0</v>
      </c>
      <c r="K32" s="154">
        <v>496122204</v>
      </c>
      <c r="L32" s="148">
        <v>884572568</v>
      </c>
      <c r="M32" s="148">
        <v>496122204</v>
      </c>
      <c r="N32" s="149">
        <v>0</v>
      </c>
      <c r="O32" s="148">
        <v>496122204</v>
      </c>
      <c r="P32" s="149">
        <v>0</v>
      </c>
      <c r="Q32" s="148">
        <v>496122204</v>
      </c>
      <c r="R32" s="149">
        <v>0</v>
      </c>
      <c r="S32" s="148">
        <v>1546877</v>
      </c>
    </row>
    <row r="33" spans="1:19" ht="15" customHeight="1" x14ac:dyDescent="0.15">
      <c r="A33" s="108" t="s">
        <v>82</v>
      </c>
      <c r="B33" s="147" t="s">
        <v>83</v>
      </c>
      <c r="C33" s="115" t="s">
        <v>19</v>
      </c>
      <c r="D33" s="115" t="s">
        <v>20</v>
      </c>
      <c r="E33" s="115" t="s">
        <v>307</v>
      </c>
      <c r="F33" s="116" t="s">
        <v>21</v>
      </c>
      <c r="G33" s="148">
        <v>112275216</v>
      </c>
      <c r="H33" s="148">
        <v>112275216</v>
      </c>
      <c r="I33" s="149">
        <v>0</v>
      </c>
      <c r="J33" s="149">
        <v>0</v>
      </c>
      <c r="K33" s="154">
        <v>0</v>
      </c>
      <c r="L33" s="148">
        <v>112275216</v>
      </c>
      <c r="M33" s="149">
        <v>0</v>
      </c>
      <c r="N33" s="149">
        <v>0</v>
      </c>
      <c r="O33" s="149">
        <v>0</v>
      </c>
      <c r="P33" s="149">
        <v>0</v>
      </c>
      <c r="Q33" s="149">
        <v>0</v>
      </c>
      <c r="R33" s="149">
        <v>0</v>
      </c>
      <c r="S33" s="149">
        <v>0</v>
      </c>
    </row>
    <row r="34" spans="1:19" ht="15" customHeight="1" x14ac:dyDescent="0.15">
      <c r="A34" s="108" t="s">
        <v>84</v>
      </c>
      <c r="B34" s="144" t="s">
        <v>85</v>
      </c>
      <c r="C34" s="110" t="s">
        <v>19</v>
      </c>
      <c r="D34" s="110" t="s">
        <v>20</v>
      </c>
      <c r="E34" s="110" t="s">
        <v>307</v>
      </c>
      <c r="F34" s="111" t="s">
        <v>21</v>
      </c>
      <c r="G34" s="145">
        <v>26880829000</v>
      </c>
      <c r="H34" s="145">
        <v>19348419952.98</v>
      </c>
      <c r="I34" s="145">
        <v>7532409047.0200005</v>
      </c>
      <c r="J34" s="145">
        <v>0</v>
      </c>
      <c r="K34" s="161">
        <v>18181290278.740002</v>
      </c>
      <c r="L34" s="145">
        <v>1167129674.24</v>
      </c>
      <c r="M34" s="145">
        <v>7188114424.9700003</v>
      </c>
      <c r="N34" s="145">
        <v>10993175853.77</v>
      </c>
      <c r="O34" s="145">
        <v>7111955927.9700003</v>
      </c>
      <c r="P34" s="145">
        <v>76158497</v>
      </c>
      <c r="Q34" s="145">
        <v>7111955927.9700003</v>
      </c>
      <c r="R34" s="146">
        <v>0</v>
      </c>
      <c r="S34" s="145">
        <v>3221433</v>
      </c>
    </row>
    <row r="35" spans="1:19" ht="15" customHeight="1" x14ac:dyDescent="0.15">
      <c r="A35" s="108" t="s">
        <v>86</v>
      </c>
      <c r="B35" s="144" t="s">
        <v>87</v>
      </c>
      <c r="C35" s="110" t="s">
        <v>19</v>
      </c>
      <c r="D35" s="110" t="s">
        <v>20</v>
      </c>
      <c r="E35" s="110" t="s">
        <v>307</v>
      </c>
      <c r="F35" s="111" t="s">
        <v>21</v>
      </c>
      <c r="G35" s="145">
        <v>120054934</v>
      </c>
      <c r="H35" s="146">
        <v>0</v>
      </c>
      <c r="I35" s="145">
        <v>120054934</v>
      </c>
      <c r="J35" s="145">
        <v>0</v>
      </c>
      <c r="K35" s="161">
        <v>0</v>
      </c>
      <c r="L35" s="146">
        <v>0</v>
      </c>
      <c r="M35" s="146">
        <v>0</v>
      </c>
      <c r="N35" s="146">
        <v>0</v>
      </c>
      <c r="O35" s="146">
        <v>0</v>
      </c>
      <c r="P35" s="146">
        <v>0</v>
      </c>
      <c r="Q35" s="146">
        <v>0</v>
      </c>
      <c r="R35" s="146">
        <v>0</v>
      </c>
      <c r="S35" s="146">
        <v>0</v>
      </c>
    </row>
    <row r="36" spans="1:19" ht="15" customHeight="1" x14ac:dyDescent="0.15">
      <c r="A36" s="108" t="s">
        <v>88</v>
      </c>
      <c r="B36" s="144" t="s">
        <v>89</v>
      </c>
      <c r="C36" s="110" t="s">
        <v>19</v>
      </c>
      <c r="D36" s="110" t="s">
        <v>20</v>
      </c>
      <c r="E36" s="110" t="s">
        <v>307</v>
      </c>
      <c r="F36" s="111" t="s">
        <v>21</v>
      </c>
      <c r="G36" s="145">
        <v>120054934</v>
      </c>
      <c r="H36" s="146">
        <v>0</v>
      </c>
      <c r="I36" s="145">
        <v>120054934</v>
      </c>
      <c r="J36" s="145">
        <v>0</v>
      </c>
      <c r="K36" s="161">
        <v>0</v>
      </c>
      <c r="L36" s="146">
        <v>0</v>
      </c>
      <c r="M36" s="146">
        <v>0</v>
      </c>
      <c r="N36" s="146">
        <v>0</v>
      </c>
      <c r="O36" s="146">
        <v>0</v>
      </c>
      <c r="P36" s="146">
        <v>0</v>
      </c>
      <c r="Q36" s="146">
        <v>0</v>
      </c>
      <c r="R36" s="146">
        <v>0</v>
      </c>
      <c r="S36" s="146">
        <v>0</v>
      </c>
    </row>
    <row r="37" spans="1:19" ht="15" customHeight="1" x14ac:dyDescent="0.15">
      <c r="A37" s="108" t="s">
        <v>579</v>
      </c>
      <c r="B37" s="144" t="s">
        <v>92</v>
      </c>
      <c r="C37" s="110" t="s">
        <v>19</v>
      </c>
      <c r="D37" s="110" t="s">
        <v>20</v>
      </c>
      <c r="E37" s="110" t="s">
        <v>307</v>
      </c>
      <c r="F37" s="111" t="s">
        <v>21</v>
      </c>
      <c r="G37" s="145">
        <v>120027467</v>
      </c>
      <c r="H37" s="146">
        <v>0</v>
      </c>
      <c r="I37" s="145">
        <v>120027467</v>
      </c>
      <c r="J37" s="145">
        <v>0</v>
      </c>
      <c r="K37" s="161">
        <v>0</v>
      </c>
      <c r="L37" s="146">
        <v>0</v>
      </c>
      <c r="M37" s="146">
        <v>0</v>
      </c>
      <c r="N37" s="146">
        <v>0</v>
      </c>
      <c r="O37" s="146">
        <v>0</v>
      </c>
      <c r="P37" s="146">
        <v>0</v>
      </c>
      <c r="Q37" s="146">
        <v>0</v>
      </c>
      <c r="R37" s="146">
        <v>0</v>
      </c>
      <c r="S37" s="146">
        <v>0</v>
      </c>
    </row>
    <row r="38" spans="1:19" ht="15" customHeight="1" x14ac:dyDescent="0.15">
      <c r="A38" s="108" t="s">
        <v>589</v>
      </c>
      <c r="B38" s="147" t="s">
        <v>93</v>
      </c>
      <c r="C38" s="115" t="s">
        <v>19</v>
      </c>
      <c r="D38" s="115" t="s">
        <v>20</v>
      </c>
      <c r="E38" s="115" t="s">
        <v>307</v>
      </c>
      <c r="F38" s="116" t="s">
        <v>21</v>
      </c>
      <c r="G38" s="148">
        <v>120000000</v>
      </c>
      <c r="H38" s="149">
        <v>0</v>
      </c>
      <c r="I38" s="148">
        <v>120000000</v>
      </c>
      <c r="J38" s="148">
        <v>0</v>
      </c>
      <c r="K38" s="154">
        <v>0</v>
      </c>
      <c r="L38" s="149">
        <v>0</v>
      </c>
      <c r="M38" s="149">
        <v>0</v>
      </c>
      <c r="N38" s="149">
        <v>0</v>
      </c>
      <c r="O38" s="149">
        <v>0</v>
      </c>
      <c r="P38" s="149">
        <v>0</v>
      </c>
      <c r="Q38" s="149">
        <v>0</v>
      </c>
      <c r="R38" s="149">
        <v>0</v>
      </c>
      <c r="S38" s="149">
        <v>0</v>
      </c>
    </row>
    <row r="39" spans="1:19" ht="15" customHeight="1" x14ac:dyDescent="0.15">
      <c r="A39" s="108" t="s">
        <v>580</v>
      </c>
      <c r="B39" s="147" t="s">
        <v>95</v>
      </c>
      <c r="C39" s="110" t="s">
        <v>19</v>
      </c>
      <c r="D39" s="110" t="s">
        <v>20</v>
      </c>
      <c r="E39" s="110" t="s">
        <v>307</v>
      </c>
      <c r="F39" s="111" t="s">
        <v>21</v>
      </c>
      <c r="G39" s="148">
        <v>27467</v>
      </c>
      <c r="H39" s="149">
        <v>0</v>
      </c>
      <c r="I39" s="148">
        <v>27467</v>
      </c>
      <c r="J39" s="148">
        <v>0</v>
      </c>
      <c r="K39" s="154">
        <v>0</v>
      </c>
      <c r="L39" s="149">
        <v>0</v>
      </c>
      <c r="M39" s="149">
        <v>0</v>
      </c>
      <c r="N39" s="149">
        <v>0</v>
      </c>
      <c r="O39" s="149">
        <v>0</v>
      </c>
      <c r="P39" s="149">
        <v>0</v>
      </c>
      <c r="Q39" s="149">
        <v>0</v>
      </c>
      <c r="R39" s="149">
        <v>0</v>
      </c>
      <c r="S39" s="149">
        <v>0</v>
      </c>
    </row>
    <row r="40" spans="1:19" ht="15" customHeight="1" x14ac:dyDescent="0.15">
      <c r="A40" s="108" t="s">
        <v>99</v>
      </c>
      <c r="B40" s="144" t="s">
        <v>100</v>
      </c>
      <c r="C40" s="115" t="s">
        <v>19</v>
      </c>
      <c r="D40" s="115" t="s">
        <v>20</v>
      </c>
      <c r="E40" s="115" t="s">
        <v>307</v>
      </c>
      <c r="F40" s="116" t="s">
        <v>21</v>
      </c>
      <c r="G40" s="145">
        <v>27467</v>
      </c>
      <c r="H40" s="146">
        <v>0</v>
      </c>
      <c r="I40" s="145">
        <v>27467</v>
      </c>
      <c r="J40" s="145">
        <v>0</v>
      </c>
      <c r="K40" s="161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</row>
    <row r="41" spans="1:19" ht="15" customHeight="1" x14ac:dyDescent="0.15">
      <c r="A41" s="108" t="s">
        <v>101</v>
      </c>
      <c r="B41" s="147" t="s">
        <v>102</v>
      </c>
      <c r="C41" s="110" t="s">
        <v>19</v>
      </c>
      <c r="D41" s="110" t="s">
        <v>20</v>
      </c>
      <c r="E41" s="110" t="s">
        <v>307</v>
      </c>
      <c r="F41" s="111" t="s">
        <v>21</v>
      </c>
      <c r="G41" s="148">
        <v>27467</v>
      </c>
      <c r="H41" s="149">
        <v>0</v>
      </c>
      <c r="I41" s="148">
        <v>27467</v>
      </c>
      <c r="J41" s="148">
        <v>0</v>
      </c>
      <c r="K41" s="154">
        <v>0</v>
      </c>
      <c r="L41" s="149">
        <v>0</v>
      </c>
      <c r="M41" s="149">
        <v>0</v>
      </c>
      <c r="N41" s="149">
        <v>0</v>
      </c>
      <c r="O41" s="149">
        <v>0</v>
      </c>
      <c r="P41" s="149">
        <v>0</v>
      </c>
      <c r="Q41" s="149">
        <v>0</v>
      </c>
      <c r="R41" s="149">
        <v>0</v>
      </c>
      <c r="S41" s="149">
        <v>0</v>
      </c>
    </row>
    <row r="42" spans="1:19" ht="15" customHeight="1" x14ac:dyDescent="0.15">
      <c r="A42" s="108" t="s">
        <v>103</v>
      </c>
      <c r="B42" s="144" t="s">
        <v>104</v>
      </c>
      <c r="C42" s="110" t="s">
        <v>19</v>
      </c>
      <c r="D42" s="110" t="s">
        <v>20</v>
      </c>
      <c r="E42" s="110" t="s">
        <v>307</v>
      </c>
      <c r="F42" s="111" t="s">
        <v>21</v>
      </c>
      <c r="G42" s="145">
        <v>26760774066</v>
      </c>
      <c r="H42" s="145">
        <v>19348419952.98</v>
      </c>
      <c r="I42" s="145">
        <v>7412354113.0200005</v>
      </c>
      <c r="J42" s="145">
        <v>0</v>
      </c>
      <c r="K42" s="161">
        <v>18181290278.740002</v>
      </c>
      <c r="L42" s="145">
        <v>1167129674.24</v>
      </c>
      <c r="M42" s="145">
        <v>7188114424.9700003</v>
      </c>
      <c r="N42" s="145">
        <v>10993175853.77</v>
      </c>
      <c r="O42" s="145">
        <v>7111955927.9700003</v>
      </c>
      <c r="P42" s="145">
        <v>76158497</v>
      </c>
      <c r="Q42" s="145">
        <v>7111955927.9700003</v>
      </c>
      <c r="R42" s="146">
        <v>0</v>
      </c>
      <c r="S42" s="145">
        <v>3221433</v>
      </c>
    </row>
    <row r="43" spans="1:19" ht="15" customHeight="1" x14ac:dyDescent="0.15">
      <c r="A43" s="108" t="s">
        <v>105</v>
      </c>
      <c r="B43" s="144" t="s">
        <v>106</v>
      </c>
      <c r="C43" s="110" t="s">
        <v>19</v>
      </c>
      <c r="D43" s="110" t="s">
        <v>20</v>
      </c>
      <c r="E43" s="110" t="s">
        <v>307</v>
      </c>
      <c r="F43" s="111" t="s">
        <v>21</v>
      </c>
      <c r="G43" s="145">
        <v>1188856249</v>
      </c>
      <c r="H43" s="145">
        <v>53999700</v>
      </c>
      <c r="I43" s="145">
        <v>1134856549</v>
      </c>
      <c r="J43" s="145">
        <v>0</v>
      </c>
      <c r="K43" s="161">
        <v>53999700</v>
      </c>
      <c r="L43" s="146">
        <v>0</v>
      </c>
      <c r="M43" s="145">
        <v>10913657.810000001</v>
      </c>
      <c r="N43" s="145">
        <v>43086042.189999998</v>
      </c>
      <c r="O43" s="145">
        <v>10913657.810000001</v>
      </c>
      <c r="P43" s="146">
        <v>0</v>
      </c>
      <c r="Q43" s="145">
        <v>10913657.810000001</v>
      </c>
      <c r="R43" s="146">
        <v>0</v>
      </c>
      <c r="S43" s="146">
        <v>0</v>
      </c>
    </row>
    <row r="44" spans="1:19" ht="15" customHeight="1" x14ac:dyDescent="0.15">
      <c r="A44" s="108" t="s">
        <v>107</v>
      </c>
      <c r="B44" s="144" t="s">
        <v>108</v>
      </c>
      <c r="C44" s="115" t="s">
        <v>19</v>
      </c>
      <c r="D44" s="115" t="s">
        <v>20</v>
      </c>
      <c r="E44" s="115" t="s">
        <v>307</v>
      </c>
      <c r="F44" s="116" t="s">
        <v>21</v>
      </c>
      <c r="G44" s="145">
        <v>282292935</v>
      </c>
      <c r="H44" s="145">
        <v>1267000</v>
      </c>
      <c r="I44" s="145">
        <v>281025935</v>
      </c>
      <c r="J44" s="145">
        <v>0</v>
      </c>
      <c r="K44" s="161">
        <v>1267000</v>
      </c>
      <c r="L44" s="146">
        <v>0</v>
      </c>
      <c r="M44" s="145">
        <v>1267000</v>
      </c>
      <c r="N44" s="146">
        <v>0</v>
      </c>
      <c r="O44" s="145">
        <v>1267000</v>
      </c>
      <c r="P44" s="146">
        <v>0</v>
      </c>
      <c r="Q44" s="145">
        <v>1267000</v>
      </c>
      <c r="R44" s="146">
        <v>0</v>
      </c>
      <c r="S44" s="146">
        <v>0</v>
      </c>
    </row>
    <row r="45" spans="1:19" ht="15" customHeight="1" x14ac:dyDescent="0.15">
      <c r="A45" s="108" t="s">
        <v>109</v>
      </c>
      <c r="B45" s="147" t="s">
        <v>110</v>
      </c>
      <c r="C45" s="115" t="s">
        <v>19</v>
      </c>
      <c r="D45" s="115" t="s">
        <v>20</v>
      </c>
      <c r="E45" s="115" t="s">
        <v>307</v>
      </c>
      <c r="F45" s="116" t="s">
        <v>21</v>
      </c>
      <c r="G45" s="148">
        <v>9854384</v>
      </c>
      <c r="H45" s="148">
        <v>1267000</v>
      </c>
      <c r="I45" s="148">
        <v>8587384</v>
      </c>
      <c r="J45" s="148">
        <v>0</v>
      </c>
      <c r="K45" s="154">
        <v>1267000</v>
      </c>
      <c r="L45" s="149">
        <v>0</v>
      </c>
      <c r="M45" s="148">
        <v>1267000</v>
      </c>
      <c r="N45" s="149">
        <v>0</v>
      </c>
      <c r="O45" s="148">
        <v>1267000</v>
      </c>
      <c r="P45" s="149">
        <v>0</v>
      </c>
      <c r="Q45" s="148">
        <v>1267000</v>
      </c>
      <c r="R45" s="149">
        <v>0</v>
      </c>
      <c r="S45" s="149">
        <v>0</v>
      </c>
    </row>
    <row r="46" spans="1:19" ht="15" customHeight="1" x14ac:dyDescent="0.15">
      <c r="A46" s="108" t="s">
        <v>111</v>
      </c>
      <c r="B46" s="147" t="s">
        <v>112</v>
      </c>
      <c r="C46" s="115" t="s">
        <v>19</v>
      </c>
      <c r="D46" s="115" t="s">
        <v>20</v>
      </c>
      <c r="E46" s="115" t="s">
        <v>307</v>
      </c>
      <c r="F46" s="116" t="s">
        <v>21</v>
      </c>
      <c r="G46" s="148">
        <v>109868</v>
      </c>
      <c r="H46" s="149">
        <v>0</v>
      </c>
      <c r="I46" s="148">
        <v>109868</v>
      </c>
      <c r="J46" s="148">
        <v>0</v>
      </c>
      <c r="K46" s="154">
        <v>0</v>
      </c>
      <c r="L46" s="149">
        <v>0</v>
      </c>
      <c r="M46" s="149">
        <v>0</v>
      </c>
      <c r="N46" s="149">
        <v>0</v>
      </c>
      <c r="O46" s="149">
        <v>0</v>
      </c>
      <c r="P46" s="149">
        <v>0</v>
      </c>
      <c r="Q46" s="149">
        <v>0</v>
      </c>
      <c r="R46" s="149">
        <v>0</v>
      </c>
      <c r="S46" s="149">
        <v>0</v>
      </c>
    </row>
    <row r="47" spans="1:19" ht="15" customHeight="1" x14ac:dyDescent="0.15">
      <c r="A47" s="108" t="s">
        <v>113</v>
      </c>
      <c r="B47" s="147" t="s">
        <v>114</v>
      </c>
      <c r="C47" s="115" t="s">
        <v>19</v>
      </c>
      <c r="D47" s="115" t="s">
        <v>20</v>
      </c>
      <c r="E47" s="115" t="s">
        <v>307</v>
      </c>
      <c r="F47" s="116" t="s">
        <v>21</v>
      </c>
      <c r="G47" s="148">
        <v>5493417</v>
      </c>
      <c r="H47" s="149">
        <v>0</v>
      </c>
      <c r="I47" s="148">
        <v>5493417</v>
      </c>
      <c r="J47" s="148">
        <v>0</v>
      </c>
      <c r="K47" s="154">
        <v>0</v>
      </c>
      <c r="L47" s="149">
        <v>0</v>
      </c>
      <c r="M47" s="149">
        <v>0</v>
      </c>
      <c r="N47" s="149">
        <v>0</v>
      </c>
      <c r="O47" s="149">
        <v>0</v>
      </c>
      <c r="P47" s="149">
        <v>0</v>
      </c>
      <c r="Q47" s="149">
        <v>0</v>
      </c>
      <c r="R47" s="149">
        <v>0</v>
      </c>
      <c r="S47" s="149">
        <v>0</v>
      </c>
    </row>
    <row r="48" spans="1:19" ht="15" customHeight="1" x14ac:dyDescent="0.15">
      <c r="A48" s="108" t="s">
        <v>115</v>
      </c>
      <c r="B48" s="147" t="s">
        <v>116</v>
      </c>
      <c r="C48" s="115" t="s">
        <v>19</v>
      </c>
      <c r="D48" s="115" t="s">
        <v>20</v>
      </c>
      <c r="E48" s="115" t="s">
        <v>307</v>
      </c>
      <c r="F48" s="116" t="s">
        <v>21</v>
      </c>
      <c r="G48" s="148">
        <v>37581634</v>
      </c>
      <c r="H48" s="149">
        <v>0</v>
      </c>
      <c r="I48" s="148">
        <v>37581634</v>
      </c>
      <c r="J48" s="148">
        <v>0</v>
      </c>
      <c r="K48" s="154">
        <v>0</v>
      </c>
      <c r="L48" s="149">
        <v>0</v>
      </c>
      <c r="M48" s="149">
        <v>0</v>
      </c>
      <c r="N48" s="149">
        <v>0</v>
      </c>
      <c r="O48" s="149">
        <v>0</v>
      </c>
      <c r="P48" s="149">
        <v>0</v>
      </c>
      <c r="Q48" s="149">
        <v>0</v>
      </c>
      <c r="R48" s="149">
        <v>0</v>
      </c>
      <c r="S48" s="149">
        <v>0</v>
      </c>
    </row>
    <row r="49" spans="1:19" ht="15" customHeight="1" x14ac:dyDescent="0.15">
      <c r="A49" s="108" t="s">
        <v>117</v>
      </c>
      <c r="B49" s="147" t="s">
        <v>118</v>
      </c>
      <c r="C49" s="115" t="s">
        <v>19</v>
      </c>
      <c r="D49" s="115" t="s">
        <v>20</v>
      </c>
      <c r="E49" s="115" t="s">
        <v>307</v>
      </c>
      <c r="F49" s="116" t="s">
        <v>21</v>
      </c>
      <c r="G49" s="148">
        <v>229253632</v>
      </c>
      <c r="H49" s="149">
        <v>0</v>
      </c>
      <c r="I49" s="148">
        <v>229253632</v>
      </c>
      <c r="J49" s="148">
        <v>0</v>
      </c>
      <c r="K49" s="154">
        <v>0</v>
      </c>
      <c r="L49" s="149">
        <v>0</v>
      </c>
      <c r="M49" s="149">
        <v>0</v>
      </c>
      <c r="N49" s="149">
        <v>0</v>
      </c>
      <c r="O49" s="149">
        <v>0</v>
      </c>
      <c r="P49" s="149">
        <v>0</v>
      </c>
      <c r="Q49" s="149">
        <v>0</v>
      </c>
      <c r="R49" s="149">
        <v>0</v>
      </c>
      <c r="S49" s="149">
        <v>0</v>
      </c>
    </row>
    <row r="50" spans="1:19" ht="15" customHeight="1" x14ac:dyDescent="0.15">
      <c r="A50" s="108" t="s">
        <v>119</v>
      </c>
      <c r="B50" s="144" t="s">
        <v>120</v>
      </c>
      <c r="C50" s="115" t="s">
        <v>19</v>
      </c>
      <c r="D50" s="115" t="s">
        <v>20</v>
      </c>
      <c r="E50" s="115" t="s">
        <v>307</v>
      </c>
      <c r="F50" s="116" t="s">
        <v>21</v>
      </c>
      <c r="G50" s="145">
        <v>500411110</v>
      </c>
      <c r="H50" s="145">
        <v>51732700</v>
      </c>
      <c r="I50" s="145">
        <v>448678410</v>
      </c>
      <c r="J50" s="145">
        <v>0</v>
      </c>
      <c r="K50" s="161">
        <v>51732700</v>
      </c>
      <c r="L50" s="146">
        <v>0</v>
      </c>
      <c r="M50" s="145">
        <v>8646657.8100000005</v>
      </c>
      <c r="N50" s="145">
        <v>43086042.189999998</v>
      </c>
      <c r="O50" s="145">
        <v>8646657.8100000005</v>
      </c>
      <c r="P50" s="146">
        <v>0</v>
      </c>
      <c r="Q50" s="145">
        <v>8646657.8100000005</v>
      </c>
      <c r="R50" s="146">
        <v>0</v>
      </c>
      <c r="S50" s="146">
        <v>0</v>
      </c>
    </row>
    <row r="51" spans="1:19" ht="15" customHeight="1" x14ac:dyDescent="0.15">
      <c r="A51" s="108" t="s">
        <v>121</v>
      </c>
      <c r="B51" s="147" t="s">
        <v>122</v>
      </c>
      <c r="C51" s="115" t="s">
        <v>19</v>
      </c>
      <c r="D51" s="115" t="s">
        <v>20</v>
      </c>
      <c r="E51" s="115" t="s">
        <v>307</v>
      </c>
      <c r="F51" s="116" t="s">
        <v>21</v>
      </c>
      <c r="G51" s="148">
        <v>1907538</v>
      </c>
      <c r="H51" s="149">
        <v>0</v>
      </c>
      <c r="I51" s="148">
        <v>1907538</v>
      </c>
      <c r="J51" s="148">
        <v>0</v>
      </c>
      <c r="K51" s="154">
        <v>0</v>
      </c>
      <c r="L51" s="149">
        <v>0</v>
      </c>
      <c r="M51" s="149">
        <v>0</v>
      </c>
      <c r="N51" s="149">
        <v>0</v>
      </c>
      <c r="O51" s="149">
        <v>0</v>
      </c>
      <c r="P51" s="149">
        <v>0</v>
      </c>
      <c r="Q51" s="149">
        <v>0</v>
      </c>
      <c r="R51" s="149">
        <v>0</v>
      </c>
      <c r="S51" s="149">
        <v>0</v>
      </c>
    </row>
    <row r="52" spans="1:19" ht="15" customHeight="1" x14ac:dyDescent="0.15">
      <c r="A52" s="108" t="s">
        <v>123</v>
      </c>
      <c r="B52" s="147" t="s">
        <v>500</v>
      </c>
      <c r="C52" s="115" t="s">
        <v>19</v>
      </c>
      <c r="D52" s="115" t="s">
        <v>20</v>
      </c>
      <c r="E52" s="115" t="s">
        <v>307</v>
      </c>
      <c r="F52" s="116" t="s">
        <v>21</v>
      </c>
      <c r="G52" s="148">
        <v>74620565</v>
      </c>
      <c r="H52" s="149">
        <v>0</v>
      </c>
      <c r="I52" s="148">
        <v>74620565</v>
      </c>
      <c r="J52" s="148">
        <v>0</v>
      </c>
      <c r="K52" s="154">
        <v>0</v>
      </c>
      <c r="L52" s="149">
        <v>0</v>
      </c>
      <c r="M52" s="149">
        <v>0</v>
      </c>
      <c r="N52" s="149">
        <v>0</v>
      </c>
      <c r="O52" s="149">
        <v>0</v>
      </c>
      <c r="P52" s="149">
        <v>0</v>
      </c>
      <c r="Q52" s="149">
        <v>0</v>
      </c>
      <c r="R52" s="149">
        <v>0</v>
      </c>
      <c r="S52" s="149">
        <v>0</v>
      </c>
    </row>
    <row r="53" spans="1:19" ht="15" customHeight="1" x14ac:dyDescent="0.15">
      <c r="A53" s="108" t="s">
        <v>125</v>
      </c>
      <c r="B53" s="147" t="s">
        <v>126</v>
      </c>
      <c r="C53" s="115" t="s">
        <v>19</v>
      </c>
      <c r="D53" s="115" t="s">
        <v>20</v>
      </c>
      <c r="E53" s="115" t="s">
        <v>307</v>
      </c>
      <c r="F53" s="116" t="s">
        <v>21</v>
      </c>
      <c r="G53" s="148">
        <v>67386453</v>
      </c>
      <c r="H53" s="148">
        <v>50732700</v>
      </c>
      <c r="I53" s="148">
        <v>16653753</v>
      </c>
      <c r="J53" s="148">
        <v>0</v>
      </c>
      <c r="K53" s="154">
        <v>50732700</v>
      </c>
      <c r="L53" s="149">
        <v>0</v>
      </c>
      <c r="M53" s="148">
        <v>7646657.8099999996</v>
      </c>
      <c r="N53" s="148">
        <v>43086042.189999998</v>
      </c>
      <c r="O53" s="148">
        <v>7646657.8099999996</v>
      </c>
      <c r="P53" s="149">
        <v>0</v>
      </c>
      <c r="Q53" s="148">
        <v>7646657.8099999996</v>
      </c>
      <c r="R53" s="149">
        <v>0</v>
      </c>
      <c r="S53" s="149">
        <v>0</v>
      </c>
    </row>
    <row r="54" spans="1:19" ht="15" customHeight="1" x14ac:dyDescent="0.15">
      <c r="A54" s="108" t="s">
        <v>127</v>
      </c>
      <c r="B54" s="147" t="s">
        <v>128</v>
      </c>
      <c r="C54" s="115" t="s">
        <v>19</v>
      </c>
      <c r="D54" s="115" t="s">
        <v>20</v>
      </c>
      <c r="E54" s="115" t="s">
        <v>307</v>
      </c>
      <c r="F54" s="116" t="s">
        <v>21</v>
      </c>
      <c r="G54" s="148">
        <v>9292026</v>
      </c>
      <c r="H54" s="149">
        <v>0</v>
      </c>
      <c r="I54" s="148">
        <v>9292026</v>
      </c>
      <c r="J54" s="148">
        <v>0</v>
      </c>
      <c r="K54" s="154">
        <v>0</v>
      </c>
      <c r="L54" s="149">
        <v>0</v>
      </c>
      <c r="M54" s="149">
        <v>0</v>
      </c>
      <c r="N54" s="149">
        <v>0</v>
      </c>
      <c r="O54" s="149">
        <v>0</v>
      </c>
      <c r="P54" s="149">
        <v>0</v>
      </c>
      <c r="Q54" s="149">
        <v>0</v>
      </c>
      <c r="R54" s="149">
        <v>0</v>
      </c>
      <c r="S54" s="149">
        <v>0</v>
      </c>
    </row>
    <row r="55" spans="1:19" ht="15" customHeight="1" x14ac:dyDescent="0.15">
      <c r="A55" s="108" t="s">
        <v>129</v>
      </c>
      <c r="B55" s="147" t="s">
        <v>130</v>
      </c>
      <c r="C55" s="115" t="s">
        <v>19</v>
      </c>
      <c r="D55" s="115" t="s">
        <v>20</v>
      </c>
      <c r="E55" s="115" t="s">
        <v>307</v>
      </c>
      <c r="F55" s="116" t="s">
        <v>21</v>
      </c>
      <c r="G55" s="148">
        <v>165418787</v>
      </c>
      <c r="H55" s="149">
        <v>0</v>
      </c>
      <c r="I55" s="148">
        <v>165418787</v>
      </c>
      <c r="J55" s="148">
        <v>0</v>
      </c>
      <c r="K55" s="154">
        <v>0</v>
      </c>
      <c r="L55" s="149">
        <v>0</v>
      </c>
      <c r="M55" s="149">
        <v>0</v>
      </c>
      <c r="N55" s="149">
        <v>0</v>
      </c>
      <c r="O55" s="149">
        <v>0</v>
      </c>
      <c r="P55" s="149">
        <v>0</v>
      </c>
      <c r="Q55" s="149">
        <v>0</v>
      </c>
      <c r="R55" s="149">
        <v>0</v>
      </c>
      <c r="S55" s="149">
        <v>0</v>
      </c>
    </row>
    <row r="56" spans="1:19" ht="15" customHeight="1" x14ac:dyDescent="0.15">
      <c r="A56" s="108" t="s">
        <v>131</v>
      </c>
      <c r="B56" s="147" t="s">
        <v>132</v>
      </c>
      <c r="C56" s="115" t="s">
        <v>19</v>
      </c>
      <c r="D56" s="115" t="s">
        <v>20</v>
      </c>
      <c r="E56" s="115" t="s">
        <v>307</v>
      </c>
      <c r="F56" s="116" t="s">
        <v>21</v>
      </c>
      <c r="G56" s="148">
        <v>150781955</v>
      </c>
      <c r="H56" s="148">
        <v>1000000</v>
      </c>
      <c r="I56" s="148">
        <v>149781955</v>
      </c>
      <c r="J56" s="148">
        <v>0</v>
      </c>
      <c r="K56" s="154">
        <v>1000000</v>
      </c>
      <c r="L56" s="149">
        <v>0</v>
      </c>
      <c r="M56" s="148">
        <v>1000000</v>
      </c>
      <c r="N56" s="149">
        <v>0</v>
      </c>
      <c r="O56" s="148">
        <v>1000000</v>
      </c>
      <c r="P56" s="149">
        <v>0</v>
      </c>
      <c r="Q56" s="148">
        <v>1000000</v>
      </c>
      <c r="R56" s="149">
        <v>0</v>
      </c>
      <c r="S56" s="149">
        <v>0</v>
      </c>
    </row>
    <row r="57" spans="1:19" ht="15" customHeight="1" x14ac:dyDescent="0.15">
      <c r="A57" s="108" t="s">
        <v>133</v>
      </c>
      <c r="B57" s="147" t="s">
        <v>134</v>
      </c>
      <c r="C57" s="115" t="s">
        <v>19</v>
      </c>
      <c r="D57" s="115" t="s">
        <v>20</v>
      </c>
      <c r="E57" s="115" t="s">
        <v>307</v>
      </c>
      <c r="F57" s="116" t="s">
        <v>21</v>
      </c>
      <c r="G57" s="148">
        <v>699641</v>
      </c>
      <c r="H57" s="149">
        <v>0</v>
      </c>
      <c r="I57" s="148">
        <v>699641</v>
      </c>
      <c r="J57" s="148">
        <v>0</v>
      </c>
      <c r="K57" s="154">
        <v>0</v>
      </c>
      <c r="L57" s="149">
        <v>0</v>
      </c>
      <c r="M57" s="149">
        <v>0</v>
      </c>
      <c r="N57" s="149">
        <v>0</v>
      </c>
      <c r="O57" s="149">
        <v>0</v>
      </c>
      <c r="P57" s="149">
        <v>0</v>
      </c>
      <c r="Q57" s="149">
        <v>0</v>
      </c>
      <c r="R57" s="149">
        <v>0</v>
      </c>
      <c r="S57" s="149">
        <v>0</v>
      </c>
    </row>
    <row r="58" spans="1:19" ht="15" customHeight="1" x14ac:dyDescent="0.15">
      <c r="A58" s="108" t="s">
        <v>135</v>
      </c>
      <c r="B58" s="147" t="s">
        <v>136</v>
      </c>
      <c r="C58" s="110" t="s">
        <v>19</v>
      </c>
      <c r="D58" s="110" t="s">
        <v>20</v>
      </c>
      <c r="E58" s="110" t="s">
        <v>307</v>
      </c>
      <c r="F58" s="111" t="s">
        <v>21</v>
      </c>
      <c r="G58" s="148">
        <v>30304145</v>
      </c>
      <c r="H58" s="149">
        <v>0</v>
      </c>
      <c r="I58" s="148">
        <v>30304145</v>
      </c>
      <c r="J58" s="148">
        <v>0</v>
      </c>
      <c r="K58" s="154">
        <v>0</v>
      </c>
      <c r="L58" s="149">
        <v>0</v>
      </c>
      <c r="M58" s="149">
        <v>0</v>
      </c>
      <c r="N58" s="149">
        <v>0</v>
      </c>
      <c r="O58" s="149">
        <v>0</v>
      </c>
      <c r="P58" s="149">
        <v>0</v>
      </c>
      <c r="Q58" s="149">
        <v>0</v>
      </c>
      <c r="R58" s="149">
        <v>0</v>
      </c>
      <c r="S58" s="149">
        <v>0</v>
      </c>
    </row>
    <row r="59" spans="1:19" ht="15" customHeight="1" x14ac:dyDescent="0.15">
      <c r="A59" s="108" t="s">
        <v>137</v>
      </c>
      <c r="B59" s="144" t="s">
        <v>138</v>
      </c>
      <c r="C59" s="115" t="s">
        <v>19</v>
      </c>
      <c r="D59" s="115" t="s">
        <v>20</v>
      </c>
      <c r="E59" s="115" t="s">
        <v>307</v>
      </c>
      <c r="F59" s="116" t="s">
        <v>21</v>
      </c>
      <c r="G59" s="145">
        <v>406152204</v>
      </c>
      <c r="H59" s="145">
        <v>1000000</v>
      </c>
      <c r="I59" s="145">
        <v>405152204</v>
      </c>
      <c r="J59" s="145">
        <v>0</v>
      </c>
      <c r="K59" s="161">
        <v>1000000</v>
      </c>
      <c r="L59" s="146">
        <v>0</v>
      </c>
      <c r="M59" s="145">
        <v>1000000</v>
      </c>
      <c r="N59" s="146">
        <v>0</v>
      </c>
      <c r="O59" s="145">
        <v>1000000</v>
      </c>
      <c r="P59" s="146">
        <v>0</v>
      </c>
      <c r="Q59" s="145">
        <v>1000000</v>
      </c>
      <c r="R59" s="146">
        <v>0</v>
      </c>
      <c r="S59" s="146">
        <v>0</v>
      </c>
    </row>
    <row r="60" spans="1:19" ht="15" customHeight="1" x14ac:dyDescent="0.15">
      <c r="A60" s="108" t="s">
        <v>139</v>
      </c>
      <c r="B60" s="147" t="s">
        <v>140</v>
      </c>
      <c r="C60" s="115" t="s">
        <v>19</v>
      </c>
      <c r="D60" s="115" t="s">
        <v>20</v>
      </c>
      <c r="E60" s="115" t="s">
        <v>307</v>
      </c>
      <c r="F60" s="116" t="s">
        <v>21</v>
      </c>
      <c r="G60" s="148">
        <v>343447</v>
      </c>
      <c r="H60" s="149">
        <v>0</v>
      </c>
      <c r="I60" s="148">
        <v>343447</v>
      </c>
      <c r="J60" s="148">
        <v>0</v>
      </c>
      <c r="K60" s="154">
        <v>0</v>
      </c>
      <c r="L60" s="149">
        <v>0</v>
      </c>
      <c r="M60" s="149">
        <v>0</v>
      </c>
      <c r="N60" s="149">
        <v>0</v>
      </c>
      <c r="O60" s="149">
        <v>0</v>
      </c>
      <c r="P60" s="149">
        <v>0</v>
      </c>
      <c r="Q60" s="149">
        <v>0</v>
      </c>
      <c r="R60" s="149">
        <v>0</v>
      </c>
      <c r="S60" s="149">
        <v>0</v>
      </c>
    </row>
    <row r="61" spans="1:19" ht="15" customHeight="1" x14ac:dyDescent="0.15">
      <c r="A61" s="108" t="s">
        <v>141</v>
      </c>
      <c r="B61" s="147" t="s">
        <v>142</v>
      </c>
      <c r="C61" s="115" t="s">
        <v>19</v>
      </c>
      <c r="D61" s="115" t="s">
        <v>20</v>
      </c>
      <c r="E61" s="115" t="s">
        <v>307</v>
      </c>
      <c r="F61" s="116" t="s">
        <v>21</v>
      </c>
      <c r="G61" s="148">
        <v>26038374</v>
      </c>
      <c r="H61" s="149">
        <v>0</v>
      </c>
      <c r="I61" s="148">
        <v>26038374</v>
      </c>
      <c r="J61" s="148">
        <v>0</v>
      </c>
      <c r="K61" s="154">
        <v>0</v>
      </c>
      <c r="L61" s="149">
        <v>0</v>
      </c>
      <c r="M61" s="149">
        <v>0</v>
      </c>
      <c r="N61" s="149">
        <v>0</v>
      </c>
      <c r="O61" s="149">
        <v>0</v>
      </c>
      <c r="P61" s="149">
        <v>0</v>
      </c>
      <c r="Q61" s="149">
        <v>0</v>
      </c>
      <c r="R61" s="149">
        <v>0</v>
      </c>
      <c r="S61" s="149">
        <v>0</v>
      </c>
    </row>
    <row r="62" spans="1:19" ht="15" customHeight="1" x14ac:dyDescent="0.15">
      <c r="A62" s="108" t="s">
        <v>143</v>
      </c>
      <c r="B62" s="147" t="s">
        <v>93</v>
      </c>
      <c r="C62" s="115" t="s">
        <v>19</v>
      </c>
      <c r="D62" s="115" t="s">
        <v>20</v>
      </c>
      <c r="E62" s="115" t="s">
        <v>307</v>
      </c>
      <c r="F62" s="116" t="s">
        <v>21</v>
      </c>
      <c r="G62" s="148">
        <v>8958493</v>
      </c>
      <c r="H62" s="149">
        <v>0</v>
      </c>
      <c r="I62" s="148">
        <v>8958493</v>
      </c>
      <c r="J62" s="148">
        <v>0</v>
      </c>
      <c r="K62" s="154">
        <v>0</v>
      </c>
      <c r="L62" s="149">
        <v>0</v>
      </c>
      <c r="M62" s="149">
        <v>0</v>
      </c>
      <c r="N62" s="149">
        <v>0</v>
      </c>
      <c r="O62" s="149">
        <v>0</v>
      </c>
      <c r="P62" s="149">
        <v>0</v>
      </c>
      <c r="Q62" s="149">
        <v>0</v>
      </c>
      <c r="R62" s="149">
        <v>0</v>
      </c>
      <c r="S62" s="149">
        <v>0</v>
      </c>
    </row>
    <row r="63" spans="1:19" ht="15" customHeight="1" x14ac:dyDescent="0.15">
      <c r="A63" s="108" t="s">
        <v>144</v>
      </c>
      <c r="B63" s="147" t="s">
        <v>94</v>
      </c>
      <c r="C63" s="115" t="s">
        <v>19</v>
      </c>
      <c r="D63" s="115" t="s">
        <v>20</v>
      </c>
      <c r="E63" s="115" t="s">
        <v>307</v>
      </c>
      <c r="F63" s="116" t="s">
        <v>21</v>
      </c>
      <c r="G63" s="148">
        <v>22166344</v>
      </c>
      <c r="H63" s="149">
        <v>0</v>
      </c>
      <c r="I63" s="148">
        <v>22166344</v>
      </c>
      <c r="J63" s="148">
        <v>0</v>
      </c>
      <c r="K63" s="154">
        <v>0</v>
      </c>
      <c r="L63" s="149">
        <v>0</v>
      </c>
      <c r="M63" s="149">
        <v>0</v>
      </c>
      <c r="N63" s="149">
        <v>0</v>
      </c>
      <c r="O63" s="149">
        <v>0</v>
      </c>
      <c r="P63" s="149">
        <v>0</v>
      </c>
      <c r="Q63" s="149">
        <v>0</v>
      </c>
      <c r="R63" s="149">
        <v>0</v>
      </c>
      <c r="S63" s="149">
        <v>0</v>
      </c>
    </row>
    <row r="64" spans="1:19" ht="15" customHeight="1" x14ac:dyDescent="0.15">
      <c r="A64" s="108" t="s">
        <v>145</v>
      </c>
      <c r="B64" s="147" t="s">
        <v>95</v>
      </c>
      <c r="C64" s="115" t="s">
        <v>19</v>
      </c>
      <c r="D64" s="115" t="s">
        <v>20</v>
      </c>
      <c r="E64" s="115" t="s">
        <v>307</v>
      </c>
      <c r="F64" s="116" t="s">
        <v>21</v>
      </c>
      <c r="G64" s="148">
        <v>284091506</v>
      </c>
      <c r="H64" s="148">
        <v>1000000</v>
      </c>
      <c r="I64" s="148">
        <v>283091506</v>
      </c>
      <c r="J64" s="148">
        <v>0</v>
      </c>
      <c r="K64" s="154">
        <v>1000000</v>
      </c>
      <c r="L64" s="149">
        <v>0</v>
      </c>
      <c r="M64" s="148">
        <v>1000000</v>
      </c>
      <c r="N64" s="149">
        <v>0</v>
      </c>
      <c r="O64" s="148">
        <v>1000000</v>
      </c>
      <c r="P64" s="149">
        <v>0</v>
      </c>
      <c r="Q64" s="148">
        <v>1000000</v>
      </c>
      <c r="R64" s="149">
        <v>0</v>
      </c>
      <c r="S64" s="149">
        <v>0</v>
      </c>
    </row>
    <row r="65" spans="1:19" ht="15" customHeight="1" x14ac:dyDescent="0.15">
      <c r="A65" s="108" t="s">
        <v>146</v>
      </c>
      <c r="B65" s="147" t="s">
        <v>96</v>
      </c>
      <c r="C65" s="115" t="s">
        <v>19</v>
      </c>
      <c r="D65" s="115" t="s">
        <v>20</v>
      </c>
      <c r="E65" s="115" t="s">
        <v>307</v>
      </c>
      <c r="F65" s="116" t="s">
        <v>21</v>
      </c>
      <c r="G65" s="148">
        <v>43962435</v>
      </c>
      <c r="H65" s="149">
        <v>0</v>
      </c>
      <c r="I65" s="148">
        <v>43962435</v>
      </c>
      <c r="J65" s="148">
        <v>0</v>
      </c>
      <c r="K65" s="154">
        <v>0</v>
      </c>
      <c r="L65" s="149">
        <v>0</v>
      </c>
      <c r="M65" s="149">
        <v>0</v>
      </c>
      <c r="N65" s="149">
        <v>0</v>
      </c>
      <c r="O65" s="149">
        <v>0</v>
      </c>
      <c r="P65" s="149">
        <v>0</v>
      </c>
      <c r="Q65" s="149">
        <v>0</v>
      </c>
      <c r="R65" s="149">
        <v>0</v>
      </c>
      <c r="S65" s="149">
        <v>0</v>
      </c>
    </row>
    <row r="66" spans="1:19" ht="15" customHeight="1" x14ac:dyDescent="0.15">
      <c r="A66" s="108" t="s">
        <v>147</v>
      </c>
      <c r="B66" s="147" t="s">
        <v>97</v>
      </c>
      <c r="C66" s="115" t="s">
        <v>19</v>
      </c>
      <c r="D66" s="115" t="s">
        <v>20</v>
      </c>
      <c r="E66" s="115" t="s">
        <v>307</v>
      </c>
      <c r="F66" s="116" t="s">
        <v>21</v>
      </c>
      <c r="G66" s="148">
        <v>19591667</v>
      </c>
      <c r="H66" s="149">
        <v>0</v>
      </c>
      <c r="I66" s="148">
        <v>19591667</v>
      </c>
      <c r="J66" s="148">
        <v>0</v>
      </c>
      <c r="K66" s="154">
        <v>0</v>
      </c>
      <c r="L66" s="149">
        <v>0</v>
      </c>
      <c r="M66" s="149">
        <v>0</v>
      </c>
      <c r="N66" s="149">
        <v>0</v>
      </c>
      <c r="O66" s="149">
        <v>0</v>
      </c>
      <c r="P66" s="149">
        <v>0</v>
      </c>
      <c r="Q66" s="149">
        <v>0</v>
      </c>
      <c r="R66" s="149">
        <v>0</v>
      </c>
      <c r="S66" s="149">
        <v>0</v>
      </c>
    </row>
    <row r="67" spans="1:19" ht="15" customHeight="1" x14ac:dyDescent="0.15">
      <c r="A67" s="108" t="s">
        <v>148</v>
      </c>
      <c r="B67" s="147" t="s">
        <v>98</v>
      </c>
      <c r="C67" s="115" t="s">
        <v>19</v>
      </c>
      <c r="D67" s="115" t="s">
        <v>20</v>
      </c>
      <c r="E67" s="115" t="s">
        <v>307</v>
      </c>
      <c r="F67" s="116" t="s">
        <v>21</v>
      </c>
      <c r="G67" s="148">
        <v>999938</v>
      </c>
      <c r="H67" s="149">
        <v>0</v>
      </c>
      <c r="I67" s="148">
        <v>999938</v>
      </c>
      <c r="J67" s="148">
        <v>0</v>
      </c>
      <c r="K67" s="154">
        <v>0</v>
      </c>
      <c r="L67" s="149">
        <v>0</v>
      </c>
      <c r="M67" s="149">
        <v>0</v>
      </c>
      <c r="N67" s="149">
        <v>0</v>
      </c>
      <c r="O67" s="149">
        <v>0</v>
      </c>
      <c r="P67" s="149">
        <v>0</v>
      </c>
      <c r="Q67" s="149">
        <v>0</v>
      </c>
      <c r="R67" s="149">
        <v>0</v>
      </c>
      <c r="S67" s="149">
        <v>0</v>
      </c>
    </row>
    <row r="68" spans="1:19" ht="15" customHeight="1" x14ac:dyDescent="0.15">
      <c r="A68" s="108" t="s">
        <v>149</v>
      </c>
      <c r="B68" s="144" t="s">
        <v>150</v>
      </c>
      <c r="C68" s="115" t="s">
        <v>19</v>
      </c>
      <c r="D68" s="115" t="s">
        <v>20</v>
      </c>
      <c r="E68" s="115" t="s">
        <v>307</v>
      </c>
      <c r="F68" s="116" t="s">
        <v>21</v>
      </c>
      <c r="G68" s="145">
        <v>25571917817</v>
      </c>
      <c r="H68" s="145">
        <v>19294420252.98</v>
      </c>
      <c r="I68" s="145">
        <v>6277497564.0200005</v>
      </c>
      <c r="J68" s="145">
        <v>0</v>
      </c>
      <c r="K68" s="161">
        <v>18127290578.740002</v>
      </c>
      <c r="L68" s="145">
        <v>1167129674.24</v>
      </c>
      <c r="M68" s="145">
        <v>7177200767.1599998</v>
      </c>
      <c r="N68" s="145">
        <v>10950089811.58</v>
      </c>
      <c r="O68" s="145">
        <v>7101042270.1599998</v>
      </c>
      <c r="P68" s="145">
        <v>76158497</v>
      </c>
      <c r="Q68" s="145">
        <v>7101042270.1599998</v>
      </c>
      <c r="R68" s="146">
        <v>0</v>
      </c>
      <c r="S68" s="145">
        <v>3221433</v>
      </c>
    </row>
    <row r="69" spans="1:19" ht="15" customHeight="1" x14ac:dyDescent="0.15">
      <c r="A69" s="108" t="s">
        <v>151</v>
      </c>
      <c r="B69" s="144" t="s">
        <v>152</v>
      </c>
      <c r="C69" s="110" t="s">
        <v>19</v>
      </c>
      <c r="D69" s="110" t="s">
        <v>20</v>
      </c>
      <c r="E69" s="110" t="s">
        <v>307</v>
      </c>
      <c r="F69" s="111" t="s">
        <v>21</v>
      </c>
      <c r="G69" s="145">
        <v>65679336</v>
      </c>
      <c r="H69" s="145">
        <v>33756515.240000002</v>
      </c>
      <c r="I69" s="145">
        <v>31922820.760000002</v>
      </c>
      <c r="J69" s="145">
        <v>0</v>
      </c>
      <c r="K69" s="161">
        <v>33756515.240000002</v>
      </c>
      <c r="L69" s="146">
        <v>0</v>
      </c>
      <c r="M69" s="145">
        <v>33756515.240000002</v>
      </c>
      <c r="N69" s="146">
        <v>0</v>
      </c>
      <c r="O69" s="145">
        <v>33756515.240000002</v>
      </c>
      <c r="P69" s="146">
        <v>0</v>
      </c>
      <c r="Q69" s="145">
        <v>33756515.240000002</v>
      </c>
      <c r="R69" s="146">
        <v>0</v>
      </c>
      <c r="S69" s="146">
        <v>0</v>
      </c>
    </row>
    <row r="70" spans="1:19" ht="15" customHeight="1" x14ac:dyDescent="0.15">
      <c r="A70" s="108" t="s">
        <v>153</v>
      </c>
      <c r="B70" s="147" t="s">
        <v>154</v>
      </c>
      <c r="C70" s="115" t="s">
        <v>19</v>
      </c>
      <c r="D70" s="115" t="s">
        <v>20</v>
      </c>
      <c r="E70" s="115" t="s">
        <v>307</v>
      </c>
      <c r="F70" s="116" t="s">
        <v>21</v>
      </c>
      <c r="G70" s="148">
        <v>65679336</v>
      </c>
      <c r="H70" s="148">
        <v>33756515.240000002</v>
      </c>
      <c r="I70" s="148">
        <v>31922820.760000002</v>
      </c>
      <c r="J70" s="148">
        <v>0</v>
      </c>
      <c r="K70" s="154">
        <v>33756515.240000002</v>
      </c>
      <c r="L70" s="149">
        <v>0</v>
      </c>
      <c r="M70" s="148">
        <v>33756515.240000002</v>
      </c>
      <c r="N70" s="149">
        <v>0</v>
      </c>
      <c r="O70" s="148">
        <v>33756515.240000002</v>
      </c>
      <c r="P70" s="149">
        <v>0</v>
      </c>
      <c r="Q70" s="148">
        <v>33756515.240000002</v>
      </c>
      <c r="R70" s="149">
        <v>0</v>
      </c>
      <c r="S70" s="149">
        <v>0</v>
      </c>
    </row>
    <row r="71" spans="1:19" ht="15" customHeight="1" x14ac:dyDescent="0.15">
      <c r="A71" s="108" t="s">
        <v>155</v>
      </c>
      <c r="B71" s="144" t="s">
        <v>501</v>
      </c>
      <c r="C71" s="115" t="s">
        <v>19</v>
      </c>
      <c r="D71" s="115" t="s">
        <v>20</v>
      </c>
      <c r="E71" s="115" t="s">
        <v>307</v>
      </c>
      <c r="F71" s="116" t="s">
        <v>21</v>
      </c>
      <c r="G71" s="145">
        <v>2290200439</v>
      </c>
      <c r="H71" s="145">
        <v>1384761486</v>
      </c>
      <c r="I71" s="145">
        <v>905438953</v>
      </c>
      <c r="J71" s="145">
        <v>0</v>
      </c>
      <c r="K71" s="161">
        <v>857005321.82000005</v>
      </c>
      <c r="L71" s="145">
        <v>527756164.18000001</v>
      </c>
      <c r="M71" s="145">
        <v>657846588.82000005</v>
      </c>
      <c r="N71" s="145">
        <v>199158733</v>
      </c>
      <c r="O71" s="145">
        <v>641728873.82000005</v>
      </c>
      <c r="P71" s="145">
        <v>16117715</v>
      </c>
      <c r="Q71" s="145">
        <v>641728873.82000005</v>
      </c>
      <c r="R71" s="146">
        <v>0</v>
      </c>
      <c r="S71" s="145">
        <v>477283</v>
      </c>
    </row>
    <row r="72" spans="1:19" ht="15" customHeight="1" x14ac:dyDescent="0.15">
      <c r="A72" s="108" t="s">
        <v>157</v>
      </c>
      <c r="B72" s="147" t="s">
        <v>158</v>
      </c>
      <c r="C72" s="115" t="s">
        <v>19</v>
      </c>
      <c r="D72" s="115" t="s">
        <v>20</v>
      </c>
      <c r="E72" s="115" t="s">
        <v>307</v>
      </c>
      <c r="F72" s="116" t="s">
        <v>21</v>
      </c>
      <c r="G72" s="148">
        <v>62417297</v>
      </c>
      <c r="H72" s="148">
        <v>16000000</v>
      </c>
      <c r="I72" s="148">
        <v>46417297</v>
      </c>
      <c r="J72" s="148">
        <v>0</v>
      </c>
      <c r="K72" s="154">
        <v>9709225</v>
      </c>
      <c r="L72" s="148">
        <v>6290775</v>
      </c>
      <c r="M72" s="148">
        <v>9709225</v>
      </c>
      <c r="N72" s="149">
        <v>0</v>
      </c>
      <c r="O72" s="148">
        <v>9709225</v>
      </c>
      <c r="P72" s="149">
        <v>0</v>
      </c>
      <c r="Q72" s="148">
        <v>9709225</v>
      </c>
      <c r="R72" s="149">
        <v>0</v>
      </c>
      <c r="S72" s="149">
        <v>0</v>
      </c>
    </row>
    <row r="73" spans="1:19" ht="15" customHeight="1" x14ac:dyDescent="0.15">
      <c r="A73" s="108" t="s">
        <v>159</v>
      </c>
      <c r="B73" s="147" t="s">
        <v>160</v>
      </c>
      <c r="C73" s="115" t="s">
        <v>19</v>
      </c>
      <c r="D73" s="115" t="s">
        <v>20</v>
      </c>
      <c r="E73" s="115" t="s">
        <v>307</v>
      </c>
      <c r="F73" s="116" t="s">
        <v>21</v>
      </c>
      <c r="G73" s="148">
        <v>406851303</v>
      </c>
      <c r="H73" s="148">
        <v>404821268</v>
      </c>
      <c r="I73" s="148">
        <v>2030035</v>
      </c>
      <c r="J73" s="148">
        <v>0</v>
      </c>
      <c r="K73" s="154">
        <v>168528076</v>
      </c>
      <c r="L73" s="148">
        <v>236293192</v>
      </c>
      <c r="M73" s="148">
        <v>104671239</v>
      </c>
      <c r="N73" s="148">
        <v>63856837</v>
      </c>
      <c r="O73" s="148">
        <v>104671239</v>
      </c>
      <c r="P73" s="149">
        <v>0</v>
      </c>
      <c r="Q73" s="148">
        <v>104671239</v>
      </c>
      <c r="R73" s="149">
        <v>0</v>
      </c>
      <c r="S73" s="148">
        <v>379362</v>
      </c>
    </row>
    <row r="74" spans="1:19" ht="15" customHeight="1" x14ac:dyDescent="0.15">
      <c r="A74" s="108" t="s">
        <v>161</v>
      </c>
      <c r="B74" s="147" t="s">
        <v>162</v>
      </c>
      <c r="C74" s="115" t="s">
        <v>19</v>
      </c>
      <c r="D74" s="115" t="s">
        <v>20</v>
      </c>
      <c r="E74" s="115" t="s">
        <v>307</v>
      </c>
      <c r="F74" s="116" t="s">
        <v>21</v>
      </c>
      <c r="G74" s="148">
        <v>85669508</v>
      </c>
      <c r="H74" s="148">
        <v>78609155.900000006</v>
      </c>
      <c r="I74" s="148">
        <v>7060352.0999999996</v>
      </c>
      <c r="J74" s="148">
        <v>0</v>
      </c>
      <c r="K74" s="154">
        <v>78609155.900000006</v>
      </c>
      <c r="L74" s="149">
        <v>0</v>
      </c>
      <c r="M74" s="148">
        <v>13107377</v>
      </c>
      <c r="N74" s="148">
        <v>65501778.899999999</v>
      </c>
      <c r="O74" s="149">
        <v>0</v>
      </c>
      <c r="P74" s="148">
        <v>13107377</v>
      </c>
      <c r="Q74" s="149">
        <v>0</v>
      </c>
      <c r="R74" s="149">
        <v>0</v>
      </c>
      <c r="S74" s="149">
        <v>0</v>
      </c>
    </row>
    <row r="75" spans="1:19" ht="15" customHeight="1" x14ac:dyDescent="0.15">
      <c r="A75" s="108" t="s">
        <v>163</v>
      </c>
      <c r="B75" s="147" t="s">
        <v>164</v>
      </c>
      <c r="C75" s="115" t="s">
        <v>19</v>
      </c>
      <c r="D75" s="115" t="s">
        <v>20</v>
      </c>
      <c r="E75" s="115" t="s">
        <v>307</v>
      </c>
      <c r="F75" s="116" t="s">
        <v>21</v>
      </c>
      <c r="G75" s="148">
        <v>3167510</v>
      </c>
      <c r="H75" s="148">
        <v>590000</v>
      </c>
      <c r="I75" s="148">
        <v>2577510</v>
      </c>
      <c r="J75" s="148">
        <v>0</v>
      </c>
      <c r="K75" s="154">
        <v>590000</v>
      </c>
      <c r="L75" s="149">
        <v>0</v>
      </c>
      <c r="M75" s="148">
        <v>590000</v>
      </c>
      <c r="N75" s="149">
        <v>0</v>
      </c>
      <c r="O75" s="148">
        <v>590000</v>
      </c>
      <c r="P75" s="149">
        <v>0</v>
      </c>
      <c r="Q75" s="148">
        <v>590000</v>
      </c>
      <c r="R75" s="149">
        <v>0</v>
      </c>
      <c r="S75" s="149">
        <v>0</v>
      </c>
    </row>
    <row r="76" spans="1:19" ht="15" customHeight="1" x14ac:dyDescent="0.15">
      <c r="A76" s="108" t="s">
        <v>165</v>
      </c>
      <c r="B76" s="147" t="s">
        <v>166</v>
      </c>
      <c r="C76" s="115" t="s">
        <v>19</v>
      </c>
      <c r="D76" s="115" t="s">
        <v>20</v>
      </c>
      <c r="E76" s="115" t="s">
        <v>307</v>
      </c>
      <c r="F76" s="116" t="s">
        <v>21</v>
      </c>
      <c r="G76" s="148">
        <v>134646680</v>
      </c>
      <c r="H76" s="148">
        <v>123720844.09999999</v>
      </c>
      <c r="I76" s="148">
        <v>10925835.9</v>
      </c>
      <c r="J76" s="148">
        <v>0</v>
      </c>
      <c r="K76" s="154">
        <v>123720844.09999999</v>
      </c>
      <c r="L76" s="149">
        <v>0</v>
      </c>
      <c r="M76" s="148">
        <v>53920727</v>
      </c>
      <c r="N76" s="148">
        <v>69800117.099999994</v>
      </c>
      <c r="O76" s="148">
        <v>53920727</v>
      </c>
      <c r="P76" s="149">
        <v>0</v>
      </c>
      <c r="Q76" s="148">
        <v>53920727</v>
      </c>
      <c r="R76" s="149">
        <v>0</v>
      </c>
      <c r="S76" s="149">
        <v>0</v>
      </c>
    </row>
    <row r="77" spans="1:19" ht="15" customHeight="1" x14ac:dyDescent="0.15">
      <c r="A77" s="108" t="s">
        <v>167</v>
      </c>
      <c r="B77" s="147" t="s">
        <v>168</v>
      </c>
      <c r="C77" s="110" t="s">
        <v>19</v>
      </c>
      <c r="D77" s="110" t="s">
        <v>20</v>
      </c>
      <c r="E77" s="110" t="s">
        <v>307</v>
      </c>
      <c r="F77" s="111" t="s">
        <v>21</v>
      </c>
      <c r="G77" s="148">
        <v>1597448141</v>
      </c>
      <c r="H77" s="148">
        <v>761020218</v>
      </c>
      <c r="I77" s="148">
        <v>836427923</v>
      </c>
      <c r="J77" s="148">
        <v>0</v>
      </c>
      <c r="K77" s="154">
        <v>475848020.81999999</v>
      </c>
      <c r="L77" s="148">
        <v>285172197.18000001</v>
      </c>
      <c r="M77" s="148">
        <v>475848020.81999999</v>
      </c>
      <c r="N77" s="149">
        <v>0</v>
      </c>
      <c r="O77" s="148">
        <v>472837682.81999999</v>
      </c>
      <c r="P77" s="148">
        <v>3010338</v>
      </c>
      <c r="Q77" s="148">
        <v>472837682.81999999</v>
      </c>
      <c r="R77" s="149">
        <v>0</v>
      </c>
      <c r="S77" s="148">
        <v>97921</v>
      </c>
    </row>
    <row r="78" spans="1:19" ht="15" customHeight="1" x14ac:dyDescent="0.15">
      <c r="A78" s="108" t="s">
        <v>169</v>
      </c>
      <c r="B78" s="144" t="s">
        <v>502</v>
      </c>
      <c r="C78" s="115" t="s">
        <v>19</v>
      </c>
      <c r="D78" s="115" t="s">
        <v>20</v>
      </c>
      <c r="E78" s="115" t="s">
        <v>307</v>
      </c>
      <c r="F78" s="116" t="s">
        <v>21</v>
      </c>
      <c r="G78" s="145">
        <v>1157385341</v>
      </c>
      <c r="H78" s="145">
        <v>226968142</v>
      </c>
      <c r="I78" s="145">
        <v>930417199</v>
      </c>
      <c r="J78" s="145">
        <v>0</v>
      </c>
      <c r="K78" s="161">
        <v>164563182</v>
      </c>
      <c r="L78" s="145">
        <v>62404960</v>
      </c>
      <c r="M78" s="145">
        <v>124162320</v>
      </c>
      <c r="N78" s="145">
        <v>40400862</v>
      </c>
      <c r="O78" s="145">
        <v>124162320</v>
      </c>
      <c r="P78" s="146">
        <v>0</v>
      </c>
      <c r="Q78" s="145">
        <v>124162320</v>
      </c>
      <c r="R78" s="146">
        <v>0</v>
      </c>
      <c r="S78" s="146">
        <v>0</v>
      </c>
    </row>
    <row r="79" spans="1:19" ht="15" customHeight="1" x14ac:dyDescent="0.15">
      <c r="A79" s="108" t="s">
        <v>171</v>
      </c>
      <c r="B79" s="147" t="s">
        <v>172</v>
      </c>
      <c r="C79" s="115" t="s">
        <v>19</v>
      </c>
      <c r="D79" s="115" t="s">
        <v>20</v>
      </c>
      <c r="E79" s="115" t="s">
        <v>307</v>
      </c>
      <c r="F79" s="116" t="s">
        <v>21</v>
      </c>
      <c r="G79" s="148">
        <v>889875137</v>
      </c>
      <c r="H79" s="148">
        <v>29252884</v>
      </c>
      <c r="I79" s="148">
        <v>860622253</v>
      </c>
      <c r="J79" s="148">
        <v>0</v>
      </c>
      <c r="K79" s="154">
        <v>29252884</v>
      </c>
      <c r="L79" s="149">
        <v>0</v>
      </c>
      <c r="M79" s="148">
        <v>29252884</v>
      </c>
      <c r="N79" s="149">
        <v>0</v>
      </c>
      <c r="O79" s="148">
        <v>29252884</v>
      </c>
      <c r="P79" s="149">
        <v>0</v>
      </c>
      <c r="Q79" s="148">
        <v>29252884</v>
      </c>
      <c r="R79" s="149">
        <v>0</v>
      </c>
      <c r="S79" s="149">
        <v>0</v>
      </c>
    </row>
    <row r="80" spans="1:19" ht="15" customHeight="1" x14ac:dyDescent="0.15">
      <c r="A80" s="108" t="s">
        <v>173</v>
      </c>
      <c r="B80" s="147" t="s">
        <v>174</v>
      </c>
      <c r="C80" s="110" t="s">
        <v>19</v>
      </c>
      <c r="D80" s="110" t="s">
        <v>20</v>
      </c>
      <c r="E80" s="110" t="s">
        <v>307</v>
      </c>
      <c r="F80" s="111" t="s">
        <v>21</v>
      </c>
      <c r="G80" s="148">
        <v>267510204</v>
      </c>
      <c r="H80" s="148">
        <v>197715258</v>
      </c>
      <c r="I80" s="148">
        <v>69794946</v>
      </c>
      <c r="J80" s="148">
        <v>0</v>
      </c>
      <c r="K80" s="154">
        <v>135310298</v>
      </c>
      <c r="L80" s="148">
        <v>62404960</v>
      </c>
      <c r="M80" s="148">
        <v>94909436</v>
      </c>
      <c r="N80" s="148">
        <v>40400862</v>
      </c>
      <c r="O80" s="148">
        <v>94909436</v>
      </c>
      <c r="P80" s="149">
        <v>0</v>
      </c>
      <c r="Q80" s="148">
        <v>94909436</v>
      </c>
      <c r="R80" s="149">
        <v>0</v>
      </c>
      <c r="S80" s="149">
        <v>0</v>
      </c>
    </row>
    <row r="81" spans="1:19" ht="15" customHeight="1" x14ac:dyDescent="0.15">
      <c r="A81" s="108" t="s">
        <v>176</v>
      </c>
      <c r="B81" s="144" t="s">
        <v>177</v>
      </c>
      <c r="C81" s="115" t="s">
        <v>19</v>
      </c>
      <c r="D81" s="115" t="s">
        <v>20</v>
      </c>
      <c r="E81" s="115" t="s">
        <v>307</v>
      </c>
      <c r="F81" s="116" t="s">
        <v>21</v>
      </c>
      <c r="G81" s="145">
        <v>20673963702</v>
      </c>
      <c r="H81" s="145">
        <v>17302674906.360001</v>
      </c>
      <c r="I81" s="145">
        <v>3371288795.6399999</v>
      </c>
      <c r="J81" s="145">
        <v>0</v>
      </c>
      <c r="K81" s="161">
        <v>16938506555.700001</v>
      </c>
      <c r="L81" s="145">
        <v>364168350.66000003</v>
      </c>
      <c r="M81" s="145">
        <v>6227976539.1199999</v>
      </c>
      <c r="N81" s="145">
        <v>10710530016.58</v>
      </c>
      <c r="O81" s="145">
        <v>6168121539.1199999</v>
      </c>
      <c r="P81" s="145">
        <v>59855000</v>
      </c>
      <c r="Q81" s="145">
        <v>6168121539.1199999</v>
      </c>
      <c r="R81" s="146">
        <v>0</v>
      </c>
      <c r="S81" s="146">
        <v>0</v>
      </c>
    </row>
    <row r="82" spans="1:19" ht="15" customHeight="1" x14ac:dyDescent="0.15">
      <c r="A82" s="108" t="s">
        <v>178</v>
      </c>
      <c r="B82" s="147" t="s">
        <v>179</v>
      </c>
      <c r="C82" s="115" t="s">
        <v>19</v>
      </c>
      <c r="D82" s="115" t="s">
        <v>20</v>
      </c>
      <c r="E82" s="115" t="s">
        <v>307</v>
      </c>
      <c r="F82" s="116" t="s">
        <v>21</v>
      </c>
      <c r="G82" s="148">
        <v>54934</v>
      </c>
      <c r="H82" s="149">
        <v>0</v>
      </c>
      <c r="I82" s="148">
        <v>54934</v>
      </c>
      <c r="J82" s="148">
        <v>0</v>
      </c>
      <c r="K82" s="154">
        <v>0</v>
      </c>
      <c r="L82" s="149">
        <v>0</v>
      </c>
      <c r="M82" s="149">
        <v>0</v>
      </c>
      <c r="N82" s="149">
        <v>0</v>
      </c>
      <c r="O82" s="149">
        <v>0</v>
      </c>
      <c r="P82" s="149">
        <v>0</v>
      </c>
      <c r="Q82" s="149">
        <v>0</v>
      </c>
      <c r="R82" s="149">
        <v>0</v>
      </c>
      <c r="S82" s="149">
        <v>0</v>
      </c>
    </row>
    <row r="83" spans="1:19" ht="15" customHeight="1" x14ac:dyDescent="0.15">
      <c r="A83" s="108" t="s">
        <v>180</v>
      </c>
      <c r="B83" s="147" t="s">
        <v>181</v>
      </c>
      <c r="C83" s="115" t="s">
        <v>19</v>
      </c>
      <c r="D83" s="115" t="s">
        <v>20</v>
      </c>
      <c r="E83" s="115" t="s">
        <v>307</v>
      </c>
      <c r="F83" s="116" t="s">
        <v>21</v>
      </c>
      <c r="G83" s="148">
        <v>3828280000</v>
      </c>
      <c r="H83" s="148">
        <v>3703292370</v>
      </c>
      <c r="I83" s="148">
        <v>124987630</v>
      </c>
      <c r="J83" s="148">
        <v>0</v>
      </c>
      <c r="K83" s="154">
        <v>3703292365</v>
      </c>
      <c r="L83" s="149">
        <v>5</v>
      </c>
      <c r="M83" s="148">
        <v>1323776733</v>
      </c>
      <c r="N83" s="148">
        <v>2379515632</v>
      </c>
      <c r="O83" s="148">
        <v>1303159733</v>
      </c>
      <c r="P83" s="148">
        <v>20617000</v>
      </c>
      <c r="Q83" s="148">
        <v>1303159733</v>
      </c>
      <c r="R83" s="149">
        <v>0</v>
      </c>
      <c r="S83" s="149">
        <v>0</v>
      </c>
    </row>
    <row r="84" spans="1:19" ht="15" customHeight="1" x14ac:dyDescent="0.15">
      <c r="A84" s="108" t="s">
        <v>182</v>
      </c>
      <c r="B84" s="147" t="s">
        <v>503</v>
      </c>
      <c r="C84" s="115" t="s">
        <v>19</v>
      </c>
      <c r="D84" s="115" t="s">
        <v>20</v>
      </c>
      <c r="E84" s="115" t="s">
        <v>307</v>
      </c>
      <c r="F84" s="116" t="s">
        <v>21</v>
      </c>
      <c r="G84" s="148">
        <v>3358881834</v>
      </c>
      <c r="H84" s="148">
        <v>3170479842.0999999</v>
      </c>
      <c r="I84" s="148">
        <v>188401991.90000001</v>
      </c>
      <c r="J84" s="148">
        <v>0</v>
      </c>
      <c r="K84" s="154">
        <v>3165981725</v>
      </c>
      <c r="L84" s="148">
        <v>4498117.0999999996</v>
      </c>
      <c r="M84" s="148">
        <v>1150915672</v>
      </c>
      <c r="N84" s="148">
        <v>2015066053</v>
      </c>
      <c r="O84" s="148">
        <v>1114477672</v>
      </c>
      <c r="P84" s="148">
        <v>36438000</v>
      </c>
      <c r="Q84" s="148">
        <v>1114477672</v>
      </c>
      <c r="R84" s="149">
        <v>0</v>
      </c>
      <c r="S84" s="149">
        <v>0</v>
      </c>
    </row>
    <row r="85" spans="1:19" ht="15" customHeight="1" x14ac:dyDescent="0.15">
      <c r="A85" s="108" t="s">
        <v>184</v>
      </c>
      <c r="B85" s="147" t="s">
        <v>185</v>
      </c>
      <c r="C85" s="115" t="s">
        <v>19</v>
      </c>
      <c r="D85" s="115" t="s">
        <v>20</v>
      </c>
      <c r="E85" s="115" t="s">
        <v>307</v>
      </c>
      <c r="F85" s="116" t="s">
        <v>21</v>
      </c>
      <c r="G85" s="148">
        <v>3613372889</v>
      </c>
      <c r="H85" s="148">
        <v>2086955416.5699999</v>
      </c>
      <c r="I85" s="148">
        <v>1526417472.4300001</v>
      </c>
      <c r="J85" s="148">
        <v>0</v>
      </c>
      <c r="K85" s="154">
        <v>2086002623.25</v>
      </c>
      <c r="L85" s="148">
        <v>952793.32</v>
      </c>
      <c r="M85" s="148">
        <v>983930380.25</v>
      </c>
      <c r="N85" s="148">
        <v>1102072243</v>
      </c>
      <c r="O85" s="148">
        <v>983930380.25</v>
      </c>
      <c r="P85" s="149">
        <v>0</v>
      </c>
      <c r="Q85" s="148">
        <v>983930380.25</v>
      </c>
      <c r="R85" s="149">
        <v>0</v>
      </c>
      <c r="S85" s="149">
        <v>0</v>
      </c>
    </row>
    <row r="86" spans="1:19" ht="15" customHeight="1" x14ac:dyDescent="0.15">
      <c r="A86" s="108" t="s">
        <v>186</v>
      </c>
      <c r="B86" s="147" t="s">
        <v>187</v>
      </c>
      <c r="C86" s="115" t="s">
        <v>19</v>
      </c>
      <c r="D86" s="115" t="s">
        <v>20</v>
      </c>
      <c r="E86" s="115" t="s">
        <v>307</v>
      </c>
      <c r="F86" s="116" t="s">
        <v>21</v>
      </c>
      <c r="G86" s="148">
        <v>9262208539</v>
      </c>
      <c r="H86" s="148">
        <v>8179732693.6899996</v>
      </c>
      <c r="I86" s="148">
        <v>1082475845.3099999</v>
      </c>
      <c r="J86" s="148">
        <v>0</v>
      </c>
      <c r="K86" s="154">
        <v>7821015258.4499998</v>
      </c>
      <c r="L86" s="148">
        <v>358717435.24000001</v>
      </c>
      <c r="M86" s="148">
        <v>2641255333.8699999</v>
      </c>
      <c r="N86" s="148">
        <v>5179759924.5799999</v>
      </c>
      <c r="O86" s="148">
        <v>2638455333.8699999</v>
      </c>
      <c r="P86" s="148">
        <v>2800000</v>
      </c>
      <c r="Q86" s="148">
        <v>2638455333.8699999</v>
      </c>
      <c r="R86" s="149">
        <v>0</v>
      </c>
      <c r="S86" s="149">
        <v>0</v>
      </c>
    </row>
    <row r="87" spans="1:19" ht="15" customHeight="1" x14ac:dyDescent="0.15">
      <c r="A87" s="108" t="s">
        <v>188</v>
      </c>
      <c r="B87" s="147" t="s">
        <v>189</v>
      </c>
      <c r="C87" s="115" t="s">
        <v>19</v>
      </c>
      <c r="D87" s="115" t="s">
        <v>20</v>
      </c>
      <c r="E87" s="115" t="s">
        <v>307</v>
      </c>
      <c r="F87" s="116" t="s">
        <v>21</v>
      </c>
      <c r="G87" s="148">
        <v>610946304</v>
      </c>
      <c r="H87" s="148">
        <v>162214584</v>
      </c>
      <c r="I87" s="148">
        <v>448731720</v>
      </c>
      <c r="J87" s="148">
        <v>0</v>
      </c>
      <c r="K87" s="154">
        <v>162214584</v>
      </c>
      <c r="L87" s="149">
        <v>0</v>
      </c>
      <c r="M87" s="148">
        <v>128098420</v>
      </c>
      <c r="N87" s="148">
        <v>34116164</v>
      </c>
      <c r="O87" s="148">
        <v>128098420</v>
      </c>
      <c r="P87" s="149">
        <v>0</v>
      </c>
      <c r="Q87" s="148">
        <v>128098420</v>
      </c>
      <c r="R87" s="149">
        <v>0</v>
      </c>
      <c r="S87" s="149">
        <v>0</v>
      </c>
    </row>
    <row r="88" spans="1:19" ht="15" customHeight="1" x14ac:dyDescent="0.15">
      <c r="A88" s="108" t="s">
        <v>581</v>
      </c>
      <c r="B88" s="147" t="s">
        <v>575</v>
      </c>
      <c r="C88" s="110" t="s">
        <v>19</v>
      </c>
      <c r="D88" s="110" t="s">
        <v>20</v>
      </c>
      <c r="E88" s="110" t="s">
        <v>307</v>
      </c>
      <c r="F88" s="111" t="s">
        <v>21</v>
      </c>
      <c r="G88" s="149">
        <v>0</v>
      </c>
      <c r="H88" s="149">
        <v>0</v>
      </c>
      <c r="I88" s="149">
        <v>0</v>
      </c>
      <c r="J88" s="149">
        <v>0</v>
      </c>
      <c r="K88" s="154">
        <v>0</v>
      </c>
      <c r="L88" s="149">
        <v>0</v>
      </c>
      <c r="M88" s="149">
        <v>0</v>
      </c>
      <c r="N88" s="149">
        <v>0</v>
      </c>
      <c r="O88" s="149">
        <v>0</v>
      </c>
      <c r="P88" s="149">
        <v>0</v>
      </c>
      <c r="Q88" s="149">
        <v>0</v>
      </c>
      <c r="R88" s="149">
        <v>0</v>
      </c>
      <c r="S88" s="149">
        <v>0</v>
      </c>
    </row>
    <row r="89" spans="1:19" ht="15" customHeight="1" x14ac:dyDescent="0.15">
      <c r="A89" s="108" t="s">
        <v>573</v>
      </c>
      <c r="B89" s="147" t="s">
        <v>190</v>
      </c>
      <c r="C89" s="115" t="s">
        <v>19</v>
      </c>
      <c r="D89" s="115" t="s">
        <v>20</v>
      </c>
      <c r="E89" s="115" t="s">
        <v>307</v>
      </c>
      <c r="F89" s="116" t="s">
        <v>21</v>
      </c>
      <c r="G89" s="148">
        <v>219202</v>
      </c>
      <c r="H89" s="149">
        <v>0</v>
      </c>
      <c r="I89" s="148">
        <v>219202</v>
      </c>
      <c r="J89" s="148">
        <v>0</v>
      </c>
      <c r="K89" s="154">
        <v>0</v>
      </c>
      <c r="L89" s="149">
        <v>0</v>
      </c>
      <c r="M89" s="149">
        <v>0</v>
      </c>
      <c r="N89" s="149">
        <v>0</v>
      </c>
      <c r="O89" s="149">
        <v>0</v>
      </c>
      <c r="P89" s="149">
        <v>0</v>
      </c>
      <c r="Q89" s="149">
        <v>0</v>
      </c>
      <c r="R89" s="149">
        <v>0</v>
      </c>
      <c r="S89" s="149">
        <v>0</v>
      </c>
    </row>
    <row r="90" spans="1:19" ht="15" customHeight="1" x14ac:dyDescent="0.15">
      <c r="A90" s="108" t="s">
        <v>191</v>
      </c>
      <c r="B90" s="144" t="s">
        <v>192</v>
      </c>
      <c r="C90" s="115" t="s">
        <v>19</v>
      </c>
      <c r="D90" s="115" t="s">
        <v>20</v>
      </c>
      <c r="E90" s="115" t="s">
        <v>307</v>
      </c>
      <c r="F90" s="116" t="s">
        <v>21</v>
      </c>
      <c r="G90" s="145">
        <v>1134798405</v>
      </c>
      <c r="H90" s="145">
        <v>146259203.38</v>
      </c>
      <c r="I90" s="145">
        <v>988539201.62</v>
      </c>
      <c r="J90" s="145">
        <v>0</v>
      </c>
      <c r="K90" s="161">
        <v>54801890.979999997</v>
      </c>
      <c r="L90" s="145">
        <v>91457312.400000006</v>
      </c>
      <c r="M90" s="145">
        <v>54801890.979999997</v>
      </c>
      <c r="N90" s="146">
        <v>0</v>
      </c>
      <c r="O90" s="145">
        <v>54616108.979999997</v>
      </c>
      <c r="P90" s="145">
        <v>185782</v>
      </c>
      <c r="Q90" s="145">
        <v>54616108.979999997</v>
      </c>
      <c r="R90" s="146">
        <v>0</v>
      </c>
      <c r="S90" s="145">
        <v>30809</v>
      </c>
    </row>
    <row r="91" spans="1:19" ht="15" customHeight="1" x14ac:dyDescent="0.15">
      <c r="A91" s="108" t="s">
        <v>193</v>
      </c>
      <c r="B91" s="147" t="s">
        <v>194</v>
      </c>
      <c r="C91" s="115" t="s">
        <v>19</v>
      </c>
      <c r="D91" s="115" t="s">
        <v>20</v>
      </c>
      <c r="E91" s="115" t="s">
        <v>307</v>
      </c>
      <c r="F91" s="116" t="s">
        <v>21</v>
      </c>
      <c r="G91" s="148">
        <v>32667869</v>
      </c>
      <c r="H91" s="149">
        <v>0</v>
      </c>
      <c r="I91" s="148">
        <v>32667869</v>
      </c>
      <c r="J91" s="148">
        <v>0</v>
      </c>
      <c r="K91" s="154">
        <v>0</v>
      </c>
      <c r="L91" s="149">
        <v>0</v>
      </c>
      <c r="M91" s="149">
        <v>0</v>
      </c>
      <c r="N91" s="149">
        <v>0</v>
      </c>
      <c r="O91" s="149">
        <v>0</v>
      </c>
      <c r="P91" s="149">
        <v>0</v>
      </c>
      <c r="Q91" s="149">
        <v>0</v>
      </c>
      <c r="R91" s="149">
        <v>0</v>
      </c>
      <c r="S91" s="149">
        <v>0</v>
      </c>
    </row>
    <row r="92" spans="1:19" ht="15" customHeight="1" x14ac:dyDescent="0.15">
      <c r="A92" s="108" t="s">
        <v>195</v>
      </c>
      <c r="B92" s="147" t="s">
        <v>196</v>
      </c>
      <c r="C92" s="115" t="s">
        <v>19</v>
      </c>
      <c r="D92" s="115" t="s">
        <v>20</v>
      </c>
      <c r="E92" s="115" t="s">
        <v>307</v>
      </c>
      <c r="F92" s="116" t="s">
        <v>21</v>
      </c>
      <c r="G92" s="148">
        <v>323160044</v>
      </c>
      <c r="H92" s="149">
        <v>0</v>
      </c>
      <c r="I92" s="148">
        <v>323160044</v>
      </c>
      <c r="J92" s="148">
        <v>0</v>
      </c>
      <c r="K92" s="154">
        <v>0</v>
      </c>
      <c r="L92" s="149">
        <v>0</v>
      </c>
      <c r="M92" s="149">
        <v>0</v>
      </c>
      <c r="N92" s="149">
        <v>0</v>
      </c>
      <c r="O92" s="149">
        <v>0</v>
      </c>
      <c r="P92" s="149">
        <v>0</v>
      </c>
      <c r="Q92" s="149">
        <v>0</v>
      </c>
      <c r="R92" s="149">
        <v>0</v>
      </c>
      <c r="S92" s="149">
        <v>0</v>
      </c>
    </row>
    <row r="93" spans="1:19" ht="15" customHeight="1" x14ac:dyDescent="0.15">
      <c r="A93" s="108" t="s">
        <v>197</v>
      </c>
      <c r="B93" s="147" t="s">
        <v>198</v>
      </c>
      <c r="C93" s="115" t="s">
        <v>19</v>
      </c>
      <c r="D93" s="115" t="s">
        <v>20</v>
      </c>
      <c r="E93" s="115" t="s">
        <v>307</v>
      </c>
      <c r="F93" s="116" t="s">
        <v>21</v>
      </c>
      <c r="G93" s="148">
        <v>197522221</v>
      </c>
      <c r="H93" s="148">
        <v>146259203.38</v>
      </c>
      <c r="I93" s="148">
        <v>51263017.619999997</v>
      </c>
      <c r="J93" s="148">
        <v>0</v>
      </c>
      <c r="K93" s="154">
        <v>54801890.979999997</v>
      </c>
      <c r="L93" s="148">
        <v>91457312.400000006</v>
      </c>
      <c r="M93" s="148">
        <v>54801890.979999997</v>
      </c>
      <c r="N93" s="149">
        <v>0</v>
      </c>
      <c r="O93" s="148">
        <v>54616108.979999997</v>
      </c>
      <c r="P93" s="148">
        <v>185782</v>
      </c>
      <c r="Q93" s="148">
        <v>54616108.979999997</v>
      </c>
      <c r="R93" s="149">
        <v>0</v>
      </c>
      <c r="S93" s="148">
        <v>30809</v>
      </c>
    </row>
    <row r="94" spans="1:19" ht="15" customHeight="1" x14ac:dyDescent="0.15">
      <c r="A94" s="108" t="s">
        <v>199</v>
      </c>
      <c r="B94" s="147" t="s">
        <v>504</v>
      </c>
      <c r="C94" s="115" t="s">
        <v>19</v>
      </c>
      <c r="D94" s="115" t="s">
        <v>20</v>
      </c>
      <c r="E94" s="115" t="s">
        <v>307</v>
      </c>
      <c r="F94" s="116" t="s">
        <v>21</v>
      </c>
      <c r="G94" s="148">
        <v>581448271</v>
      </c>
      <c r="H94" s="149">
        <v>0</v>
      </c>
      <c r="I94" s="148">
        <v>581448271</v>
      </c>
      <c r="J94" s="148">
        <v>0</v>
      </c>
      <c r="K94" s="154">
        <v>0</v>
      </c>
      <c r="L94" s="149">
        <v>0</v>
      </c>
      <c r="M94" s="149">
        <v>0</v>
      </c>
      <c r="N94" s="149">
        <v>0</v>
      </c>
      <c r="O94" s="149">
        <v>0</v>
      </c>
      <c r="P94" s="149">
        <v>0</v>
      </c>
      <c r="Q94" s="149">
        <v>0</v>
      </c>
      <c r="R94" s="149">
        <v>0</v>
      </c>
      <c r="S94" s="149">
        <v>0</v>
      </c>
    </row>
    <row r="95" spans="1:19" ht="15" customHeight="1" x14ac:dyDescent="0.15">
      <c r="A95" s="108" t="s">
        <v>201</v>
      </c>
      <c r="B95" s="147" t="s">
        <v>202</v>
      </c>
      <c r="C95" s="115" t="s">
        <v>19</v>
      </c>
      <c r="D95" s="115" t="s">
        <v>20</v>
      </c>
      <c r="E95" s="115" t="s">
        <v>307</v>
      </c>
      <c r="F95" s="116" t="s">
        <v>21</v>
      </c>
      <c r="G95" s="148">
        <v>249890594</v>
      </c>
      <c r="H95" s="148">
        <v>200000000</v>
      </c>
      <c r="I95" s="148">
        <v>49890594</v>
      </c>
      <c r="J95" s="148">
        <v>0</v>
      </c>
      <c r="K95" s="154">
        <v>78657113</v>
      </c>
      <c r="L95" s="148">
        <v>121342887</v>
      </c>
      <c r="M95" s="148">
        <v>78656913</v>
      </c>
      <c r="N95" s="149">
        <v>200</v>
      </c>
      <c r="O95" s="148">
        <v>78656913</v>
      </c>
      <c r="P95" s="149">
        <v>0</v>
      </c>
      <c r="Q95" s="148">
        <v>78656913</v>
      </c>
      <c r="R95" s="149">
        <v>0</v>
      </c>
      <c r="S95" s="148">
        <v>2713341</v>
      </c>
    </row>
    <row r="96" spans="1:19" ht="15" customHeight="1" x14ac:dyDescent="0.15">
      <c r="A96" s="108" t="s">
        <v>203</v>
      </c>
      <c r="B96" s="144" t="s">
        <v>204</v>
      </c>
      <c r="C96" s="110" t="s">
        <v>19</v>
      </c>
      <c r="D96" s="110" t="s">
        <v>20</v>
      </c>
      <c r="E96" s="110" t="s">
        <v>307</v>
      </c>
      <c r="F96" s="111" t="s">
        <v>21</v>
      </c>
      <c r="G96" s="145">
        <v>1090717000</v>
      </c>
      <c r="H96" s="145">
        <v>662102000</v>
      </c>
      <c r="I96" s="145">
        <v>428615000</v>
      </c>
      <c r="J96" s="145">
        <v>0</v>
      </c>
      <c r="K96" s="161">
        <v>298861603</v>
      </c>
      <c r="L96" s="145">
        <v>363240397</v>
      </c>
      <c r="M96" s="145">
        <v>298861603</v>
      </c>
      <c r="N96" s="146">
        <v>0</v>
      </c>
      <c r="O96" s="145">
        <v>298861603</v>
      </c>
      <c r="P96" s="146">
        <v>0</v>
      </c>
      <c r="Q96" s="145">
        <v>298861603</v>
      </c>
      <c r="R96" s="146">
        <v>0</v>
      </c>
      <c r="S96" s="145">
        <v>95176438</v>
      </c>
    </row>
    <row r="97" spans="1:19" ht="15" customHeight="1" x14ac:dyDescent="0.15">
      <c r="A97" s="108" t="s">
        <v>205</v>
      </c>
      <c r="B97" s="144" t="s">
        <v>206</v>
      </c>
      <c r="C97" s="110" t="s">
        <v>19</v>
      </c>
      <c r="D97" s="110" t="s">
        <v>20</v>
      </c>
      <c r="E97" s="110" t="s">
        <v>307</v>
      </c>
      <c r="F97" s="111" t="s">
        <v>21</v>
      </c>
      <c r="G97" s="145">
        <v>662102000</v>
      </c>
      <c r="H97" s="145">
        <v>662102000</v>
      </c>
      <c r="I97" s="146">
        <v>0</v>
      </c>
      <c r="J97" s="146">
        <v>0</v>
      </c>
      <c r="K97" s="161">
        <v>298861603</v>
      </c>
      <c r="L97" s="145">
        <v>363240397</v>
      </c>
      <c r="M97" s="145">
        <v>298861603</v>
      </c>
      <c r="N97" s="146">
        <v>0</v>
      </c>
      <c r="O97" s="145">
        <v>298861603</v>
      </c>
      <c r="P97" s="146">
        <v>0</v>
      </c>
      <c r="Q97" s="145">
        <v>298861603</v>
      </c>
      <c r="R97" s="146">
        <v>0</v>
      </c>
      <c r="S97" s="145">
        <v>95176438</v>
      </c>
    </row>
    <row r="98" spans="1:19" ht="15" customHeight="1" x14ac:dyDescent="0.15">
      <c r="A98" s="108" t="s">
        <v>207</v>
      </c>
      <c r="B98" s="144" t="s">
        <v>208</v>
      </c>
      <c r="C98" s="115" t="s">
        <v>19</v>
      </c>
      <c r="D98" s="115" t="s">
        <v>20</v>
      </c>
      <c r="E98" s="115" t="s">
        <v>307</v>
      </c>
      <c r="F98" s="116" t="s">
        <v>21</v>
      </c>
      <c r="G98" s="145">
        <v>662102000</v>
      </c>
      <c r="H98" s="145">
        <v>662102000</v>
      </c>
      <c r="I98" s="146">
        <v>0</v>
      </c>
      <c r="J98" s="146">
        <v>0</v>
      </c>
      <c r="K98" s="161">
        <v>298861603</v>
      </c>
      <c r="L98" s="145">
        <v>363240397</v>
      </c>
      <c r="M98" s="145">
        <v>298861603</v>
      </c>
      <c r="N98" s="146">
        <v>0</v>
      </c>
      <c r="O98" s="145">
        <v>298861603</v>
      </c>
      <c r="P98" s="146">
        <v>0</v>
      </c>
      <c r="Q98" s="145">
        <v>298861603</v>
      </c>
      <c r="R98" s="146">
        <v>0</v>
      </c>
      <c r="S98" s="145">
        <v>95176438</v>
      </c>
    </row>
    <row r="99" spans="1:19" ht="15" customHeight="1" x14ac:dyDescent="0.15">
      <c r="A99" s="108" t="s">
        <v>209</v>
      </c>
      <c r="B99" s="144" t="s">
        <v>210</v>
      </c>
      <c r="C99" s="115" t="s">
        <v>19</v>
      </c>
      <c r="D99" s="115" t="s">
        <v>20</v>
      </c>
      <c r="E99" s="115" t="s">
        <v>307</v>
      </c>
      <c r="F99" s="116" t="s">
        <v>21</v>
      </c>
      <c r="G99" s="145">
        <v>662102000</v>
      </c>
      <c r="H99" s="145">
        <v>662102000</v>
      </c>
      <c r="I99" s="146">
        <v>0</v>
      </c>
      <c r="J99" s="146">
        <v>0</v>
      </c>
      <c r="K99" s="161">
        <v>298861603</v>
      </c>
      <c r="L99" s="145">
        <v>363240397</v>
      </c>
      <c r="M99" s="145">
        <v>298861603</v>
      </c>
      <c r="N99" s="146">
        <v>0</v>
      </c>
      <c r="O99" s="145">
        <v>298861603</v>
      </c>
      <c r="P99" s="146">
        <v>0</v>
      </c>
      <c r="Q99" s="145">
        <v>298861603</v>
      </c>
      <c r="R99" s="146">
        <v>0</v>
      </c>
      <c r="S99" s="145">
        <v>95176438</v>
      </c>
    </row>
    <row r="100" spans="1:19" ht="15" customHeight="1" x14ac:dyDescent="0.15">
      <c r="A100" s="108" t="s">
        <v>211</v>
      </c>
      <c r="B100" s="147" t="s">
        <v>212</v>
      </c>
      <c r="C100" s="110" t="s">
        <v>19</v>
      </c>
      <c r="D100" s="110" t="s">
        <v>20</v>
      </c>
      <c r="E100" s="110" t="s">
        <v>307</v>
      </c>
      <c r="F100" s="111" t="s">
        <v>21</v>
      </c>
      <c r="G100" s="148">
        <v>440657620</v>
      </c>
      <c r="H100" s="148">
        <v>440657620</v>
      </c>
      <c r="I100" s="149">
        <v>0</v>
      </c>
      <c r="J100" s="149">
        <v>0</v>
      </c>
      <c r="K100" s="154">
        <v>225605174</v>
      </c>
      <c r="L100" s="148">
        <v>215052446</v>
      </c>
      <c r="M100" s="148">
        <v>225605174</v>
      </c>
      <c r="N100" s="149">
        <v>0</v>
      </c>
      <c r="O100" s="148">
        <v>225605174</v>
      </c>
      <c r="P100" s="149">
        <v>0</v>
      </c>
      <c r="Q100" s="148">
        <v>225605174</v>
      </c>
      <c r="R100" s="149">
        <v>0</v>
      </c>
      <c r="S100" s="148">
        <v>64146439</v>
      </c>
    </row>
    <row r="101" spans="1:19" ht="15" customHeight="1" x14ac:dyDescent="0.15">
      <c r="A101" s="108" t="s">
        <v>213</v>
      </c>
      <c r="B101" s="147" t="s">
        <v>214</v>
      </c>
      <c r="C101" s="110" t="s">
        <v>19</v>
      </c>
      <c r="D101" s="110" t="s">
        <v>20</v>
      </c>
      <c r="E101" s="110" t="s">
        <v>307</v>
      </c>
      <c r="F101" s="111" t="s">
        <v>21</v>
      </c>
      <c r="G101" s="148">
        <v>221444380</v>
      </c>
      <c r="H101" s="148">
        <v>221444380</v>
      </c>
      <c r="I101" s="149">
        <v>0</v>
      </c>
      <c r="J101" s="149">
        <v>0</v>
      </c>
      <c r="K101" s="154">
        <v>73256429</v>
      </c>
      <c r="L101" s="148">
        <v>148187951</v>
      </c>
      <c r="M101" s="148">
        <v>73256429</v>
      </c>
      <c r="N101" s="149">
        <v>0</v>
      </c>
      <c r="O101" s="148">
        <v>73256429</v>
      </c>
      <c r="P101" s="149">
        <v>0</v>
      </c>
      <c r="Q101" s="148">
        <v>73256429</v>
      </c>
      <c r="R101" s="149">
        <v>0</v>
      </c>
      <c r="S101" s="148">
        <v>31029999</v>
      </c>
    </row>
    <row r="102" spans="1:19" ht="15" customHeight="1" x14ac:dyDescent="0.15">
      <c r="A102" s="108" t="s">
        <v>215</v>
      </c>
      <c r="B102" s="144" t="s">
        <v>216</v>
      </c>
      <c r="C102" s="110" t="s">
        <v>19</v>
      </c>
      <c r="D102" s="110" t="s">
        <v>20</v>
      </c>
      <c r="E102" s="110" t="s">
        <v>307</v>
      </c>
      <c r="F102" s="111" t="s">
        <v>21</v>
      </c>
      <c r="G102" s="145">
        <v>428615000</v>
      </c>
      <c r="H102" s="146">
        <v>0</v>
      </c>
      <c r="I102" s="145">
        <v>428615000</v>
      </c>
      <c r="J102" s="145">
        <v>0</v>
      </c>
      <c r="K102" s="161">
        <v>0</v>
      </c>
      <c r="L102" s="146">
        <v>0</v>
      </c>
      <c r="M102" s="146">
        <v>0</v>
      </c>
      <c r="N102" s="146">
        <v>0</v>
      </c>
      <c r="O102" s="146">
        <v>0</v>
      </c>
      <c r="P102" s="146">
        <v>0</v>
      </c>
      <c r="Q102" s="146">
        <v>0</v>
      </c>
      <c r="R102" s="146">
        <v>0</v>
      </c>
      <c r="S102" s="146">
        <v>0</v>
      </c>
    </row>
    <row r="103" spans="1:19" ht="15" customHeight="1" x14ac:dyDescent="0.15">
      <c r="A103" s="108" t="s">
        <v>497</v>
      </c>
      <c r="B103" s="144" t="s">
        <v>382</v>
      </c>
      <c r="C103" s="110" t="s">
        <v>19</v>
      </c>
      <c r="D103" s="110" t="s">
        <v>20</v>
      </c>
      <c r="E103" s="110" t="s">
        <v>307</v>
      </c>
      <c r="F103" s="111" t="s">
        <v>21</v>
      </c>
      <c r="G103" s="145">
        <v>428615000</v>
      </c>
      <c r="H103" s="146">
        <v>0</v>
      </c>
      <c r="I103" s="145">
        <v>428615000</v>
      </c>
      <c r="J103" s="145">
        <v>0</v>
      </c>
      <c r="K103" s="161">
        <v>0</v>
      </c>
      <c r="L103" s="146">
        <v>0</v>
      </c>
      <c r="M103" s="146">
        <v>0</v>
      </c>
      <c r="N103" s="146">
        <v>0</v>
      </c>
      <c r="O103" s="146">
        <v>0</v>
      </c>
      <c r="P103" s="146">
        <v>0</v>
      </c>
      <c r="Q103" s="146">
        <v>0</v>
      </c>
      <c r="R103" s="146">
        <v>0</v>
      </c>
      <c r="S103" s="146">
        <v>0</v>
      </c>
    </row>
    <row r="104" spans="1:19" s="150" customFormat="1" ht="15" customHeight="1" x14ac:dyDescent="0.15">
      <c r="A104" s="108" t="s">
        <v>498</v>
      </c>
      <c r="B104" s="147" t="s">
        <v>383</v>
      </c>
      <c r="C104" s="115" t="s">
        <v>19</v>
      </c>
      <c r="D104" s="115" t="s">
        <v>20</v>
      </c>
      <c r="E104" s="115" t="s">
        <v>307</v>
      </c>
      <c r="F104" s="116" t="s">
        <v>21</v>
      </c>
      <c r="G104" s="148">
        <v>420567508</v>
      </c>
      <c r="H104" s="149">
        <v>0</v>
      </c>
      <c r="I104" s="148">
        <v>420567508</v>
      </c>
      <c r="J104" s="148">
        <v>0</v>
      </c>
      <c r="K104" s="154">
        <v>0</v>
      </c>
      <c r="L104" s="149">
        <v>0</v>
      </c>
      <c r="M104" s="149">
        <v>0</v>
      </c>
      <c r="N104" s="149">
        <v>0</v>
      </c>
      <c r="O104" s="149">
        <v>0</v>
      </c>
      <c r="P104" s="149">
        <v>0</v>
      </c>
      <c r="Q104" s="149">
        <v>0</v>
      </c>
      <c r="R104" s="149">
        <v>0</v>
      </c>
      <c r="S104" s="149">
        <v>0</v>
      </c>
    </row>
    <row r="105" spans="1:19" s="150" customFormat="1" ht="15" customHeight="1" x14ac:dyDescent="0.15">
      <c r="A105" s="118" t="s">
        <v>499</v>
      </c>
      <c r="B105" s="147" t="s">
        <v>384</v>
      </c>
      <c r="C105" s="115" t="s">
        <v>19</v>
      </c>
      <c r="D105" s="115" t="s">
        <v>20</v>
      </c>
      <c r="E105" s="115" t="s">
        <v>307</v>
      </c>
      <c r="F105" s="116" t="s">
        <v>21</v>
      </c>
      <c r="G105" s="148">
        <v>8047492</v>
      </c>
      <c r="H105" s="149">
        <v>0</v>
      </c>
      <c r="I105" s="148">
        <v>8047492</v>
      </c>
      <c r="J105" s="148">
        <v>0</v>
      </c>
      <c r="K105" s="154">
        <v>0</v>
      </c>
      <c r="L105" s="149">
        <v>0</v>
      </c>
      <c r="M105" s="149">
        <v>0</v>
      </c>
      <c r="N105" s="149">
        <v>0</v>
      </c>
      <c r="O105" s="149">
        <v>0</v>
      </c>
      <c r="P105" s="149">
        <v>0</v>
      </c>
      <c r="Q105" s="149">
        <v>0</v>
      </c>
      <c r="R105" s="149">
        <v>0</v>
      </c>
      <c r="S105" s="149">
        <v>0</v>
      </c>
    </row>
    <row r="106" spans="1:19" ht="15" customHeight="1" x14ac:dyDescent="0.15">
      <c r="A106" s="118" t="s">
        <v>217</v>
      </c>
      <c r="B106" s="144" t="s">
        <v>218</v>
      </c>
      <c r="C106" s="110" t="s">
        <v>19</v>
      </c>
      <c r="D106" s="110" t="s">
        <v>20</v>
      </c>
      <c r="E106" s="110" t="s">
        <v>307</v>
      </c>
      <c r="F106" s="111" t="s">
        <v>21</v>
      </c>
      <c r="G106" s="145">
        <v>1270616000</v>
      </c>
      <c r="H106" s="145">
        <v>365990666</v>
      </c>
      <c r="I106" s="145">
        <v>904625334</v>
      </c>
      <c r="J106" s="145">
        <v>0</v>
      </c>
      <c r="K106" s="161">
        <v>365623666</v>
      </c>
      <c r="L106" s="145">
        <v>367000</v>
      </c>
      <c r="M106" s="145">
        <v>365623666</v>
      </c>
      <c r="N106" s="146">
        <v>0</v>
      </c>
      <c r="O106" s="145">
        <v>365623666</v>
      </c>
      <c r="P106" s="146">
        <v>0</v>
      </c>
      <c r="Q106" s="145">
        <v>365623666</v>
      </c>
      <c r="R106" s="146">
        <v>0</v>
      </c>
      <c r="S106" s="145">
        <v>912000</v>
      </c>
    </row>
    <row r="107" spans="1:19" ht="15" customHeight="1" x14ac:dyDescent="0.15">
      <c r="A107" s="108" t="s">
        <v>219</v>
      </c>
      <c r="B107" s="144" t="s">
        <v>220</v>
      </c>
      <c r="C107" s="110" t="s">
        <v>19</v>
      </c>
      <c r="D107" s="110" t="s">
        <v>20</v>
      </c>
      <c r="E107" s="110" t="s">
        <v>307</v>
      </c>
      <c r="F107" s="111" t="s">
        <v>21</v>
      </c>
      <c r="G107" s="145">
        <v>453989000</v>
      </c>
      <c r="H107" s="145">
        <v>365241666</v>
      </c>
      <c r="I107" s="145">
        <v>88747334</v>
      </c>
      <c r="J107" s="145">
        <v>0</v>
      </c>
      <c r="K107" s="161">
        <v>365241666</v>
      </c>
      <c r="L107" s="146">
        <v>0</v>
      </c>
      <c r="M107" s="145">
        <v>365241666</v>
      </c>
      <c r="N107" s="146">
        <v>0</v>
      </c>
      <c r="O107" s="145">
        <v>365241666</v>
      </c>
      <c r="P107" s="146">
        <v>0</v>
      </c>
      <c r="Q107" s="145">
        <v>365241666</v>
      </c>
      <c r="R107" s="146">
        <v>0</v>
      </c>
      <c r="S107" s="146">
        <v>0</v>
      </c>
    </row>
    <row r="108" spans="1:19" ht="15" customHeight="1" x14ac:dyDescent="0.15">
      <c r="A108" s="108" t="s">
        <v>221</v>
      </c>
      <c r="B108" s="144" t="s">
        <v>222</v>
      </c>
      <c r="C108" s="115" t="s">
        <v>19</v>
      </c>
      <c r="D108" s="115" t="s">
        <v>20</v>
      </c>
      <c r="E108" s="115" t="s">
        <v>307</v>
      </c>
      <c r="F108" s="116" t="s">
        <v>21</v>
      </c>
      <c r="G108" s="145">
        <v>453989000</v>
      </c>
      <c r="H108" s="145">
        <v>365241666</v>
      </c>
      <c r="I108" s="145">
        <v>88747334</v>
      </c>
      <c r="J108" s="145">
        <v>0</v>
      </c>
      <c r="K108" s="161">
        <v>365241666</v>
      </c>
      <c r="L108" s="146">
        <v>0</v>
      </c>
      <c r="M108" s="145">
        <v>365241666</v>
      </c>
      <c r="N108" s="146">
        <v>0</v>
      </c>
      <c r="O108" s="145">
        <v>365241666</v>
      </c>
      <c r="P108" s="146">
        <v>0</v>
      </c>
      <c r="Q108" s="145">
        <v>365241666</v>
      </c>
      <c r="R108" s="146">
        <v>0</v>
      </c>
      <c r="S108" s="146">
        <v>0</v>
      </c>
    </row>
    <row r="109" spans="1:19" ht="15" customHeight="1" x14ac:dyDescent="0.15">
      <c r="A109" s="108" t="s">
        <v>223</v>
      </c>
      <c r="B109" s="147" t="s">
        <v>224</v>
      </c>
      <c r="C109" s="115" t="s">
        <v>19</v>
      </c>
      <c r="D109" s="115" t="s">
        <v>20</v>
      </c>
      <c r="E109" s="115" t="s">
        <v>307</v>
      </c>
      <c r="F109" s="116" t="s">
        <v>21</v>
      </c>
      <c r="G109" s="148">
        <v>450655224</v>
      </c>
      <c r="H109" s="148">
        <v>363793666</v>
      </c>
      <c r="I109" s="148">
        <v>86861558</v>
      </c>
      <c r="J109" s="148">
        <v>0</v>
      </c>
      <c r="K109" s="154">
        <v>363793666</v>
      </c>
      <c r="L109" s="149">
        <v>0</v>
      </c>
      <c r="M109" s="148">
        <v>363793666</v>
      </c>
      <c r="N109" s="149">
        <v>0</v>
      </c>
      <c r="O109" s="148">
        <v>363793666</v>
      </c>
      <c r="P109" s="149">
        <v>0</v>
      </c>
      <c r="Q109" s="148">
        <v>363793666</v>
      </c>
      <c r="R109" s="149">
        <v>0</v>
      </c>
      <c r="S109" s="149">
        <v>0</v>
      </c>
    </row>
    <row r="110" spans="1:19" ht="15" customHeight="1" x14ac:dyDescent="0.15">
      <c r="A110" s="108" t="s">
        <v>225</v>
      </c>
      <c r="B110" s="147" t="s">
        <v>226</v>
      </c>
      <c r="C110" s="115" t="s">
        <v>19</v>
      </c>
      <c r="D110" s="115" t="s">
        <v>20</v>
      </c>
      <c r="E110" s="115" t="s">
        <v>307</v>
      </c>
      <c r="F110" s="116" t="s">
        <v>21</v>
      </c>
      <c r="G110" s="148">
        <v>81544</v>
      </c>
      <c r="H110" s="149">
        <v>0</v>
      </c>
      <c r="I110" s="148">
        <v>81544</v>
      </c>
      <c r="J110" s="148">
        <v>0</v>
      </c>
      <c r="K110" s="154">
        <v>0</v>
      </c>
      <c r="L110" s="149">
        <v>0</v>
      </c>
      <c r="M110" s="149">
        <v>0</v>
      </c>
      <c r="N110" s="149">
        <v>0</v>
      </c>
      <c r="O110" s="149">
        <v>0</v>
      </c>
      <c r="P110" s="149">
        <v>0</v>
      </c>
      <c r="Q110" s="149">
        <v>0</v>
      </c>
      <c r="R110" s="149">
        <v>0</v>
      </c>
      <c r="S110" s="149">
        <v>0</v>
      </c>
    </row>
    <row r="111" spans="1:19" ht="15" customHeight="1" x14ac:dyDescent="0.15">
      <c r="A111" s="108" t="s">
        <v>227</v>
      </c>
      <c r="B111" s="147" t="s">
        <v>228</v>
      </c>
      <c r="C111" s="110" t="s">
        <v>19</v>
      </c>
      <c r="D111" s="110" t="s">
        <v>20</v>
      </c>
      <c r="E111" s="110" t="s">
        <v>307</v>
      </c>
      <c r="F111" s="111" t="s">
        <v>21</v>
      </c>
      <c r="G111" s="148">
        <v>3252232</v>
      </c>
      <c r="H111" s="148">
        <v>1448000</v>
      </c>
      <c r="I111" s="148">
        <v>1804232</v>
      </c>
      <c r="J111" s="148">
        <v>0</v>
      </c>
      <c r="K111" s="154">
        <v>1448000</v>
      </c>
      <c r="L111" s="149">
        <v>0</v>
      </c>
      <c r="M111" s="148">
        <v>1448000</v>
      </c>
      <c r="N111" s="149">
        <v>0</v>
      </c>
      <c r="O111" s="148">
        <v>1448000</v>
      </c>
      <c r="P111" s="149">
        <v>0</v>
      </c>
      <c r="Q111" s="148">
        <v>1448000</v>
      </c>
      <c r="R111" s="149">
        <v>0</v>
      </c>
      <c r="S111" s="149">
        <v>0</v>
      </c>
    </row>
    <row r="112" spans="1:19" ht="15" customHeight="1" x14ac:dyDescent="0.15">
      <c r="A112" s="108" t="s">
        <v>229</v>
      </c>
      <c r="B112" s="147" t="s">
        <v>230</v>
      </c>
      <c r="C112" s="110" t="s">
        <v>19</v>
      </c>
      <c r="D112" s="110" t="s">
        <v>20</v>
      </c>
      <c r="E112" s="110" t="s">
        <v>307</v>
      </c>
      <c r="F112" s="111" t="s">
        <v>21</v>
      </c>
      <c r="G112" s="148">
        <v>45984000</v>
      </c>
      <c r="H112" s="148">
        <v>749000</v>
      </c>
      <c r="I112" s="148">
        <v>45235000</v>
      </c>
      <c r="J112" s="148">
        <v>0</v>
      </c>
      <c r="K112" s="154">
        <v>382000</v>
      </c>
      <c r="L112" s="148">
        <v>367000</v>
      </c>
      <c r="M112" s="148">
        <v>382000</v>
      </c>
      <c r="N112" s="149">
        <v>0</v>
      </c>
      <c r="O112" s="148">
        <v>382000</v>
      </c>
      <c r="P112" s="149">
        <v>0</v>
      </c>
      <c r="Q112" s="148">
        <v>382000</v>
      </c>
      <c r="R112" s="149">
        <v>0</v>
      </c>
      <c r="S112" s="148">
        <v>912000</v>
      </c>
    </row>
    <row r="113" spans="1:20" ht="15" customHeight="1" x14ac:dyDescent="0.15">
      <c r="A113" s="108" t="s">
        <v>231</v>
      </c>
      <c r="B113" s="144" t="s">
        <v>232</v>
      </c>
      <c r="C113" s="110" t="s">
        <v>19</v>
      </c>
      <c r="D113" s="110" t="s">
        <v>20</v>
      </c>
      <c r="E113" s="110" t="s">
        <v>307</v>
      </c>
      <c r="F113" s="111" t="s">
        <v>21</v>
      </c>
      <c r="G113" s="145">
        <v>770643000</v>
      </c>
      <c r="H113" s="146">
        <v>0</v>
      </c>
      <c r="I113" s="145">
        <v>770643000</v>
      </c>
      <c r="J113" s="145">
        <v>0</v>
      </c>
      <c r="K113" s="162">
        <v>0</v>
      </c>
      <c r="L113" s="146">
        <v>0</v>
      </c>
      <c r="M113" s="146">
        <v>0</v>
      </c>
      <c r="N113" s="146">
        <v>0</v>
      </c>
      <c r="O113" s="146">
        <v>0</v>
      </c>
      <c r="P113" s="146">
        <v>0</v>
      </c>
      <c r="Q113" s="146">
        <v>0</v>
      </c>
      <c r="R113" s="146">
        <v>0</v>
      </c>
      <c r="S113" s="146">
        <v>0</v>
      </c>
    </row>
    <row r="114" spans="1:20" x14ac:dyDescent="0.15">
      <c r="A114" s="108" t="s">
        <v>233</v>
      </c>
      <c r="B114" s="147" t="s">
        <v>234</v>
      </c>
      <c r="C114" s="110" t="s">
        <v>19</v>
      </c>
      <c r="D114" s="110" t="s">
        <v>20</v>
      </c>
      <c r="E114" s="110" t="s">
        <v>307</v>
      </c>
      <c r="F114" s="111" t="s">
        <v>21</v>
      </c>
      <c r="G114" s="148">
        <v>770643000</v>
      </c>
      <c r="H114" s="149">
        <v>0</v>
      </c>
      <c r="I114" s="148">
        <v>770643000</v>
      </c>
      <c r="J114" s="148">
        <v>0</v>
      </c>
      <c r="K114" s="163">
        <v>0</v>
      </c>
      <c r="L114" s="149">
        <v>0</v>
      </c>
      <c r="M114" s="149">
        <v>0</v>
      </c>
      <c r="N114" s="149">
        <v>0</v>
      </c>
      <c r="O114" s="149">
        <v>0</v>
      </c>
      <c r="P114" s="149">
        <v>0</v>
      </c>
      <c r="Q114" s="149">
        <v>0</v>
      </c>
      <c r="R114" s="149">
        <v>0</v>
      </c>
      <c r="S114" s="149">
        <v>0</v>
      </c>
    </row>
    <row r="115" spans="1:20" x14ac:dyDescent="0.15">
      <c r="A115" s="144" t="s">
        <v>235</v>
      </c>
      <c r="B115" s="116" t="s">
        <v>236</v>
      </c>
      <c r="C115" s="110" t="s">
        <v>19</v>
      </c>
      <c r="D115" s="110" t="s">
        <v>20</v>
      </c>
      <c r="E115" s="164">
        <v>21</v>
      </c>
      <c r="F115" s="120" t="s">
        <v>237</v>
      </c>
      <c r="G115" s="162">
        <v>83500000000</v>
      </c>
      <c r="H115" s="162">
        <v>54927608359.43</v>
      </c>
      <c r="I115" s="162">
        <v>28572391640.57</v>
      </c>
      <c r="J115" s="162">
        <v>0</v>
      </c>
      <c r="K115" s="162">
        <v>40412914073.040001</v>
      </c>
      <c r="L115" s="162">
        <v>14514694286.389999</v>
      </c>
      <c r="M115" s="162">
        <v>16062076185.290001</v>
      </c>
      <c r="N115" s="162">
        <v>24350837887.75</v>
      </c>
      <c r="O115" s="162">
        <v>15822267232.290001</v>
      </c>
      <c r="P115" s="162">
        <v>239808953</v>
      </c>
      <c r="Q115" s="162">
        <v>15807611921.290001</v>
      </c>
      <c r="R115" s="162">
        <v>14655311</v>
      </c>
      <c r="S115" s="162">
        <v>185738989</v>
      </c>
      <c r="T115" s="112"/>
    </row>
    <row r="116" spans="1:20" x14ac:dyDescent="0.15">
      <c r="A116" s="144" t="s">
        <v>238</v>
      </c>
      <c r="B116" s="111" t="s">
        <v>239</v>
      </c>
      <c r="C116" s="110" t="s">
        <v>19</v>
      </c>
      <c r="D116" s="110" t="s">
        <v>20</v>
      </c>
      <c r="E116" s="164">
        <v>21</v>
      </c>
      <c r="F116" s="120" t="s">
        <v>237</v>
      </c>
      <c r="G116" s="162">
        <v>56000000000</v>
      </c>
      <c r="H116" s="162">
        <v>41851118762.43</v>
      </c>
      <c r="I116" s="162">
        <v>14148881237.57</v>
      </c>
      <c r="J116" s="162">
        <v>0</v>
      </c>
      <c r="K116" s="162">
        <v>31914585118.040001</v>
      </c>
      <c r="L116" s="162">
        <v>9936533644.3899994</v>
      </c>
      <c r="M116" s="162">
        <v>13320198354.290001</v>
      </c>
      <c r="N116" s="162">
        <v>18594386763.75</v>
      </c>
      <c r="O116" s="162">
        <v>13086786401.290001</v>
      </c>
      <c r="P116" s="162">
        <v>233411953</v>
      </c>
      <c r="Q116" s="162">
        <v>13072131090.290001</v>
      </c>
      <c r="R116" s="162">
        <v>14655311</v>
      </c>
      <c r="S116" s="162">
        <v>185738989</v>
      </c>
      <c r="T116" s="112"/>
    </row>
    <row r="117" spans="1:20" s="150" customFormat="1" x14ac:dyDescent="0.15">
      <c r="A117" s="144" t="s">
        <v>240</v>
      </c>
      <c r="B117" s="111" t="s">
        <v>241</v>
      </c>
      <c r="C117" s="110" t="s">
        <v>19</v>
      </c>
      <c r="D117" s="110" t="s">
        <v>20</v>
      </c>
      <c r="E117" s="164">
        <v>21</v>
      </c>
      <c r="F117" s="120" t="s">
        <v>237</v>
      </c>
      <c r="G117" s="162">
        <v>56000000000</v>
      </c>
      <c r="H117" s="162">
        <v>41851118762.43</v>
      </c>
      <c r="I117" s="162">
        <v>14148881237.57</v>
      </c>
      <c r="J117" s="162">
        <v>0</v>
      </c>
      <c r="K117" s="162">
        <v>31914585118.040001</v>
      </c>
      <c r="L117" s="162">
        <v>9936533644.3899994</v>
      </c>
      <c r="M117" s="162">
        <v>13320198354.290001</v>
      </c>
      <c r="N117" s="162">
        <v>18594386763.75</v>
      </c>
      <c r="O117" s="162">
        <v>13086786401.290001</v>
      </c>
      <c r="P117" s="162">
        <v>233411953</v>
      </c>
      <c r="Q117" s="162">
        <v>13072131090.290001</v>
      </c>
      <c r="R117" s="162">
        <v>14655311</v>
      </c>
      <c r="S117" s="162">
        <v>185738989</v>
      </c>
      <c r="T117" s="112"/>
    </row>
    <row r="118" spans="1:20" ht="36" x14ac:dyDescent="0.15">
      <c r="A118" s="144" t="s">
        <v>513</v>
      </c>
      <c r="B118" s="111" t="s">
        <v>514</v>
      </c>
      <c r="C118" s="110" t="s">
        <v>19</v>
      </c>
      <c r="D118" s="110" t="s">
        <v>20</v>
      </c>
      <c r="E118" s="164">
        <v>21</v>
      </c>
      <c r="F118" s="120" t="s">
        <v>237</v>
      </c>
      <c r="G118" s="162">
        <v>1000000000</v>
      </c>
      <c r="H118" s="162">
        <v>973240900</v>
      </c>
      <c r="I118" s="162">
        <v>26759100</v>
      </c>
      <c r="J118" s="162">
        <v>0</v>
      </c>
      <c r="K118" s="162">
        <v>973240900</v>
      </c>
      <c r="L118" s="162">
        <v>0</v>
      </c>
      <c r="M118" s="162">
        <v>247616000</v>
      </c>
      <c r="N118" s="162">
        <v>725624900</v>
      </c>
      <c r="O118" s="162">
        <v>235440000</v>
      </c>
      <c r="P118" s="162">
        <v>12176000</v>
      </c>
      <c r="Q118" s="162">
        <v>235440000</v>
      </c>
      <c r="R118" s="162">
        <v>0</v>
      </c>
      <c r="S118" s="162">
        <v>0</v>
      </c>
      <c r="T118" s="112"/>
    </row>
    <row r="119" spans="1:20" s="150" customFormat="1" ht="27" x14ac:dyDescent="0.15">
      <c r="A119" s="144" t="s">
        <v>515</v>
      </c>
      <c r="B119" s="111" t="s">
        <v>512</v>
      </c>
      <c r="C119" s="110" t="s">
        <v>19</v>
      </c>
      <c r="D119" s="110" t="s">
        <v>20</v>
      </c>
      <c r="E119" s="164">
        <v>21</v>
      </c>
      <c r="F119" s="120" t="s">
        <v>237</v>
      </c>
      <c r="G119" s="162">
        <v>1000000000</v>
      </c>
      <c r="H119" s="162">
        <v>973240900</v>
      </c>
      <c r="I119" s="162">
        <v>26759100</v>
      </c>
      <c r="J119" s="162">
        <v>0</v>
      </c>
      <c r="K119" s="162">
        <v>973240900</v>
      </c>
      <c r="L119" s="162">
        <v>0</v>
      </c>
      <c r="M119" s="162">
        <v>247616000</v>
      </c>
      <c r="N119" s="162">
        <v>725624900</v>
      </c>
      <c r="O119" s="162">
        <v>235440000</v>
      </c>
      <c r="P119" s="162">
        <v>12176000</v>
      </c>
      <c r="Q119" s="162">
        <v>235440000</v>
      </c>
      <c r="R119" s="162">
        <v>0</v>
      </c>
      <c r="S119" s="162">
        <v>0</v>
      </c>
      <c r="T119" s="112"/>
    </row>
    <row r="120" spans="1:20" ht="15" customHeight="1" x14ac:dyDescent="0.15">
      <c r="A120" s="144" t="s">
        <v>516</v>
      </c>
      <c r="B120" s="111" t="s">
        <v>244</v>
      </c>
      <c r="C120" s="115" t="s">
        <v>19</v>
      </c>
      <c r="D120" s="115" t="s">
        <v>20</v>
      </c>
      <c r="E120" s="164">
        <v>21</v>
      </c>
      <c r="F120" s="116" t="s">
        <v>237</v>
      </c>
      <c r="G120" s="162">
        <v>703167783</v>
      </c>
      <c r="H120" s="162">
        <v>676934300</v>
      </c>
      <c r="I120" s="162">
        <v>26233483</v>
      </c>
      <c r="J120" s="162">
        <v>0</v>
      </c>
      <c r="K120" s="162">
        <v>676934300</v>
      </c>
      <c r="L120" s="162">
        <v>0</v>
      </c>
      <c r="M120" s="162">
        <v>160219000</v>
      </c>
      <c r="N120" s="162">
        <v>516715300</v>
      </c>
      <c r="O120" s="162">
        <v>151560000</v>
      </c>
      <c r="P120" s="162">
        <v>8659000</v>
      </c>
      <c r="Q120" s="162">
        <v>151560000</v>
      </c>
      <c r="R120" s="162">
        <v>0</v>
      </c>
      <c r="S120" s="162">
        <v>0</v>
      </c>
    </row>
    <row r="121" spans="1:20" s="150" customFormat="1" ht="63" x14ac:dyDescent="0.15">
      <c r="A121" s="144" t="s">
        <v>518</v>
      </c>
      <c r="B121" s="114" t="s">
        <v>519</v>
      </c>
      <c r="C121" s="110" t="s">
        <v>19</v>
      </c>
      <c r="D121" s="110" t="s">
        <v>20</v>
      </c>
      <c r="E121" s="164">
        <v>21</v>
      </c>
      <c r="F121" s="120" t="s">
        <v>237</v>
      </c>
      <c r="G121" s="162">
        <v>703167783</v>
      </c>
      <c r="H121" s="162">
        <v>676934300</v>
      </c>
      <c r="I121" s="162">
        <v>26233483</v>
      </c>
      <c r="J121" s="162">
        <v>0</v>
      </c>
      <c r="K121" s="162">
        <v>676934300</v>
      </c>
      <c r="L121" s="162">
        <v>0</v>
      </c>
      <c r="M121" s="162">
        <v>160219000</v>
      </c>
      <c r="N121" s="162">
        <v>516715300</v>
      </c>
      <c r="O121" s="162">
        <v>151560000</v>
      </c>
      <c r="P121" s="162">
        <v>8659000</v>
      </c>
      <c r="Q121" s="162">
        <v>151560000</v>
      </c>
      <c r="R121" s="162">
        <v>0</v>
      </c>
      <c r="S121" s="162">
        <v>0</v>
      </c>
      <c r="T121" s="112"/>
    </row>
    <row r="122" spans="1:20" ht="15" customHeight="1" x14ac:dyDescent="0.15">
      <c r="A122" s="144" t="s">
        <v>517</v>
      </c>
      <c r="B122" s="111" t="s">
        <v>245</v>
      </c>
      <c r="C122" s="115" t="s">
        <v>19</v>
      </c>
      <c r="D122" s="115" t="s">
        <v>20</v>
      </c>
      <c r="E122" s="164">
        <v>21</v>
      </c>
      <c r="F122" s="116" t="s">
        <v>237</v>
      </c>
      <c r="G122" s="162">
        <v>296832217</v>
      </c>
      <c r="H122" s="162">
        <v>296306600</v>
      </c>
      <c r="I122" s="162">
        <v>525617</v>
      </c>
      <c r="J122" s="162">
        <v>0</v>
      </c>
      <c r="K122" s="162">
        <v>296306600</v>
      </c>
      <c r="L122" s="162">
        <v>0</v>
      </c>
      <c r="M122" s="162">
        <v>87397000</v>
      </c>
      <c r="N122" s="162">
        <v>208909600</v>
      </c>
      <c r="O122" s="162">
        <v>83880000</v>
      </c>
      <c r="P122" s="162">
        <v>3517000</v>
      </c>
      <c r="Q122" s="162">
        <v>83880000</v>
      </c>
      <c r="R122" s="162">
        <v>0</v>
      </c>
      <c r="S122" s="162">
        <v>0</v>
      </c>
    </row>
    <row r="123" spans="1:20" s="150" customFormat="1" ht="54" x14ac:dyDescent="0.15">
      <c r="A123" s="144" t="s">
        <v>520</v>
      </c>
      <c r="B123" s="114" t="s">
        <v>521</v>
      </c>
      <c r="C123" s="110" t="s">
        <v>19</v>
      </c>
      <c r="D123" s="110" t="s">
        <v>20</v>
      </c>
      <c r="E123" s="164">
        <v>21</v>
      </c>
      <c r="F123" s="120" t="s">
        <v>237</v>
      </c>
      <c r="G123" s="162">
        <v>296832217</v>
      </c>
      <c r="H123" s="162">
        <v>296306600</v>
      </c>
      <c r="I123" s="162">
        <v>525617</v>
      </c>
      <c r="J123" s="162">
        <v>0</v>
      </c>
      <c r="K123" s="162">
        <v>296306600</v>
      </c>
      <c r="L123" s="162">
        <v>0</v>
      </c>
      <c r="M123" s="162">
        <v>87397000</v>
      </c>
      <c r="N123" s="162">
        <v>208909600</v>
      </c>
      <c r="O123" s="162">
        <v>83880000</v>
      </c>
      <c r="P123" s="162">
        <v>3517000</v>
      </c>
      <c r="Q123" s="162">
        <v>83880000</v>
      </c>
      <c r="R123" s="162">
        <v>0</v>
      </c>
      <c r="S123" s="162">
        <v>0</v>
      </c>
      <c r="T123" s="112"/>
    </row>
    <row r="124" spans="1:20" ht="27" x14ac:dyDescent="0.15">
      <c r="A124" s="144" t="s">
        <v>582</v>
      </c>
      <c r="B124" s="111" t="s">
        <v>505</v>
      </c>
      <c r="C124" s="110" t="s">
        <v>19</v>
      </c>
      <c r="D124" s="110" t="s">
        <v>20</v>
      </c>
      <c r="E124" s="164">
        <v>21</v>
      </c>
      <c r="F124" s="120" t="s">
        <v>237</v>
      </c>
      <c r="G124" s="162">
        <v>55000000000</v>
      </c>
      <c r="H124" s="162">
        <v>40877877862.43</v>
      </c>
      <c r="I124" s="162">
        <v>14122122137.57</v>
      </c>
      <c r="J124" s="162">
        <v>0</v>
      </c>
      <c r="K124" s="162">
        <v>30941344218.040001</v>
      </c>
      <c r="L124" s="162">
        <v>9936533644.3899994</v>
      </c>
      <c r="M124" s="162">
        <v>13072582354.290001</v>
      </c>
      <c r="N124" s="162">
        <v>17868761863.75</v>
      </c>
      <c r="O124" s="162">
        <v>12851346401.290001</v>
      </c>
      <c r="P124" s="162">
        <v>221235953</v>
      </c>
      <c r="Q124" s="162">
        <v>12836691090.290001</v>
      </c>
      <c r="R124" s="162">
        <v>14655311</v>
      </c>
      <c r="S124" s="162">
        <v>185738989</v>
      </c>
      <c r="T124" s="151"/>
    </row>
    <row r="125" spans="1:20" s="150" customFormat="1" ht="27" x14ac:dyDescent="0.15">
      <c r="A125" s="144" t="s">
        <v>527</v>
      </c>
      <c r="B125" s="111" t="s">
        <v>512</v>
      </c>
      <c r="C125" s="110" t="s">
        <v>19</v>
      </c>
      <c r="D125" s="110" t="s">
        <v>20</v>
      </c>
      <c r="E125" s="164">
        <v>21</v>
      </c>
      <c r="F125" s="120" t="s">
        <v>237</v>
      </c>
      <c r="G125" s="162">
        <v>55000000000</v>
      </c>
      <c r="H125" s="162">
        <v>40877877862.43</v>
      </c>
      <c r="I125" s="162">
        <v>14122122137.57</v>
      </c>
      <c r="J125" s="162">
        <v>0</v>
      </c>
      <c r="K125" s="162">
        <v>30941344218.040001</v>
      </c>
      <c r="L125" s="162">
        <v>9936533644.3899994</v>
      </c>
      <c r="M125" s="162">
        <v>13072582354.290001</v>
      </c>
      <c r="N125" s="162">
        <v>17868761863.75</v>
      </c>
      <c r="O125" s="162">
        <v>12851346401.290001</v>
      </c>
      <c r="P125" s="162">
        <v>221235953</v>
      </c>
      <c r="Q125" s="162">
        <v>12836691090.290001</v>
      </c>
      <c r="R125" s="162">
        <v>14655311</v>
      </c>
      <c r="S125" s="162">
        <v>185738989</v>
      </c>
      <c r="T125" s="112"/>
    </row>
    <row r="126" spans="1:20" ht="15" customHeight="1" x14ac:dyDescent="0.15">
      <c r="A126" s="144" t="s">
        <v>524</v>
      </c>
      <c r="B126" s="111" t="s">
        <v>251</v>
      </c>
      <c r="C126" s="115" t="s">
        <v>19</v>
      </c>
      <c r="D126" s="115" t="s">
        <v>20</v>
      </c>
      <c r="E126" s="164">
        <v>21</v>
      </c>
      <c r="F126" s="116" t="s">
        <v>237</v>
      </c>
      <c r="G126" s="162">
        <v>1598120533</v>
      </c>
      <c r="H126" s="162">
        <v>1308896570</v>
      </c>
      <c r="I126" s="162">
        <v>289223963</v>
      </c>
      <c r="J126" s="162">
        <v>0</v>
      </c>
      <c r="K126" s="162">
        <v>923823139</v>
      </c>
      <c r="L126" s="162">
        <v>385073431</v>
      </c>
      <c r="M126" s="162">
        <v>339916560</v>
      </c>
      <c r="N126" s="162">
        <v>583906579</v>
      </c>
      <c r="O126" s="162">
        <v>333519560</v>
      </c>
      <c r="P126" s="162">
        <v>6397000</v>
      </c>
      <c r="Q126" s="162">
        <v>333519560</v>
      </c>
      <c r="R126" s="162">
        <v>0</v>
      </c>
      <c r="S126" s="162">
        <v>7530382</v>
      </c>
    </row>
    <row r="127" spans="1:20" s="150" customFormat="1" ht="54" x14ac:dyDescent="0.15">
      <c r="A127" s="144" t="s">
        <v>536</v>
      </c>
      <c r="B127" s="114" t="s">
        <v>537</v>
      </c>
      <c r="C127" s="110" t="s">
        <v>19</v>
      </c>
      <c r="D127" s="110" t="s">
        <v>20</v>
      </c>
      <c r="E127" s="164">
        <v>21</v>
      </c>
      <c r="F127" s="120" t="s">
        <v>237</v>
      </c>
      <c r="G127" s="162">
        <v>1598120533</v>
      </c>
      <c r="H127" s="162">
        <v>1308896570</v>
      </c>
      <c r="I127" s="162">
        <v>289223963</v>
      </c>
      <c r="J127" s="162">
        <v>0</v>
      </c>
      <c r="K127" s="162">
        <v>923823139</v>
      </c>
      <c r="L127" s="162">
        <v>385073431</v>
      </c>
      <c r="M127" s="162">
        <v>339916560</v>
      </c>
      <c r="N127" s="162">
        <v>583906579</v>
      </c>
      <c r="O127" s="162">
        <v>333519560</v>
      </c>
      <c r="P127" s="162">
        <v>6397000</v>
      </c>
      <c r="Q127" s="162">
        <v>333519560</v>
      </c>
      <c r="R127" s="162">
        <v>0</v>
      </c>
      <c r="S127" s="162">
        <v>7530382</v>
      </c>
      <c r="T127" s="112"/>
    </row>
    <row r="128" spans="1:20" ht="15" customHeight="1" x14ac:dyDescent="0.15">
      <c r="A128" s="144" t="s">
        <v>525</v>
      </c>
      <c r="B128" s="111" t="s">
        <v>252</v>
      </c>
      <c r="C128" s="115" t="s">
        <v>19</v>
      </c>
      <c r="D128" s="115" t="s">
        <v>20</v>
      </c>
      <c r="E128" s="164">
        <v>21</v>
      </c>
      <c r="F128" s="116" t="s">
        <v>237</v>
      </c>
      <c r="G128" s="162">
        <v>9378364480</v>
      </c>
      <c r="H128" s="162">
        <v>9333303710</v>
      </c>
      <c r="I128" s="162">
        <v>45060770</v>
      </c>
      <c r="J128" s="162">
        <v>0</v>
      </c>
      <c r="K128" s="162">
        <v>9260903700</v>
      </c>
      <c r="L128" s="162">
        <v>72400010</v>
      </c>
      <c r="M128" s="162">
        <v>3132665900</v>
      </c>
      <c r="N128" s="162">
        <v>6128237800</v>
      </c>
      <c r="O128" s="162">
        <v>3053950900</v>
      </c>
      <c r="P128" s="162">
        <v>78715000</v>
      </c>
      <c r="Q128" s="162">
        <v>3053950900</v>
      </c>
      <c r="R128" s="162">
        <v>0</v>
      </c>
      <c r="S128" s="162">
        <v>0</v>
      </c>
    </row>
    <row r="129" spans="1:20" s="150" customFormat="1" ht="45" x14ac:dyDescent="0.15">
      <c r="A129" s="144" t="s">
        <v>538</v>
      </c>
      <c r="B129" s="114" t="s">
        <v>539</v>
      </c>
      <c r="C129" s="110" t="s">
        <v>19</v>
      </c>
      <c r="D129" s="110" t="s">
        <v>20</v>
      </c>
      <c r="E129" s="164">
        <v>21</v>
      </c>
      <c r="F129" s="120" t="s">
        <v>237</v>
      </c>
      <c r="G129" s="162">
        <v>9378364480</v>
      </c>
      <c r="H129" s="162">
        <v>9333303710</v>
      </c>
      <c r="I129" s="162">
        <v>45060770</v>
      </c>
      <c r="J129" s="162">
        <v>0</v>
      </c>
      <c r="K129" s="162">
        <v>9260903700</v>
      </c>
      <c r="L129" s="162">
        <v>72400010</v>
      </c>
      <c r="M129" s="162">
        <v>3132665900</v>
      </c>
      <c r="N129" s="162">
        <v>6128237800</v>
      </c>
      <c r="O129" s="162">
        <v>3053950900</v>
      </c>
      <c r="P129" s="162">
        <v>78715000</v>
      </c>
      <c r="Q129" s="162">
        <v>3053950900</v>
      </c>
      <c r="R129" s="162">
        <v>0</v>
      </c>
      <c r="S129" s="162">
        <v>0</v>
      </c>
      <c r="T129" s="112"/>
    </row>
    <row r="130" spans="1:20" ht="15" customHeight="1" x14ac:dyDescent="0.15">
      <c r="A130" s="144" t="s">
        <v>526</v>
      </c>
      <c r="B130" s="111" t="s">
        <v>253</v>
      </c>
      <c r="C130" s="115" t="s">
        <v>19</v>
      </c>
      <c r="D130" s="115" t="s">
        <v>20</v>
      </c>
      <c r="E130" s="164">
        <v>21</v>
      </c>
      <c r="F130" s="116" t="s">
        <v>237</v>
      </c>
      <c r="G130" s="162">
        <v>7437859841</v>
      </c>
      <c r="H130" s="162">
        <v>6469291579</v>
      </c>
      <c r="I130" s="162">
        <v>968568262</v>
      </c>
      <c r="J130" s="162">
        <v>0</v>
      </c>
      <c r="K130" s="162">
        <v>3571122165</v>
      </c>
      <c r="L130" s="162">
        <v>2898169414</v>
      </c>
      <c r="M130" s="162">
        <v>1806371528</v>
      </c>
      <c r="N130" s="162">
        <v>1764750637</v>
      </c>
      <c r="O130" s="162">
        <v>1789722528</v>
      </c>
      <c r="P130" s="162">
        <v>16649000</v>
      </c>
      <c r="Q130" s="162">
        <v>1789722528</v>
      </c>
      <c r="R130" s="162">
        <v>0</v>
      </c>
      <c r="S130" s="162">
        <v>127663467</v>
      </c>
    </row>
    <row r="131" spans="1:20" s="150" customFormat="1" ht="45" x14ac:dyDescent="0.15">
      <c r="A131" s="144" t="s">
        <v>540</v>
      </c>
      <c r="B131" s="114" t="s">
        <v>541</v>
      </c>
      <c r="C131" s="110" t="s">
        <v>19</v>
      </c>
      <c r="D131" s="110" t="s">
        <v>20</v>
      </c>
      <c r="E131" s="164">
        <v>21</v>
      </c>
      <c r="F131" s="120" t="s">
        <v>237</v>
      </c>
      <c r="G131" s="162">
        <v>7437859841</v>
      </c>
      <c r="H131" s="162">
        <v>6469291579</v>
      </c>
      <c r="I131" s="162">
        <v>968568262</v>
      </c>
      <c r="J131" s="162">
        <v>0</v>
      </c>
      <c r="K131" s="162">
        <v>3571122165</v>
      </c>
      <c r="L131" s="162">
        <v>2898169414</v>
      </c>
      <c r="M131" s="162">
        <v>1806371528</v>
      </c>
      <c r="N131" s="162">
        <v>1764750637</v>
      </c>
      <c r="O131" s="162">
        <v>1789722528</v>
      </c>
      <c r="P131" s="162">
        <v>16649000</v>
      </c>
      <c r="Q131" s="162">
        <v>1789722528</v>
      </c>
      <c r="R131" s="162">
        <v>0</v>
      </c>
      <c r="S131" s="162">
        <v>127663467</v>
      </c>
      <c r="T131" s="112"/>
    </row>
    <row r="132" spans="1:20" ht="15" customHeight="1" x14ac:dyDescent="0.15">
      <c r="A132" s="144" t="s">
        <v>522</v>
      </c>
      <c r="B132" s="111" t="s">
        <v>254</v>
      </c>
      <c r="C132" s="115" t="s">
        <v>19</v>
      </c>
      <c r="D132" s="115" t="s">
        <v>20</v>
      </c>
      <c r="E132" s="164">
        <v>21</v>
      </c>
      <c r="F132" s="116" t="s">
        <v>237</v>
      </c>
      <c r="G132" s="162">
        <v>17755124518</v>
      </c>
      <c r="H132" s="162">
        <v>11973149096</v>
      </c>
      <c r="I132" s="162">
        <v>5781975422</v>
      </c>
      <c r="J132" s="162">
        <v>0</v>
      </c>
      <c r="K132" s="162">
        <v>8699252206.3999996</v>
      </c>
      <c r="L132" s="162">
        <v>3273896889.5999999</v>
      </c>
      <c r="M132" s="162">
        <v>5211970084</v>
      </c>
      <c r="N132" s="162">
        <v>3487282122.4000001</v>
      </c>
      <c r="O132" s="162">
        <v>5144608974</v>
      </c>
      <c r="P132" s="162">
        <v>67361110</v>
      </c>
      <c r="Q132" s="162">
        <v>5129953663</v>
      </c>
      <c r="R132" s="162">
        <v>14655311</v>
      </c>
      <c r="S132" s="162">
        <v>43583553</v>
      </c>
    </row>
    <row r="133" spans="1:20" ht="15" customHeight="1" x14ac:dyDescent="0.15">
      <c r="A133" s="144" t="s">
        <v>532</v>
      </c>
      <c r="B133" s="114" t="s">
        <v>533</v>
      </c>
      <c r="C133" s="110" t="s">
        <v>19</v>
      </c>
      <c r="D133" s="110" t="s">
        <v>20</v>
      </c>
      <c r="E133" s="164">
        <v>21</v>
      </c>
      <c r="F133" s="120" t="s">
        <v>237</v>
      </c>
      <c r="G133" s="162">
        <v>17755124518</v>
      </c>
      <c r="H133" s="162">
        <v>11973149096</v>
      </c>
      <c r="I133" s="162">
        <v>5781975422</v>
      </c>
      <c r="J133" s="162">
        <v>0</v>
      </c>
      <c r="K133" s="162">
        <v>8699252206.3999996</v>
      </c>
      <c r="L133" s="162">
        <v>3273896889.5999999</v>
      </c>
      <c r="M133" s="162">
        <v>5211970084</v>
      </c>
      <c r="N133" s="162">
        <v>3487282122.4000001</v>
      </c>
      <c r="O133" s="162">
        <v>5144608974</v>
      </c>
      <c r="P133" s="162">
        <v>67361110</v>
      </c>
      <c r="Q133" s="162">
        <v>5129953663</v>
      </c>
      <c r="R133" s="162">
        <v>14655311</v>
      </c>
      <c r="S133" s="162">
        <v>43583553</v>
      </c>
      <c r="T133" s="152"/>
    </row>
    <row r="134" spans="1:20" ht="15" customHeight="1" x14ac:dyDescent="0.15">
      <c r="A134" s="144" t="s">
        <v>523</v>
      </c>
      <c r="B134" s="111" t="s">
        <v>255</v>
      </c>
      <c r="C134" s="115" t="s">
        <v>19</v>
      </c>
      <c r="D134" s="115" t="s">
        <v>20</v>
      </c>
      <c r="E134" s="164">
        <v>21</v>
      </c>
      <c r="F134" s="116" t="s">
        <v>237</v>
      </c>
      <c r="G134" s="162">
        <v>9838884833</v>
      </c>
      <c r="H134" s="162">
        <v>4419387489.4300003</v>
      </c>
      <c r="I134" s="162">
        <v>5419497343.5699997</v>
      </c>
      <c r="J134" s="162">
        <v>0</v>
      </c>
      <c r="K134" s="162">
        <v>3614544781.1399999</v>
      </c>
      <c r="L134" s="162">
        <v>804842708.28999996</v>
      </c>
      <c r="M134" s="162">
        <v>723026048.28999996</v>
      </c>
      <c r="N134" s="162">
        <v>2891518732.8499999</v>
      </c>
      <c r="O134" s="162">
        <v>690404048.28999996</v>
      </c>
      <c r="P134" s="162">
        <v>32622000</v>
      </c>
      <c r="Q134" s="162">
        <v>690404048.28999996</v>
      </c>
      <c r="R134" s="162">
        <v>0</v>
      </c>
      <c r="S134" s="162">
        <v>0</v>
      </c>
    </row>
    <row r="135" spans="1:20" ht="45" x14ac:dyDescent="0.15">
      <c r="A135" s="144" t="s">
        <v>534</v>
      </c>
      <c r="B135" s="114" t="s">
        <v>535</v>
      </c>
      <c r="C135" s="110" t="s">
        <v>19</v>
      </c>
      <c r="D135" s="110" t="s">
        <v>20</v>
      </c>
      <c r="E135" s="164">
        <v>21</v>
      </c>
      <c r="F135" s="120" t="s">
        <v>237</v>
      </c>
      <c r="G135" s="162">
        <v>9838884833</v>
      </c>
      <c r="H135" s="162">
        <v>4419387489.4300003</v>
      </c>
      <c r="I135" s="162">
        <v>5419497343.5699997</v>
      </c>
      <c r="J135" s="162">
        <v>0</v>
      </c>
      <c r="K135" s="162">
        <v>3614544781.1399999</v>
      </c>
      <c r="L135" s="162">
        <v>804842708.28999996</v>
      </c>
      <c r="M135" s="162">
        <v>723026048.28999996</v>
      </c>
      <c r="N135" s="162">
        <v>2891518732.8499999</v>
      </c>
      <c r="O135" s="162">
        <v>690404048.28999996</v>
      </c>
      <c r="P135" s="162">
        <v>32622000</v>
      </c>
      <c r="Q135" s="162">
        <v>690404048.28999996</v>
      </c>
      <c r="R135" s="162">
        <v>0</v>
      </c>
      <c r="S135" s="162">
        <v>0</v>
      </c>
      <c r="T135" s="112"/>
    </row>
    <row r="136" spans="1:20" ht="15" customHeight="1" x14ac:dyDescent="0.15">
      <c r="A136" s="144" t="s">
        <v>531</v>
      </c>
      <c r="B136" s="111" t="s">
        <v>256</v>
      </c>
      <c r="C136" s="115" t="s">
        <v>19</v>
      </c>
      <c r="D136" s="115" t="s">
        <v>20</v>
      </c>
      <c r="E136" s="164">
        <v>21</v>
      </c>
      <c r="F136" s="116" t="s">
        <v>237</v>
      </c>
      <c r="G136" s="162">
        <v>1188158345</v>
      </c>
      <c r="H136" s="162">
        <v>1117249715</v>
      </c>
      <c r="I136" s="162">
        <v>70908630</v>
      </c>
      <c r="J136" s="162">
        <v>0</v>
      </c>
      <c r="K136" s="162">
        <v>362864186</v>
      </c>
      <c r="L136" s="162">
        <v>754385529</v>
      </c>
      <c r="M136" s="162">
        <v>224594255</v>
      </c>
      <c r="N136" s="162">
        <v>138269931</v>
      </c>
      <c r="O136" s="162">
        <v>222518412</v>
      </c>
      <c r="P136" s="162">
        <v>2075843</v>
      </c>
      <c r="Q136" s="162">
        <v>222518412</v>
      </c>
      <c r="R136" s="162">
        <v>0</v>
      </c>
      <c r="S136" s="162">
        <v>6961587</v>
      </c>
    </row>
    <row r="137" spans="1:20" ht="54" x14ac:dyDescent="0.15">
      <c r="A137" s="144" t="s">
        <v>548</v>
      </c>
      <c r="B137" s="114" t="s">
        <v>549</v>
      </c>
      <c r="C137" s="110" t="s">
        <v>19</v>
      </c>
      <c r="D137" s="110" t="s">
        <v>20</v>
      </c>
      <c r="E137" s="164">
        <v>21</v>
      </c>
      <c r="F137" s="120" t="s">
        <v>237</v>
      </c>
      <c r="G137" s="162">
        <v>1188158345</v>
      </c>
      <c r="H137" s="162">
        <v>1117249715</v>
      </c>
      <c r="I137" s="162">
        <v>70908630</v>
      </c>
      <c r="J137" s="162">
        <v>0</v>
      </c>
      <c r="K137" s="162">
        <v>362864186</v>
      </c>
      <c r="L137" s="162">
        <v>754385529</v>
      </c>
      <c r="M137" s="162">
        <v>224594255</v>
      </c>
      <c r="N137" s="162">
        <v>138269931</v>
      </c>
      <c r="O137" s="162">
        <v>222518412</v>
      </c>
      <c r="P137" s="162">
        <v>2075843</v>
      </c>
      <c r="Q137" s="162">
        <v>222518412</v>
      </c>
      <c r="R137" s="162">
        <v>0</v>
      </c>
      <c r="S137" s="162">
        <v>6961587</v>
      </c>
      <c r="T137" s="112"/>
    </row>
    <row r="138" spans="1:20" ht="15" customHeight="1" x14ac:dyDescent="0.15">
      <c r="A138" s="144" t="s">
        <v>528</v>
      </c>
      <c r="B138" s="111" t="s">
        <v>506</v>
      </c>
      <c r="C138" s="115" t="s">
        <v>19</v>
      </c>
      <c r="D138" s="115" t="s">
        <v>20</v>
      </c>
      <c r="E138" s="164">
        <v>21</v>
      </c>
      <c r="F138" s="116" t="s">
        <v>237</v>
      </c>
      <c r="G138" s="162">
        <v>4432161302</v>
      </c>
      <c r="H138" s="162">
        <v>2889790063</v>
      </c>
      <c r="I138" s="162">
        <v>1542371239</v>
      </c>
      <c r="J138" s="162">
        <v>0</v>
      </c>
      <c r="K138" s="162">
        <v>1654617659</v>
      </c>
      <c r="L138" s="162">
        <v>1235172404</v>
      </c>
      <c r="M138" s="162">
        <v>521225255</v>
      </c>
      <c r="N138" s="162">
        <v>1133392404</v>
      </c>
      <c r="O138" s="162">
        <v>503809255</v>
      </c>
      <c r="P138" s="162">
        <v>17416000</v>
      </c>
      <c r="Q138" s="162">
        <v>503809255</v>
      </c>
      <c r="R138" s="162">
        <v>0</v>
      </c>
      <c r="S138" s="162">
        <v>0</v>
      </c>
    </row>
    <row r="139" spans="1:20" ht="25.5" customHeight="1" x14ac:dyDescent="0.15">
      <c r="A139" s="144" t="s">
        <v>542</v>
      </c>
      <c r="B139" s="114" t="s">
        <v>543</v>
      </c>
      <c r="C139" s="110" t="s">
        <v>19</v>
      </c>
      <c r="D139" s="110" t="s">
        <v>20</v>
      </c>
      <c r="E139" s="164">
        <v>21</v>
      </c>
      <c r="F139" s="120" t="s">
        <v>237</v>
      </c>
      <c r="G139" s="162">
        <v>4432161302</v>
      </c>
      <c r="H139" s="162">
        <v>2889790063</v>
      </c>
      <c r="I139" s="162">
        <v>1542371239</v>
      </c>
      <c r="J139" s="162">
        <v>0</v>
      </c>
      <c r="K139" s="162">
        <v>1654617659</v>
      </c>
      <c r="L139" s="162">
        <v>1235172404</v>
      </c>
      <c r="M139" s="162">
        <v>521225255</v>
      </c>
      <c r="N139" s="162">
        <v>1133392404</v>
      </c>
      <c r="O139" s="162">
        <v>503809255</v>
      </c>
      <c r="P139" s="162">
        <v>17416000</v>
      </c>
      <c r="Q139" s="162">
        <v>503809255</v>
      </c>
      <c r="R139" s="162">
        <v>0</v>
      </c>
      <c r="S139" s="162">
        <v>0</v>
      </c>
      <c r="T139" s="112"/>
    </row>
    <row r="140" spans="1:20" ht="15" customHeight="1" x14ac:dyDescent="0.15">
      <c r="A140" s="144" t="s">
        <v>529</v>
      </c>
      <c r="B140" s="111" t="s">
        <v>249</v>
      </c>
      <c r="C140" s="115" t="s">
        <v>19</v>
      </c>
      <c r="D140" s="115" t="s">
        <v>20</v>
      </c>
      <c r="E140" s="164">
        <v>21</v>
      </c>
      <c r="F140" s="116" t="s">
        <v>237</v>
      </c>
      <c r="G140" s="162">
        <v>164846833</v>
      </c>
      <c r="H140" s="162">
        <v>164846833</v>
      </c>
      <c r="I140" s="162">
        <v>0</v>
      </c>
      <c r="J140" s="162">
        <v>0</v>
      </c>
      <c r="K140" s="162">
        <v>50844127</v>
      </c>
      <c r="L140" s="162">
        <v>114002706</v>
      </c>
      <c r="M140" s="162">
        <v>29676294</v>
      </c>
      <c r="N140" s="162">
        <v>21167833</v>
      </c>
      <c r="O140" s="162">
        <v>29676294</v>
      </c>
      <c r="P140" s="162">
        <v>0</v>
      </c>
      <c r="Q140" s="162">
        <v>29676294</v>
      </c>
      <c r="R140" s="162">
        <v>0</v>
      </c>
      <c r="S140" s="162">
        <v>0</v>
      </c>
    </row>
    <row r="141" spans="1:20" ht="54" x14ac:dyDescent="0.15">
      <c r="A141" s="144" t="s">
        <v>544</v>
      </c>
      <c r="B141" s="114" t="s">
        <v>545</v>
      </c>
      <c r="C141" s="110" t="s">
        <v>19</v>
      </c>
      <c r="D141" s="110" t="s">
        <v>20</v>
      </c>
      <c r="E141" s="164">
        <v>21</v>
      </c>
      <c r="F141" s="120" t="s">
        <v>237</v>
      </c>
      <c r="G141" s="162">
        <v>164846833</v>
      </c>
      <c r="H141" s="162">
        <v>164846833</v>
      </c>
      <c r="I141" s="162">
        <v>0</v>
      </c>
      <c r="J141" s="162">
        <v>0</v>
      </c>
      <c r="K141" s="162">
        <v>50844127</v>
      </c>
      <c r="L141" s="162">
        <v>114002706</v>
      </c>
      <c r="M141" s="162">
        <v>29676294</v>
      </c>
      <c r="N141" s="162">
        <v>21167833</v>
      </c>
      <c r="O141" s="162">
        <v>29676294</v>
      </c>
      <c r="P141" s="162">
        <v>0</v>
      </c>
      <c r="Q141" s="162">
        <v>29676294</v>
      </c>
      <c r="R141" s="162">
        <v>0</v>
      </c>
      <c r="S141" s="162">
        <v>0</v>
      </c>
      <c r="T141" s="112"/>
    </row>
    <row r="142" spans="1:20" ht="15" customHeight="1" x14ac:dyDescent="0.15">
      <c r="A142" s="144" t="s">
        <v>530</v>
      </c>
      <c r="B142" s="111" t="s">
        <v>250</v>
      </c>
      <c r="C142" s="115" t="s">
        <v>19</v>
      </c>
      <c r="D142" s="115" t="s">
        <v>20</v>
      </c>
      <c r="E142" s="164">
        <v>21</v>
      </c>
      <c r="F142" s="116" t="s">
        <v>237</v>
      </c>
      <c r="G142" s="162">
        <v>3206479315</v>
      </c>
      <c r="H142" s="162">
        <v>3201962807</v>
      </c>
      <c r="I142" s="162">
        <v>4516508</v>
      </c>
      <c r="J142" s="162">
        <v>0</v>
      </c>
      <c r="K142" s="162">
        <v>2803372254.5</v>
      </c>
      <c r="L142" s="162">
        <v>398590552.5</v>
      </c>
      <c r="M142" s="162">
        <v>1083136430</v>
      </c>
      <c r="N142" s="162">
        <v>1720235824.5</v>
      </c>
      <c r="O142" s="162">
        <v>1083136430</v>
      </c>
      <c r="P142" s="162">
        <v>0</v>
      </c>
      <c r="Q142" s="162">
        <v>1083136430</v>
      </c>
      <c r="R142" s="162">
        <v>0</v>
      </c>
      <c r="S142" s="162">
        <v>0</v>
      </c>
    </row>
    <row r="143" spans="1:20" ht="54" x14ac:dyDescent="0.15">
      <c r="A143" s="144" t="s">
        <v>546</v>
      </c>
      <c r="B143" s="114" t="s">
        <v>547</v>
      </c>
      <c r="C143" s="110" t="s">
        <v>19</v>
      </c>
      <c r="D143" s="110" t="s">
        <v>20</v>
      </c>
      <c r="E143" s="164">
        <v>21</v>
      </c>
      <c r="F143" s="120" t="s">
        <v>237</v>
      </c>
      <c r="G143" s="162">
        <v>3206479315</v>
      </c>
      <c r="H143" s="162">
        <v>3201962807</v>
      </c>
      <c r="I143" s="162">
        <v>4516508</v>
      </c>
      <c r="J143" s="162">
        <v>0</v>
      </c>
      <c r="K143" s="162">
        <v>2803372254.5</v>
      </c>
      <c r="L143" s="162">
        <v>398590552.5</v>
      </c>
      <c r="M143" s="162">
        <v>1083136430</v>
      </c>
      <c r="N143" s="162">
        <v>1720235824.5</v>
      </c>
      <c r="O143" s="162">
        <v>1083136430</v>
      </c>
      <c r="P143" s="162">
        <v>0</v>
      </c>
      <c r="Q143" s="162">
        <v>1083136430</v>
      </c>
      <c r="R143" s="162">
        <v>0</v>
      </c>
      <c r="S143" s="162">
        <v>0</v>
      </c>
      <c r="T143" s="112"/>
    </row>
    <row r="144" spans="1:20" ht="18" x14ac:dyDescent="0.15">
      <c r="A144" s="144" t="s">
        <v>268</v>
      </c>
      <c r="B144" s="111" t="s">
        <v>572</v>
      </c>
      <c r="C144" s="110" t="s">
        <v>19</v>
      </c>
      <c r="D144" s="110" t="s">
        <v>20</v>
      </c>
      <c r="E144" s="164">
        <v>21</v>
      </c>
      <c r="F144" s="120" t="s">
        <v>237</v>
      </c>
      <c r="G144" s="162">
        <v>27500000000</v>
      </c>
      <c r="H144" s="162">
        <v>13076489597</v>
      </c>
      <c r="I144" s="162">
        <v>14423510403</v>
      </c>
      <c r="J144" s="162">
        <v>0</v>
      </c>
      <c r="K144" s="162">
        <v>8498328955</v>
      </c>
      <c r="L144" s="162">
        <v>4578160642</v>
      </c>
      <c r="M144" s="162">
        <v>2741877831</v>
      </c>
      <c r="N144" s="162">
        <v>5756451124</v>
      </c>
      <c r="O144" s="162">
        <v>2735480831</v>
      </c>
      <c r="P144" s="162">
        <v>6397000</v>
      </c>
      <c r="Q144" s="162">
        <v>2735480831</v>
      </c>
      <c r="R144" s="162">
        <v>0</v>
      </c>
      <c r="S144" s="162">
        <v>0</v>
      </c>
      <c r="T144" s="112"/>
    </row>
    <row r="145" spans="1:20" x14ac:dyDescent="0.15">
      <c r="A145" s="144" t="s">
        <v>270</v>
      </c>
      <c r="B145" s="111" t="s">
        <v>241</v>
      </c>
      <c r="C145" s="110" t="s">
        <v>19</v>
      </c>
      <c r="D145" s="110" t="s">
        <v>20</v>
      </c>
      <c r="E145" s="164">
        <v>21</v>
      </c>
      <c r="F145" s="120" t="s">
        <v>237</v>
      </c>
      <c r="G145" s="162">
        <v>27500000000</v>
      </c>
      <c r="H145" s="162">
        <v>13076489597</v>
      </c>
      <c r="I145" s="162">
        <v>14423510403</v>
      </c>
      <c r="J145" s="162">
        <v>0</v>
      </c>
      <c r="K145" s="162">
        <v>8498328955</v>
      </c>
      <c r="L145" s="162">
        <v>4578160642</v>
      </c>
      <c r="M145" s="162">
        <v>2741877831</v>
      </c>
      <c r="N145" s="162">
        <v>5756451124</v>
      </c>
      <c r="O145" s="162">
        <v>2735480831</v>
      </c>
      <c r="P145" s="162">
        <v>6397000</v>
      </c>
      <c r="Q145" s="162">
        <v>2735480831</v>
      </c>
      <c r="R145" s="162">
        <v>0</v>
      </c>
      <c r="S145" s="162">
        <v>0</v>
      </c>
      <c r="T145" s="117"/>
    </row>
    <row r="146" spans="1:20" s="150" customFormat="1" ht="36" x14ac:dyDescent="0.15">
      <c r="A146" s="144" t="s">
        <v>507</v>
      </c>
      <c r="B146" s="111" t="s">
        <v>508</v>
      </c>
      <c r="C146" s="110" t="s">
        <v>19</v>
      </c>
      <c r="D146" s="110" t="s">
        <v>20</v>
      </c>
      <c r="E146" s="164">
        <v>21</v>
      </c>
      <c r="F146" s="120" t="s">
        <v>237</v>
      </c>
      <c r="G146" s="162">
        <v>3000000000</v>
      </c>
      <c r="H146" s="162">
        <v>1286642158</v>
      </c>
      <c r="I146" s="162">
        <v>1713357842</v>
      </c>
      <c r="J146" s="162">
        <v>0</v>
      </c>
      <c r="K146" s="162">
        <v>1256820555</v>
      </c>
      <c r="L146" s="162">
        <v>29821603</v>
      </c>
      <c r="M146" s="162">
        <v>568225076</v>
      </c>
      <c r="N146" s="162">
        <v>688595479</v>
      </c>
      <c r="O146" s="162">
        <v>568225076</v>
      </c>
      <c r="P146" s="162">
        <v>0</v>
      </c>
      <c r="Q146" s="162">
        <v>568225076</v>
      </c>
      <c r="R146" s="162">
        <v>0</v>
      </c>
      <c r="S146" s="162">
        <v>0</v>
      </c>
      <c r="T146" s="112"/>
    </row>
    <row r="147" spans="1:20" s="150" customFormat="1" ht="18" x14ac:dyDescent="0.15">
      <c r="A147" s="144" t="s">
        <v>552</v>
      </c>
      <c r="B147" s="111" t="s">
        <v>553</v>
      </c>
      <c r="C147" s="110" t="s">
        <v>19</v>
      </c>
      <c r="D147" s="110" t="s">
        <v>20</v>
      </c>
      <c r="E147" s="164">
        <v>21</v>
      </c>
      <c r="F147" s="120" t="s">
        <v>237</v>
      </c>
      <c r="G147" s="162">
        <v>3000000000</v>
      </c>
      <c r="H147" s="162">
        <v>1286642158</v>
      </c>
      <c r="I147" s="162">
        <v>1713357842</v>
      </c>
      <c r="J147" s="162">
        <v>0</v>
      </c>
      <c r="K147" s="162">
        <v>1256820555</v>
      </c>
      <c r="L147" s="162">
        <v>29821603</v>
      </c>
      <c r="M147" s="162">
        <v>568225076</v>
      </c>
      <c r="N147" s="162">
        <v>688595479</v>
      </c>
      <c r="O147" s="162">
        <v>568225076</v>
      </c>
      <c r="P147" s="162">
        <v>0</v>
      </c>
      <c r="Q147" s="162">
        <v>568225076</v>
      </c>
      <c r="R147" s="162">
        <v>0</v>
      </c>
      <c r="S147" s="162">
        <v>0</v>
      </c>
      <c r="T147" s="117"/>
    </row>
    <row r="148" spans="1:20" ht="15" customHeight="1" x14ac:dyDescent="0.15">
      <c r="A148" s="144" t="s">
        <v>550</v>
      </c>
      <c r="B148" s="111" t="s">
        <v>274</v>
      </c>
      <c r="C148" s="115" t="s">
        <v>19</v>
      </c>
      <c r="D148" s="115" t="s">
        <v>20</v>
      </c>
      <c r="E148" s="164">
        <v>21</v>
      </c>
      <c r="F148" s="116" t="s">
        <v>237</v>
      </c>
      <c r="G148" s="162">
        <v>2237607133</v>
      </c>
      <c r="H148" s="162">
        <v>1125957091</v>
      </c>
      <c r="I148" s="162">
        <v>1111650042</v>
      </c>
      <c r="J148" s="162">
        <v>0</v>
      </c>
      <c r="K148" s="162">
        <v>1096135488</v>
      </c>
      <c r="L148" s="162">
        <v>29821603</v>
      </c>
      <c r="M148" s="162">
        <v>518930076</v>
      </c>
      <c r="N148" s="162">
        <v>577205412</v>
      </c>
      <c r="O148" s="162">
        <v>518930076</v>
      </c>
      <c r="P148" s="162">
        <v>0</v>
      </c>
      <c r="Q148" s="162">
        <v>518930076</v>
      </c>
      <c r="R148" s="162">
        <v>0</v>
      </c>
      <c r="S148" s="162">
        <v>0</v>
      </c>
    </row>
    <row r="149" spans="1:20" ht="54" x14ac:dyDescent="0.15">
      <c r="A149" s="144" t="s">
        <v>554</v>
      </c>
      <c r="B149" s="114" t="s">
        <v>555</v>
      </c>
      <c r="C149" s="110" t="s">
        <v>19</v>
      </c>
      <c r="D149" s="110" t="s">
        <v>20</v>
      </c>
      <c r="E149" s="164">
        <v>21</v>
      </c>
      <c r="F149" s="120" t="s">
        <v>237</v>
      </c>
      <c r="G149" s="162">
        <v>2237607133</v>
      </c>
      <c r="H149" s="162">
        <v>1125957091</v>
      </c>
      <c r="I149" s="162">
        <v>1111650042</v>
      </c>
      <c r="J149" s="162">
        <v>0</v>
      </c>
      <c r="K149" s="162">
        <v>1096135488</v>
      </c>
      <c r="L149" s="162">
        <v>29821603</v>
      </c>
      <c r="M149" s="162">
        <v>518930076</v>
      </c>
      <c r="N149" s="162">
        <v>577205412</v>
      </c>
      <c r="O149" s="162">
        <v>518930076</v>
      </c>
      <c r="P149" s="162">
        <v>0</v>
      </c>
      <c r="Q149" s="162">
        <v>518930076</v>
      </c>
      <c r="R149" s="162">
        <v>0</v>
      </c>
      <c r="S149" s="162">
        <v>0</v>
      </c>
      <c r="T149" s="112"/>
    </row>
    <row r="150" spans="1:20" ht="15" customHeight="1" x14ac:dyDescent="0.15">
      <c r="A150" s="144" t="s">
        <v>551</v>
      </c>
      <c r="B150" s="111" t="s">
        <v>276</v>
      </c>
      <c r="C150" s="115" t="s">
        <v>19</v>
      </c>
      <c r="D150" s="115" t="s">
        <v>20</v>
      </c>
      <c r="E150" s="164">
        <v>21</v>
      </c>
      <c r="F150" s="116" t="s">
        <v>237</v>
      </c>
      <c r="G150" s="162">
        <v>622392867</v>
      </c>
      <c r="H150" s="162">
        <v>60926067</v>
      </c>
      <c r="I150" s="162">
        <v>561466800</v>
      </c>
      <c r="J150" s="162">
        <v>0</v>
      </c>
      <c r="K150" s="162">
        <v>60926067</v>
      </c>
      <c r="L150" s="162">
        <v>0</v>
      </c>
      <c r="M150" s="162">
        <v>22088000</v>
      </c>
      <c r="N150" s="162">
        <v>38838067</v>
      </c>
      <c r="O150" s="162">
        <v>22088000</v>
      </c>
      <c r="P150" s="162">
        <v>0</v>
      </c>
      <c r="Q150" s="162">
        <v>22088000</v>
      </c>
      <c r="R150" s="162">
        <v>0</v>
      </c>
      <c r="S150" s="162">
        <v>0</v>
      </c>
    </row>
    <row r="151" spans="1:20" ht="54" x14ac:dyDescent="0.15">
      <c r="A151" s="144" t="s">
        <v>556</v>
      </c>
      <c r="B151" s="114" t="s">
        <v>557</v>
      </c>
      <c r="C151" s="110" t="s">
        <v>19</v>
      </c>
      <c r="D151" s="110" t="s">
        <v>20</v>
      </c>
      <c r="E151" s="164">
        <v>21</v>
      </c>
      <c r="F151" s="120" t="s">
        <v>237</v>
      </c>
      <c r="G151" s="162">
        <v>622392867</v>
      </c>
      <c r="H151" s="162">
        <v>60926067</v>
      </c>
      <c r="I151" s="162">
        <v>561466800</v>
      </c>
      <c r="J151" s="162">
        <v>0</v>
      </c>
      <c r="K151" s="162">
        <v>60926067</v>
      </c>
      <c r="L151" s="162">
        <v>0</v>
      </c>
      <c r="M151" s="162">
        <v>22088000</v>
      </c>
      <c r="N151" s="162">
        <v>38838067</v>
      </c>
      <c r="O151" s="162">
        <v>22088000</v>
      </c>
      <c r="P151" s="162">
        <v>0</v>
      </c>
      <c r="Q151" s="162">
        <v>22088000</v>
      </c>
      <c r="R151" s="162">
        <v>0</v>
      </c>
      <c r="S151" s="162">
        <v>0</v>
      </c>
      <c r="T151" s="153"/>
    </row>
    <row r="152" spans="1:20" ht="15" customHeight="1" x14ac:dyDescent="0.15">
      <c r="A152" s="144" t="s">
        <v>583</v>
      </c>
      <c r="B152" s="111" t="s">
        <v>584</v>
      </c>
      <c r="C152" s="115" t="s">
        <v>19</v>
      </c>
      <c r="D152" s="115" t="s">
        <v>20</v>
      </c>
      <c r="E152" s="164">
        <v>21</v>
      </c>
      <c r="F152" s="116" t="s">
        <v>237</v>
      </c>
      <c r="G152" s="162">
        <v>140000000</v>
      </c>
      <c r="H152" s="162">
        <v>99759000</v>
      </c>
      <c r="I152" s="162">
        <v>40241000</v>
      </c>
      <c r="J152" s="162">
        <v>0</v>
      </c>
      <c r="K152" s="162">
        <v>99759000</v>
      </c>
      <c r="L152" s="162">
        <v>0</v>
      </c>
      <c r="M152" s="162">
        <v>27207000</v>
      </c>
      <c r="N152" s="162">
        <v>72552000</v>
      </c>
      <c r="O152" s="162">
        <v>27207000</v>
      </c>
      <c r="P152" s="162">
        <v>0</v>
      </c>
      <c r="Q152" s="162">
        <v>27207000</v>
      </c>
      <c r="R152" s="162">
        <v>0</v>
      </c>
      <c r="S152" s="162">
        <v>0</v>
      </c>
    </row>
    <row r="153" spans="1:20" ht="54" x14ac:dyDescent="0.15">
      <c r="A153" s="144" t="s">
        <v>585</v>
      </c>
      <c r="B153" s="114" t="s">
        <v>586</v>
      </c>
      <c r="C153" s="110" t="s">
        <v>19</v>
      </c>
      <c r="D153" s="110" t="s">
        <v>20</v>
      </c>
      <c r="E153" s="164">
        <v>21</v>
      </c>
      <c r="F153" s="120" t="s">
        <v>237</v>
      </c>
      <c r="G153" s="162">
        <v>140000000</v>
      </c>
      <c r="H153" s="162">
        <v>99759000</v>
      </c>
      <c r="I153" s="162">
        <v>40241000</v>
      </c>
      <c r="J153" s="162">
        <v>0</v>
      </c>
      <c r="K153" s="162">
        <v>99759000</v>
      </c>
      <c r="L153" s="162">
        <v>0</v>
      </c>
      <c r="M153" s="162">
        <v>27207000</v>
      </c>
      <c r="N153" s="162">
        <v>72552000</v>
      </c>
      <c r="O153" s="162">
        <v>27207000</v>
      </c>
      <c r="P153" s="162">
        <v>0</v>
      </c>
      <c r="Q153" s="162">
        <v>27207000</v>
      </c>
      <c r="R153" s="162">
        <v>0</v>
      </c>
      <c r="S153" s="162">
        <v>0</v>
      </c>
      <c r="T153" s="112"/>
    </row>
    <row r="154" spans="1:20" s="150" customFormat="1" ht="27" x14ac:dyDescent="0.15">
      <c r="A154" s="144" t="s">
        <v>509</v>
      </c>
      <c r="B154" s="111" t="s">
        <v>510</v>
      </c>
      <c r="C154" s="110" t="s">
        <v>19</v>
      </c>
      <c r="D154" s="110" t="s">
        <v>20</v>
      </c>
      <c r="E154" s="164">
        <v>21</v>
      </c>
      <c r="F154" s="120" t="s">
        <v>237</v>
      </c>
      <c r="G154" s="162">
        <v>22000000000</v>
      </c>
      <c r="H154" s="162">
        <v>11250253611</v>
      </c>
      <c r="I154" s="162">
        <v>10749746389</v>
      </c>
      <c r="J154" s="162">
        <v>0</v>
      </c>
      <c r="K154" s="162">
        <v>6797085665</v>
      </c>
      <c r="L154" s="162">
        <v>4453167946</v>
      </c>
      <c r="M154" s="162">
        <v>2032459490</v>
      </c>
      <c r="N154" s="162">
        <v>4764626175</v>
      </c>
      <c r="O154" s="162">
        <v>2032459490</v>
      </c>
      <c r="P154" s="162">
        <v>0</v>
      </c>
      <c r="Q154" s="162">
        <v>2032459490</v>
      </c>
      <c r="R154" s="162">
        <v>0</v>
      </c>
      <c r="S154" s="162">
        <v>0</v>
      </c>
      <c r="T154" s="112"/>
    </row>
    <row r="155" spans="1:20" ht="18" x14ac:dyDescent="0.15">
      <c r="A155" s="144" t="s">
        <v>561</v>
      </c>
      <c r="B155" s="111" t="s">
        <v>553</v>
      </c>
      <c r="C155" s="110" t="s">
        <v>19</v>
      </c>
      <c r="D155" s="110" t="s">
        <v>20</v>
      </c>
      <c r="E155" s="164">
        <v>21</v>
      </c>
      <c r="F155" s="120" t="s">
        <v>237</v>
      </c>
      <c r="G155" s="162">
        <v>22000000000</v>
      </c>
      <c r="H155" s="162">
        <v>11250253611</v>
      </c>
      <c r="I155" s="162">
        <v>10749746389</v>
      </c>
      <c r="J155" s="162">
        <v>0</v>
      </c>
      <c r="K155" s="162">
        <v>6797085665</v>
      </c>
      <c r="L155" s="162">
        <v>4453167946</v>
      </c>
      <c r="M155" s="162">
        <v>2032459490</v>
      </c>
      <c r="N155" s="162">
        <v>4764626175</v>
      </c>
      <c r="O155" s="162">
        <v>2032459490</v>
      </c>
      <c r="P155" s="162">
        <v>0</v>
      </c>
      <c r="Q155" s="162">
        <v>2032459490</v>
      </c>
      <c r="R155" s="162">
        <v>0</v>
      </c>
      <c r="S155" s="162">
        <v>0</v>
      </c>
      <c r="T155" s="112"/>
    </row>
    <row r="156" spans="1:20" ht="15" customHeight="1" x14ac:dyDescent="0.15">
      <c r="A156" s="144" t="s">
        <v>558</v>
      </c>
      <c r="B156" s="111" t="s">
        <v>559</v>
      </c>
      <c r="C156" s="115" t="s">
        <v>19</v>
      </c>
      <c r="D156" s="115" t="s">
        <v>20</v>
      </c>
      <c r="E156" s="164">
        <v>21</v>
      </c>
      <c r="F156" s="116" t="s">
        <v>237</v>
      </c>
      <c r="G156" s="162">
        <v>1207976000</v>
      </c>
      <c r="H156" s="162">
        <v>379865881</v>
      </c>
      <c r="I156" s="162">
        <v>828110119</v>
      </c>
      <c r="J156" s="162">
        <v>0</v>
      </c>
      <c r="K156" s="162">
        <v>379865881</v>
      </c>
      <c r="L156" s="162">
        <v>0</v>
      </c>
      <c r="M156" s="162">
        <v>379865881</v>
      </c>
      <c r="N156" s="162">
        <v>0</v>
      </c>
      <c r="O156" s="162">
        <v>379865881</v>
      </c>
      <c r="P156" s="162">
        <v>0</v>
      </c>
      <c r="Q156" s="162">
        <v>379865881</v>
      </c>
      <c r="R156" s="162">
        <v>0</v>
      </c>
      <c r="S156" s="162">
        <v>0</v>
      </c>
    </row>
    <row r="157" spans="1:20" ht="45" x14ac:dyDescent="0.15">
      <c r="A157" s="144" t="s">
        <v>562</v>
      </c>
      <c r="B157" s="114" t="s">
        <v>563</v>
      </c>
      <c r="C157" s="110" t="s">
        <v>19</v>
      </c>
      <c r="D157" s="110" t="s">
        <v>20</v>
      </c>
      <c r="E157" s="164">
        <v>21</v>
      </c>
      <c r="F157" s="120" t="s">
        <v>237</v>
      </c>
      <c r="G157" s="162">
        <v>1207976000</v>
      </c>
      <c r="H157" s="162">
        <v>379865881</v>
      </c>
      <c r="I157" s="162">
        <v>828110119</v>
      </c>
      <c r="J157" s="162">
        <v>0</v>
      </c>
      <c r="K157" s="162">
        <v>379865881</v>
      </c>
      <c r="L157" s="162">
        <v>0</v>
      </c>
      <c r="M157" s="162">
        <v>379865881</v>
      </c>
      <c r="N157" s="162">
        <v>0</v>
      </c>
      <c r="O157" s="162">
        <v>379865881</v>
      </c>
      <c r="P157" s="162">
        <v>0</v>
      </c>
      <c r="Q157" s="162">
        <v>379865881</v>
      </c>
      <c r="R157" s="162">
        <v>0</v>
      </c>
      <c r="S157" s="162">
        <v>0</v>
      </c>
      <c r="T157" s="112"/>
    </row>
    <row r="158" spans="1:20" ht="15" customHeight="1" x14ac:dyDescent="0.15">
      <c r="A158" s="144" t="s">
        <v>560</v>
      </c>
      <c r="B158" s="111" t="s">
        <v>277</v>
      </c>
      <c r="C158" s="115" t="s">
        <v>19</v>
      </c>
      <c r="D158" s="115" t="s">
        <v>20</v>
      </c>
      <c r="E158" s="164">
        <v>21</v>
      </c>
      <c r="F158" s="116" t="s">
        <v>237</v>
      </c>
      <c r="G158" s="162">
        <v>20792024000</v>
      </c>
      <c r="H158" s="162">
        <v>10870387730</v>
      </c>
      <c r="I158" s="162">
        <v>9921636270</v>
      </c>
      <c r="J158" s="162">
        <v>0</v>
      </c>
      <c r="K158" s="162">
        <v>6417219784</v>
      </c>
      <c r="L158" s="162">
        <v>4453167946</v>
      </c>
      <c r="M158" s="162">
        <v>1652593609</v>
      </c>
      <c r="N158" s="162">
        <v>4764626175</v>
      </c>
      <c r="O158" s="162">
        <v>1652593609</v>
      </c>
      <c r="P158" s="162">
        <v>0</v>
      </c>
      <c r="Q158" s="162">
        <v>1652593609</v>
      </c>
      <c r="R158" s="162">
        <v>0</v>
      </c>
      <c r="S158" s="162">
        <v>0</v>
      </c>
    </row>
    <row r="159" spans="1:20" ht="36" x14ac:dyDescent="0.15">
      <c r="A159" s="144" t="s">
        <v>564</v>
      </c>
      <c r="B159" s="114" t="s">
        <v>565</v>
      </c>
      <c r="C159" s="110" t="s">
        <v>19</v>
      </c>
      <c r="D159" s="110" t="s">
        <v>20</v>
      </c>
      <c r="E159" s="164">
        <v>21</v>
      </c>
      <c r="F159" s="120" t="s">
        <v>237</v>
      </c>
      <c r="G159" s="162">
        <v>20792024000</v>
      </c>
      <c r="H159" s="162">
        <v>10870387730</v>
      </c>
      <c r="I159" s="162">
        <v>9921636270</v>
      </c>
      <c r="J159" s="162">
        <v>0</v>
      </c>
      <c r="K159" s="162">
        <v>6417219784</v>
      </c>
      <c r="L159" s="162">
        <v>4453167946</v>
      </c>
      <c r="M159" s="162">
        <v>1652593609</v>
      </c>
      <c r="N159" s="162">
        <v>4764626175</v>
      </c>
      <c r="O159" s="162">
        <v>1652593609</v>
      </c>
      <c r="P159" s="162">
        <v>0</v>
      </c>
      <c r="Q159" s="162">
        <v>1652593609</v>
      </c>
      <c r="R159" s="162">
        <v>0</v>
      </c>
      <c r="S159" s="162">
        <v>0</v>
      </c>
      <c r="T159" s="112"/>
    </row>
    <row r="160" spans="1:20" s="150" customFormat="1" ht="18" x14ac:dyDescent="0.15">
      <c r="A160" s="144" t="s">
        <v>566</v>
      </c>
      <c r="B160" s="111" t="s">
        <v>567</v>
      </c>
      <c r="C160" s="110" t="s">
        <v>19</v>
      </c>
      <c r="D160" s="110" t="s">
        <v>20</v>
      </c>
      <c r="E160" s="164">
        <v>21</v>
      </c>
      <c r="F160" s="120" t="s">
        <v>237</v>
      </c>
      <c r="G160" s="162">
        <v>2500000000</v>
      </c>
      <c r="H160" s="162">
        <v>539593828</v>
      </c>
      <c r="I160" s="162">
        <v>1960406172</v>
      </c>
      <c r="J160" s="162">
        <v>0</v>
      </c>
      <c r="K160" s="162">
        <v>444422735</v>
      </c>
      <c r="L160" s="162">
        <v>95171093</v>
      </c>
      <c r="M160" s="162">
        <v>141193265</v>
      </c>
      <c r="N160" s="162">
        <v>303229470</v>
      </c>
      <c r="O160" s="162">
        <v>134796265</v>
      </c>
      <c r="P160" s="162">
        <v>6397000</v>
      </c>
      <c r="Q160" s="162">
        <v>134796265</v>
      </c>
      <c r="R160" s="162">
        <v>0</v>
      </c>
      <c r="S160" s="162">
        <v>0</v>
      </c>
      <c r="T160" s="112"/>
    </row>
    <row r="161" spans="1:20" ht="18" x14ac:dyDescent="0.15">
      <c r="A161" s="144" t="s">
        <v>571</v>
      </c>
      <c r="B161" s="111" t="s">
        <v>553</v>
      </c>
      <c r="C161" s="110" t="s">
        <v>19</v>
      </c>
      <c r="D161" s="110" t="s">
        <v>20</v>
      </c>
      <c r="E161" s="164">
        <v>21</v>
      </c>
      <c r="F161" s="120" t="s">
        <v>237</v>
      </c>
      <c r="G161" s="162">
        <v>2500000000</v>
      </c>
      <c r="H161" s="162">
        <v>539593828</v>
      </c>
      <c r="I161" s="162">
        <v>1960406172</v>
      </c>
      <c r="J161" s="162">
        <v>0</v>
      </c>
      <c r="K161" s="162">
        <v>444422735</v>
      </c>
      <c r="L161" s="162">
        <v>95171093</v>
      </c>
      <c r="M161" s="162">
        <v>141193265</v>
      </c>
      <c r="N161" s="162">
        <v>303229470</v>
      </c>
      <c r="O161" s="162">
        <v>134796265</v>
      </c>
      <c r="P161" s="162">
        <v>6397000</v>
      </c>
      <c r="Q161" s="162">
        <v>134796265</v>
      </c>
      <c r="R161" s="162">
        <v>0</v>
      </c>
      <c r="S161" s="162">
        <v>0</v>
      </c>
      <c r="T161" s="112"/>
    </row>
    <row r="162" spans="1:20" ht="15" customHeight="1" x14ac:dyDescent="0.15">
      <c r="A162" s="144" t="s">
        <v>568</v>
      </c>
      <c r="B162" s="111" t="s">
        <v>273</v>
      </c>
      <c r="C162" s="115" t="s">
        <v>19</v>
      </c>
      <c r="D162" s="115" t="s">
        <v>20</v>
      </c>
      <c r="E162" s="164">
        <v>21</v>
      </c>
      <c r="F162" s="116" t="s">
        <v>237</v>
      </c>
      <c r="G162" s="162">
        <v>1700000000</v>
      </c>
      <c r="H162" s="162">
        <v>539593828</v>
      </c>
      <c r="I162" s="162">
        <v>1160406172</v>
      </c>
      <c r="J162" s="162">
        <v>0</v>
      </c>
      <c r="K162" s="162">
        <v>444422735</v>
      </c>
      <c r="L162" s="162">
        <v>95171093</v>
      </c>
      <c r="M162" s="162">
        <v>141193265</v>
      </c>
      <c r="N162" s="162">
        <v>303229470</v>
      </c>
      <c r="O162" s="162">
        <v>134796265</v>
      </c>
      <c r="P162" s="162">
        <v>6397000</v>
      </c>
      <c r="Q162" s="162">
        <v>134796265</v>
      </c>
      <c r="R162" s="162">
        <v>0</v>
      </c>
      <c r="S162" s="162">
        <v>0</v>
      </c>
    </row>
    <row r="163" spans="1:20" ht="36" x14ac:dyDescent="0.15">
      <c r="A163" s="144" t="s">
        <v>569</v>
      </c>
      <c r="B163" s="114" t="s">
        <v>570</v>
      </c>
      <c r="C163" s="110" t="s">
        <v>19</v>
      </c>
      <c r="D163" s="110" t="s">
        <v>20</v>
      </c>
      <c r="E163" s="164">
        <v>21</v>
      </c>
      <c r="F163" s="120" t="s">
        <v>237</v>
      </c>
      <c r="G163" s="162">
        <v>1700000000</v>
      </c>
      <c r="H163" s="162">
        <v>539593828</v>
      </c>
      <c r="I163" s="162">
        <v>1160406172</v>
      </c>
      <c r="J163" s="162">
        <v>0</v>
      </c>
      <c r="K163" s="162">
        <v>444422735</v>
      </c>
      <c r="L163" s="162">
        <v>95171093</v>
      </c>
      <c r="M163" s="162">
        <v>141193265</v>
      </c>
      <c r="N163" s="162">
        <v>303229470</v>
      </c>
      <c r="O163" s="162">
        <v>134796265</v>
      </c>
      <c r="P163" s="162">
        <v>6397000</v>
      </c>
      <c r="Q163" s="162">
        <v>134796265</v>
      </c>
      <c r="R163" s="162">
        <v>0</v>
      </c>
      <c r="S163" s="162">
        <v>0</v>
      </c>
      <c r="T163" s="112"/>
    </row>
    <row r="164" spans="1:20" ht="15" customHeight="1" x14ac:dyDescent="0.15">
      <c r="A164" s="144" t="s">
        <v>587</v>
      </c>
      <c r="B164" s="111" t="s">
        <v>576</v>
      </c>
      <c r="C164" s="115" t="s">
        <v>19</v>
      </c>
      <c r="D164" s="115" t="s">
        <v>20</v>
      </c>
      <c r="E164" s="164">
        <v>21</v>
      </c>
      <c r="F164" s="116" t="s">
        <v>237</v>
      </c>
      <c r="G164" s="162">
        <v>800000000</v>
      </c>
      <c r="H164" s="162">
        <v>0</v>
      </c>
      <c r="I164" s="162">
        <v>800000000</v>
      </c>
      <c r="J164" s="162">
        <v>0</v>
      </c>
      <c r="K164" s="162">
        <v>0</v>
      </c>
      <c r="L164" s="162">
        <v>0</v>
      </c>
      <c r="M164" s="162">
        <v>0</v>
      </c>
      <c r="N164" s="162">
        <v>0</v>
      </c>
      <c r="O164" s="162">
        <v>0</v>
      </c>
      <c r="P164" s="162">
        <v>0</v>
      </c>
      <c r="Q164" s="162">
        <v>0</v>
      </c>
      <c r="R164" s="162">
        <v>0</v>
      </c>
      <c r="S164" s="162">
        <v>0</v>
      </c>
    </row>
    <row r="165" spans="1:20" ht="36" x14ac:dyDescent="0.15">
      <c r="A165" s="144" t="s">
        <v>588</v>
      </c>
      <c r="B165" s="114" t="s">
        <v>577</v>
      </c>
      <c r="C165" s="115" t="s">
        <v>19</v>
      </c>
      <c r="D165" s="115" t="s">
        <v>20</v>
      </c>
      <c r="E165" s="164">
        <v>21</v>
      </c>
      <c r="F165" s="116" t="s">
        <v>237</v>
      </c>
      <c r="G165" s="162">
        <v>800000000</v>
      </c>
      <c r="H165" s="162">
        <v>0</v>
      </c>
      <c r="I165" s="162">
        <v>800000000</v>
      </c>
      <c r="J165" s="162">
        <v>0</v>
      </c>
      <c r="K165" s="162">
        <v>0</v>
      </c>
      <c r="L165" s="162">
        <v>0</v>
      </c>
      <c r="M165" s="162">
        <v>0</v>
      </c>
      <c r="N165" s="162">
        <v>0</v>
      </c>
      <c r="O165" s="162">
        <v>0</v>
      </c>
      <c r="P165" s="162">
        <v>0</v>
      </c>
      <c r="Q165" s="162">
        <v>0</v>
      </c>
      <c r="R165" s="162">
        <v>0</v>
      </c>
      <c r="S165" s="162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E3:E1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98E2-B7FC-4DA9-9F0A-883C4137AAEB}">
  <dimension ref="A1:T165"/>
  <sheetViews>
    <sheetView showGridLines="0" zoomScale="115" zoomScaleNormal="115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9" x14ac:dyDescent="0.15"/>
  <cols>
    <col min="1" max="1" width="38.7109375" style="124" customWidth="1"/>
    <col min="2" max="2" width="40.28515625" style="103" customWidth="1"/>
    <col min="3" max="3" width="9.7109375" style="125" customWidth="1"/>
    <col min="4" max="4" width="7" style="125" customWidth="1"/>
    <col min="5" max="5" width="6.42578125" style="125" customWidth="1"/>
    <col min="6" max="6" width="24.140625" style="120" customWidth="1"/>
    <col min="7" max="7" width="21.85546875" style="127" customWidth="1"/>
    <col min="8" max="8" width="18.28515625" style="127" customWidth="1"/>
    <col min="9" max="9" width="15.5703125" style="127" bestFit="1" customWidth="1"/>
    <col min="10" max="10" width="12.7109375" style="127" customWidth="1"/>
    <col min="11" max="11" width="21.42578125" style="127" customWidth="1"/>
    <col min="12" max="12" width="21.28515625" style="127" customWidth="1"/>
    <col min="13" max="13" width="20.85546875" style="127" customWidth="1"/>
    <col min="14" max="14" width="23.140625" style="127" customWidth="1"/>
    <col min="15" max="17" width="20.140625" style="127" customWidth="1"/>
    <col min="18" max="18" width="19.7109375" style="127" customWidth="1"/>
    <col min="19" max="19" width="17.85546875" style="127" customWidth="1"/>
    <col min="20" max="16384" width="11.42578125" style="113"/>
  </cols>
  <sheetData>
    <row r="1" spans="1:19" s="143" customFormat="1" ht="27" x14ac:dyDescent="0.25">
      <c r="A1" s="128" t="s">
        <v>0</v>
      </c>
      <c r="B1" s="129" t="s">
        <v>1</v>
      </c>
      <c r="C1" s="130" t="s">
        <v>2</v>
      </c>
      <c r="D1" s="130" t="s">
        <v>3</v>
      </c>
      <c r="E1" s="130" t="s">
        <v>4</v>
      </c>
      <c r="F1" s="130" t="s">
        <v>5</v>
      </c>
      <c r="G1" s="131" t="s">
        <v>6</v>
      </c>
      <c r="H1" s="131" t="s">
        <v>7</v>
      </c>
      <c r="I1" s="131" t="s">
        <v>8</v>
      </c>
      <c r="J1" s="131" t="s">
        <v>9</v>
      </c>
      <c r="K1" s="131" t="s">
        <v>10</v>
      </c>
      <c r="L1" s="131" t="s">
        <v>11</v>
      </c>
      <c r="M1" s="132" t="s">
        <v>12</v>
      </c>
      <c r="N1" s="131" t="s">
        <v>13</v>
      </c>
      <c r="O1" s="131" t="s">
        <v>14</v>
      </c>
      <c r="P1" s="131" t="s">
        <v>15</v>
      </c>
      <c r="Q1" s="131" t="s">
        <v>16</v>
      </c>
      <c r="R1" s="131" t="s">
        <v>17</v>
      </c>
      <c r="S1" s="131" t="s">
        <v>18</v>
      </c>
    </row>
    <row r="2" spans="1:19" s="103" customFormat="1" x14ac:dyDescent="0.25">
      <c r="A2" s="103" t="s">
        <v>574</v>
      </c>
      <c r="B2" s="101" t="s">
        <v>511</v>
      </c>
      <c r="C2" s="104" t="s">
        <v>19</v>
      </c>
      <c r="D2" s="104" t="s">
        <v>20</v>
      </c>
      <c r="E2" s="104" t="s">
        <v>578</v>
      </c>
      <c r="F2" s="105"/>
      <c r="G2" s="106">
        <f>+G3+G115</f>
        <v>264895769421</v>
      </c>
      <c r="H2" s="106">
        <f t="shared" ref="H2:S2" si="0">+H3+H115</f>
        <v>239023294404.70999</v>
      </c>
      <c r="I2" s="106">
        <f t="shared" si="0"/>
        <v>25872475016.290001</v>
      </c>
      <c r="J2" s="106">
        <f t="shared" si="0"/>
        <v>0</v>
      </c>
      <c r="K2" s="106">
        <f t="shared" si="0"/>
        <v>124065449765.53</v>
      </c>
      <c r="L2" s="106">
        <f t="shared" si="0"/>
        <v>114957844639.17999</v>
      </c>
      <c r="M2" s="106">
        <f t="shared" si="0"/>
        <v>94319539681.519989</v>
      </c>
      <c r="N2" s="106">
        <f t="shared" si="0"/>
        <v>29745910084.010002</v>
      </c>
      <c r="O2" s="106">
        <f t="shared" si="0"/>
        <v>93830978700.079987</v>
      </c>
      <c r="P2" s="106">
        <f t="shared" si="0"/>
        <v>488560981.44</v>
      </c>
      <c r="Q2" s="106">
        <f t="shared" si="0"/>
        <v>93727468022.079987</v>
      </c>
      <c r="R2" s="106">
        <f t="shared" si="0"/>
        <v>103510678</v>
      </c>
      <c r="S2" s="106">
        <f t="shared" si="0"/>
        <v>325731941</v>
      </c>
    </row>
    <row r="3" spans="1:19" s="120" customFormat="1" ht="15" customHeight="1" x14ac:dyDescent="0.15">
      <c r="A3" s="108" t="s">
        <v>22</v>
      </c>
      <c r="B3" s="144" t="s">
        <v>23</v>
      </c>
      <c r="C3" s="110" t="s">
        <v>19</v>
      </c>
      <c r="D3" s="110" t="s">
        <v>20</v>
      </c>
      <c r="E3" s="110" t="s">
        <v>307</v>
      </c>
      <c r="F3" s="111" t="s">
        <v>21</v>
      </c>
      <c r="G3" s="112">
        <v>181395769421</v>
      </c>
      <c r="H3" s="112">
        <v>174835539565.28</v>
      </c>
      <c r="I3" s="112">
        <v>6560229855.7200003</v>
      </c>
      <c r="J3" s="112">
        <v>0</v>
      </c>
      <c r="K3" s="112">
        <v>79955149681.490005</v>
      </c>
      <c r="L3" s="112">
        <v>94880389883.789993</v>
      </c>
      <c r="M3" s="112">
        <v>71040544765.729996</v>
      </c>
      <c r="N3" s="112">
        <v>8914604915.7600002</v>
      </c>
      <c r="O3" s="112">
        <v>70929177998.789993</v>
      </c>
      <c r="P3" s="112">
        <v>111366766.94</v>
      </c>
      <c r="Q3" s="112">
        <v>70896836998.789993</v>
      </c>
      <c r="R3" s="127">
        <v>32341000</v>
      </c>
      <c r="S3" s="127">
        <v>113617577</v>
      </c>
    </row>
    <row r="4" spans="1:19" s="120" customFormat="1" ht="15" customHeight="1" x14ac:dyDescent="0.15">
      <c r="A4" s="108" t="s">
        <v>24</v>
      </c>
      <c r="B4" s="144" t="s">
        <v>25</v>
      </c>
      <c r="C4" s="110" t="s">
        <v>19</v>
      </c>
      <c r="D4" s="110" t="s">
        <v>20</v>
      </c>
      <c r="E4" s="110" t="s">
        <v>307</v>
      </c>
      <c r="F4" s="111" t="s">
        <v>21</v>
      </c>
      <c r="G4" s="112">
        <v>152153607421</v>
      </c>
      <c r="H4" s="112">
        <v>152153607421</v>
      </c>
      <c r="I4" s="112">
        <v>0</v>
      </c>
      <c r="J4" s="112">
        <v>0</v>
      </c>
      <c r="K4" s="112">
        <v>60690215976</v>
      </c>
      <c r="L4" s="112">
        <v>91463391445</v>
      </c>
      <c r="M4" s="112">
        <v>60685311750</v>
      </c>
      <c r="N4" s="112">
        <v>4904226</v>
      </c>
      <c r="O4" s="112">
        <v>60685311750</v>
      </c>
      <c r="P4" s="112">
        <v>0</v>
      </c>
      <c r="Q4" s="112">
        <v>60685311750</v>
      </c>
      <c r="R4" s="127">
        <v>0</v>
      </c>
      <c r="S4" s="127">
        <v>8227996</v>
      </c>
    </row>
    <row r="5" spans="1:19" s="120" customFormat="1" ht="15" customHeight="1" x14ac:dyDescent="0.15">
      <c r="A5" s="108" t="s">
        <v>26</v>
      </c>
      <c r="B5" s="144" t="s">
        <v>27</v>
      </c>
      <c r="C5" s="110" t="s">
        <v>19</v>
      </c>
      <c r="D5" s="110" t="s">
        <v>20</v>
      </c>
      <c r="E5" s="110" t="s">
        <v>307</v>
      </c>
      <c r="F5" s="111" t="s">
        <v>21</v>
      </c>
      <c r="G5" s="112">
        <v>152153607421</v>
      </c>
      <c r="H5" s="112">
        <v>152153607421</v>
      </c>
      <c r="I5" s="112">
        <v>0</v>
      </c>
      <c r="J5" s="112">
        <v>0</v>
      </c>
      <c r="K5" s="112">
        <v>60690215976</v>
      </c>
      <c r="L5" s="112">
        <v>91463391445</v>
      </c>
      <c r="M5" s="112">
        <v>60685311750</v>
      </c>
      <c r="N5" s="112">
        <v>4904226</v>
      </c>
      <c r="O5" s="112">
        <v>60685311750</v>
      </c>
      <c r="P5" s="112">
        <v>0</v>
      </c>
      <c r="Q5" s="112">
        <v>60685311750</v>
      </c>
      <c r="R5" s="127">
        <v>0</v>
      </c>
      <c r="S5" s="127">
        <v>8227996</v>
      </c>
    </row>
    <row r="6" spans="1:19" s="120" customFormat="1" ht="15" customHeight="1" x14ac:dyDescent="0.15">
      <c r="A6" s="108" t="s">
        <v>28</v>
      </c>
      <c r="B6" s="144" t="s">
        <v>29</v>
      </c>
      <c r="C6" s="110" t="s">
        <v>19</v>
      </c>
      <c r="D6" s="110" t="s">
        <v>20</v>
      </c>
      <c r="E6" s="110" t="s">
        <v>307</v>
      </c>
      <c r="F6" s="111" t="s">
        <v>21</v>
      </c>
      <c r="G6" s="112">
        <v>103433252039</v>
      </c>
      <c r="H6" s="112">
        <v>103433252039</v>
      </c>
      <c r="I6" s="112">
        <v>0</v>
      </c>
      <c r="J6" s="112">
        <v>0</v>
      </c>
      <c r="K6" s="112">
        <v>42565920056</v>
      </c>
      <c r="L6" s="112">
        <v>60867331983</v>
      </c>
      <c r="M6" s="112">
        <v>42564071630</v>
      </c>
      <c r="N6" s="112">
        <v>1848426</v>
      </c>
      <c r="O6" s="112">
        <v>42564071630</v>
      </c>
      <c r="P6" s="112">
        <v>0</v>
      </c>
      <c r="Q6" s="112">
        <v>42564071630</v>
      </c>
      <c r="R6" s="127">
        <v>0</v>
      </c>
      <c r="S6" s="127">
        <v>3625319</v>
      </c>
    </row>
    <row r="7" spans="1:19" s="120" customFormat="1" ht="15" customHeight="1" x14ac:dyDescent="0.15">
      <c r="A7" s="108" t="s">
        <v>30</v>
      </c>
      <c r="B7" s="144" t="s">
        <v>31</v>
      </c>
      <c r="C7" s="110" t="s">
        <v>19</v>
      </c>
      <c r="D7" s="110" t="s">
        <v>20</v>
      </c>
      <c r="E7" s="110" t="s">
        <v>307</v>
      </c>
      <c r="F7" s="111" t="s">
        <v>21</v>
      </c>
      <c r="G7" s="112">
        <v>103433252039</v>
      </c>
      <c r="H7" s="112">
        <v>103433252039</v>
      </c>
      <c r="I7" s="112">
        <v>0</v>
      </c>
      <c r="J7" s="112">
        <v>0</v>
      </c>
      <c r="K7" s="112">
        <v>42565920056</v>
      </c>
      <c r="L7" s="112">
        <v>60867331983</v>
      </c>
      <c r="M7" s="112">
        <v>42564071630</v>
      </c>
      <c r="N7" s="112">
        <v>1848426</v>
      </c>
      <c r="O7" s="112">
        <v>42564071630</v>
      </c>
      <c r="P7" s="112">
        <v>0</v>
      </c>
      <c r="Q7" s="112">
        <v>42564071630</v>
      </c>
      <c r="R7" s="127">
        <v>0</v>
      </c>
      <c r="S7" s="127">
        <v>3625319</v>
      </c>
    </row>
    <row r="8" spans="1:19" s="120" customFormat="1" ht="15" customHeight="1" x14ac:dyDescent="0.15">
      <c r="A8" s="108" t="s">
        <v>32</v>
      </c>
      <c r="B8" s="147" t="s">
        <v>33</v>
      </c>
      <c r="C8" s="115" t="s">
        <v>19</v>
      </c>
      <c r="D8" s="115" t="s">
        <v>20</v>
      </c>
      <c r="E8" s="115" t="s">
        <v>307</v>
      </c>
      <c r="F8" s="116" t="s">
        <v>21</v>
      </c>
      <c r="G8" s="117">
        <v>80895138545</v>
      </c>
      <c r="H8" s="117">
        <v>80895138545</v>
      </c>
      <c r="I8" s="117">
        <v>0</v>
      </c>
      <c r="J8" s="117">
        <v>0</v>
      </c>
      <c r="K8" s="117">
        <v>38356390308</v>
      </c>
      <c r="L8" s="117">
        <v>42538748237</v>
      </c>
      <c r="M8" s="117">
        <v>38356390308</v>
      </c>
      <c r="N8" s="117">
        <v>0</v>
      </c>
      <c r="O8" s="117">
        <v>38356390308</v>
      </c>
      <c r="P8" s="117">
        <v>0</v>
      </c>
      <c r="Q8" s="117">
        <v>38356390308</v>
      </c>
      <c r="R8" s="127">
        <v>0</v>
      </c>
      <c r="S8" s="127">
        <v>0</v>
      </c>
    </row>
    <row r="9" spans="1:19" s="120" customFormat="1" ht="15" customHeight="1" x14ac:dyDescent="0.15">
      <c r="A9" s="108" t="s">
        <v>34</v>
      </c>
      <c r="B9" s="147" t="s">
        <v>35</v>
      </c>
      <c r="C9" s="115" t="s">
        <v>19</v>
      </c>
      <c r="D9" s="115" t="s">
        <v>20</v>
      </c>
      <c r="E9" s="115" t="s">
        <v>307</v>
      </c>
      <c r="F9" s="116" t="s">
        <v>21</v>
      </c>
      <c r="G9" s="117">
        <v>1358980530</v>
      </c>
      <c r="H9" s="117">
        <v>1358980530</v>
      </c>
      <c r="I9" s="117">
        <v>0</v>
      </c>
      <c r="J9" s="117">
        <v>0</v>
      </c>
      <c r="K9" s="117">
        <v>687927500</v>
      </c>
      <c r="L9" s="117">
        <v>671053030</v>
      </c>
      <c r="M9" s="117">
        <v>687927500</v>
      </c>
      <c r="N9" s="117">
        <v>0</v>
      </c>
      <c r="O9" s="117">
        <v>687927500</v>
      </c>
      <c r="P9" s="117">
        <v>0</v>
      </c>
      <c r="Q9" s="117">
        <v>687927500</v>
      </c>
      <c r="R9" s="127">
        <v>0</v>
      </c>
      <c r="S9" s="127">
        <v>1776893</v>
      </c>
    </row>
    <row r="10" spans="1:19" s="120" customFormat="1" ht="15" customHeight="1" x14ac:dyDescent="0.15">
      <c r="A10" s="108" t="s">
        <v>36</v>
      </c>
      <c r="B10" s="147" t="s">
        <v>37</v>
      </c>
      <c r="C10" s="115" t="s">
        <v>19</v>
      </c>
      <c r="D10" s="115" t="s">
        <v>20</v>
      </c>
      <c r="E10" s="115" t="s">
        <v>307</v>
      </c>
      <c r="F10" s="116" t="s">
        <v>21</v>
      </c>
      <c r="G10" s="117">
        <v>81017394</v>
      </c>
      <c r="H10" s="117">
        <v>81017394</v>
      </c>
      <c r="I10" s="117">
        <v>0</v>
      </c>
      <c r="J10" s="117">
        <v>0</v>
      </c>
      <c r="K10" s="117">
        <v>36735914</v>
      </c>
      <c r="L10" s="117">
        <v>44281480</v>
      </c>
      <c r="M10" s="117">
        <v>36735914</v>
      </c>
      <c r="N10" s="117">
        <v>0</v>
      </c>
      <c r="O10" s="117">
        <v>36735914</v>
      </c>
      <c r="P10" s="117">
        <v>0</v>
      </c>
      <c r="Q10" s="117">
        <v>36735914</v>
      </c>
      <c r="R10" s="127">
        <v>0</v>
      </c>
      <c r="S10" s="127">
        <v>0</v>
      </c>
    </row>
    <row r="11" spans="1:19" s="120" customFormat="1" ht="15" customHeight="1" x14ac:dyDescent="0.15">
      <c r="A11" s="108" t="s">
        <v>38</v>
      </c>
      <c r="B11" s="147" t="s">
        <v>39</v>
      </c>
      <c r="C11" s="115" t="s">
        <v>19</v>
      </c>
      <c r="D11" s="115" t="s">
        <v>20</v>
      </c>
      <c r="E11" s="115" t="s">
        <v>307</v>
      </c>
      <c r="F11" s="116" t="s">
        <v>21</v>
      </c>
      <c r="G11" s="117">
        <v>709696500</v>
      </c>
      <c r="H11" s="117">
        <v>709696500</v>
      </c>
      <c r="I11" s="117">
        <v>0</v>
      </c>
      <c r="J11" s="117">
        <v>0</v>
      </c>
      <c r="K11" s="117">
        <v>311518247</v>
      </c>
      <c r="L11" s="117">
        <v>398178253</v>
      </c>
      <c r="M11" s="117">
        <v>311518247</v>
      </c>
      <c r="N11" s="117">
        <v>0</v>
      </c>
      <c r="O11" s="117">
        <v>311518247</v>
      </c>
      <c r="P11" s="117">
        <v>0</v>
      </c>
      <c r="Q11" s="117">
        <v>311518247</v>
      </c>
      <c r="R11" s="127">
        <v>0</v>
      </c>
      <c r="S11" s="127">
        <v>0</v>
      </c>
    </row>
    <row r="12" spans="1:19" s="120" customFormat="1" ht="15" customHeight="1" x14ac:dyDescent="0.15">
      <c r="A12" s="108" t="s">
        <v>40</v>
      </c>
      <c r="B12" s="147" t="s">
        <v>41</v>
      </c>
      <c r="C12" s="115" t="s">
        <v>19</v>
      </c>
      <c r="D12" s="115" t="s">
        <v>20</v>
      </c>
      <c r="E12" s="115" t="s">
        <v>307</v>
      </c>
      <c r="F12" s="116" t="s">
        <v>21</v>
      </c>
      <c r="G12" s="117">
        <v>3896654893</v>
      </c>
      <c r="H12" s="117">
        <v>3896654893</v>
      </c>
      <c r="I12" s="117">
        <v>0</v>
      </c>
      <c r="J12" s="117">
        <v>0</v>
      </c>
      <c r="K12" s="117">
        <v>39364406</v>
      </c>
      <c r="L12" s="117">
        <v>3857290487</v>
      </c>
      <c r="M12" s="117">
        <v>39364406</v>
      </c>
      <c r="N12" s="117">
        <v>0</v>
      </c>
      <c r="O12" s="117">
        <v>39364406</v>
      </c>
      <c r="P12" s="117">
        <v>0</v>
      </c>
      <c r="Q12" s="117">
        <v>39364406</v>
      </c>
      <c r="R12" s="127">
        <v>0</v>
      </c>
      <c r="S12" s="127">
        <v>0</v>
      </c>
    </row>
    <row r="13" spans="1:19" s="120" customFormat="1" ht="15" customHeight="1" x14ac:dyDescent="0.15">
      <c r="A13" s="108" t="s">
        <v>42</v>
      </c>
      <c r="B13" s="147" t="s">
        <v>43</v>
      </c>
      <c r="C13" s="115" t="s">
        <v>19</v>
      </c>
      <c r="D13" s="115" t="s">
        <v>20</v>
      </c>
      <c r="E13" s="115" t="s">
        <v>307</v>
      </c>
      <c r="F13" s="116" t="s">
        <v>21</v>
      </c>
      <c r="G13" s="117">
        <v>2636238040</v>
      </c>
      <c r="H13" s="117">
        <v>2636238040</v>
      </c>
      <c r="I13" s="117">
        <v>0</v>
      </c>
      <c r="J13" s="117">
        <v>0</v>
      </c>
      <c r="K13" s="117">
        <v>1188206150</v>
      </c>
      <c r="L13" s="117">
        <v>1448031890</v>
      </c>
      <c r="M13" s="117">
        <v>1188206150</v>
      </c>
      <c r="N13" s="117">
        <v>0</v>
      </c>
      <c r="O13" s="117">
        <v>1188206150</v>
      </c>
      <c r="P13" s="117">
        <v>0</v>
      </c>
      <c r="Q13" s="117">
        <v>1188206150</v>
      </c>
      <c r="R13" s="127">
        <v>0</v>
      </c>
      <c r="S13" s="127">
        <v>0</v>
      </c>
    </row>
    <row r="14" spans="1:19" s="120" customFormat="1" ht="15" customHeight="1" x14ac:dyDescent="0.15">
      <c r="A14" s="108" t="s">
        <v>44</v>
      </c>
      <c r="B14" s="147" t="s">
        <v>45</v>
      </c>
      <c r="C14" s="115" t="s">
        <v>19</v>
      </c>
      <c r="D14" s="115" t="s">
        <v>20</v>
      </c>
      <c r="E14" s="115" t="s">
        <v>307</v>
      </c>
      <c r="F14" s="116" t="s">
        <v>21</v>
      </c>
      <c r="G14" s="117">
        <v>1124949983</v>
      </c>
      <c r="H14" s="117">
        <v>1124949983</v>
      </c>
      <c r="I14" s="117">
        <v>0</v>
      </c>
      <c r="J14" s="117">
        <v>0</v>
      </c>
      <c r="K14" s="117">
        <v>499373102</v>
      </c>
      <c r="L14" s="117">
        <v>625576881</v>
      </c>
      <c r="M14" s="117">
        <v>499373102</v>
      </c>
      <c r="N14" s="117">
        <v>0</v>
      </c>
      <c r="O14" s="117">
        <v>499373102</v>
      </c>
      <c r="P14" s="117">
        <v>0</v>
      </c>
      <c r="Q14" s="117">
        <v>499373102</v>
      </c>
      <c r="R14" s="127">
        <v>0</v>
      </c>
      <c r="S14" s="127">
        <v>0</v>
      </c>
    </row>
    <row r="15" spans="1:19" s="120" customFormat="1" ht="15" customHeight="1" x14ac:dyDescent="0.15">
      <c r="A15" s="108" t="s">
        <v>46</v>
      </c>
      <c r="B15" s="147" t="s">
        <v>47</v>
      </c>
      <c r="C15" s="115" t="s">
        <v>19</v>
      </c>
      <c r="D15" s="115" t="s">
        <v>20</v>
      </c>
      <c r="E15" s="115" t="s">
        <v>307</v>
      </c>
      <c r="F15" s="116" t="s">
        <v>21</v>
      </c>
      <c r="G15" s="117">
        <v>8338739687</v>
      </c>
      <c r="H15" s="117">
        <v>8338739687</v>
      </c>
      <c r="I15" s="117">
        <v>0</v>
      </c>
      <c r="J15" s="117">
        <v>0</v>
      </c>
      <c r="K15" s="117">
        <v>16940675</v>
      </c>
      <c r="L15" s="117">
        <v>8321799012</v>
      </c>
      <c r="M15" s="117">
        <v>16940675</v>
      </c>
      <c r="N15" s="117">
        <v>0</v>
      </c>
      <c r="O15" s="117">
        <v>16940675</v>
      </c>
      <c r="P15" s="117">
        <v>0</v>
      </c>
      <c r="Q15" s="117">
        <v>16940675</v>
      </c>
      <c r="R15" s="127">
        <v>0</v>
      </c>
      <c r="S15" s="127">
        <v>0</v>
      </c>
    </row>
    <row r="16" spans="1:19" s="120" customFormat="1" ht="15" customHeight="1" x14ac:dyDescent="0.15">
      <c r="A16" s="108" t="s">
        <v>48</v>
      </c>
      <c r="B16" s="147" t="s">
        <v>49</v>
      </c>
      <c r="C16" s="115" t="s">
        <v>19</v>
      </c>
      <c r="D16" s="115" t="s">
        <v>20</v>
      </c>
      <c r="E16" s="115" t="s">
        <v>307</v>
      </c>
      <c r="F16" s="116" t="s">
        <v>21</v>
      </c>
      <c r="G16" s="117">
        <v>4391836467</v>
      </c>
      <c r="H16" s="117">
        <v>4391836467</v>
      </c>
      <c r="I16" s="117">
        <v>0</v>
      </c>
      <c r="J16" s="117">
        <v>0</v>
      </c>
      <c r="K16" s="117">
        <v>1429463754</v>
      </c>
      <c r="L16" s="117">
        <v>2962372713</v>
      </c>
      <c r="M16" s="117">
        <v>1427615328</v>
      </c>
      <c r="N16" s="117">
        <v>1848426</v>
      </c>
      <c r="O16" s="117">
        <v>1427615328</v>
      </c>
      <c r="P16" s="117">
        <v>0</v>
      </c>
      <c r="Q16" s="117">
        <v>1427615328</v>
      </c>
      <c r="R16" s="127">
        <v>0</v>
      </c>
      <c r="S16" s="127">
        <v>1848426</v>
      </c>
    </row>
    <row r="17" spans="1:19" s="120" customFormat="1" ht="15" customHeight="1" x14ac:dyDescent="0.15">
      <c r="A17" s="108" t="s">
        <v>51</v>
      </c>
      <c r="B17" s="144" t="s">
        <v>52</v>
      </c>
      <c r="C17" s="110" t="s">
        <v>19</v>
      </c>
      <c r="D17" s="110" t="s">
        <v>20</v>
      </c>
      <c r="E17" s="110" t="s">
        <v>307</v>
      </c>
      <c r="F17" s="111" t="s">
        <v>21</v>
      </c>
      <c r="G17" s="112">
        <v>40221408925</v>
      </c>
      <c r="H17" s="112">
        <v>40221408925</v>
      </c>
      <c r="I17" s="112">
        <v>0</v>
      </c>
      <c r="J17" s="112">
        <v>0</v>
      </c>
      <c r="K17" s="112">
        <v>14737919850</v>
      </c>
      <c r="L17" s="112">
        <v>25483489075</v>
      </c>
      <c r="M17" s="112">
        <v>14737919850</v>
      </c>
      <c r="N17" s="112">
        <v>0</v>
      </c>
      <c r="O17" s="112">
        <v>14737919850</v>
      </c>
      <c r="P17" s="112">
        <v>0</v>
      </c>
      <c r="Q17" s="112">
        <v>14737919850</v>
      </c>
      <c r="R17" s="127">
        <v>0</v>
      </c>
      <c r="S17" s="127">
        <v>0</v>
      </c>
    </row>
    <row r="18" spans="1:19" s="120" customFormat="1" ht="15" customHeight="1" x14ac:dyDescent="0.15">
      <c r="A18" s="108" t="s">
        <v>53</v>
      </c>
      <c r="B18" s="147" t="s">
        <v>54</v>
      </c>
      <c r="C18" s="115" t="s">
        <v>19</v>
      </c>
      <c r="D18" s="115" t="s">
        <v>20</v>
      </c>
      <c r="E18" s="115" t="s">
        <v>307</v>
      </c>
      <c r="F18" s="116" t="s">
        <v>21</v>
      </c>
      <c r="G18" s="117">
        <v>10449105909</v>
      </c>
      <c r="H18" s="117">
        <v>10449105909</v>
      </c>
      <c r="I18" s="117">
        <v>0</v>
      </c>
      <c r="J18" s="117">
        <v>0</v>
      </c>
      <c r="K18" s="117">
        <v>4171897100</v>
      </c>
      <c r="L18" s="117">
        <v>6277208809</v>
      </c>
      <c r="M18" s="117">
        <v>4171897100</v>
      </c>
      <c r="N18" s="117">
        <v>0</v>
      </c>
      <c r="O18" s="117">
        <v>4171897100</v>
      </c>
      <c r="P18" s="117">
        <v>0</v>
      </c>
      <c r="Q18" s="117">
        <v>4171897100</v>
      </c>
      <c r="R18" s="127">
        <v>0</v>
      </c>
      <c r="S18" s="127">
        <v>0</v>
      </c>
    </row>
    <row r="19" spans="1:19" s="120" customFormat="1" ht="15" customHeight="1" x14ac:dyDescent="0.15">
      <c r="A19" s="108" t="s">
        <v>55</v>
      </c>
      <c r="B19" s="147" t="s">
        <v>56</v>
      </c>
      <c r="C19" s="115" t="s">
        <v>19</v>
      </c>
      <c r="D19" s="115" t="s">
        <v>20</v>
      </c>
      <c r="E19" s="115" t="s">
        <v>307</v>
      </c>
      <c r="F19" s="116" t="s">
        <v>21</v>
      </c>
      <c r="G19" s="117">
        <v>8262496843</v>
      </c>
      <c r="H19" s="117">
        <v>8262496843</v>
      </c>
      <c r="I19" s="117">
        <v>0</v>
      </c>
      <c r="J19" s="117">
        <v>0</v>
      </c>
      <c r="K19" s="117">
        <v>2967326900</v>
      </c>
      <c r="L19" s="117">
        <v>5295169943</v>
      </c>
      <c r="M19" s="117">
        <v>2967326900</v>
      </c>
      <c r="N19" s="117">
        <v>0</v>
      </c>
      <c r="O19" s="117">
        <v>2967326900</v>
      </c>
      <c r="P19" s="117">
        <v>0</v>
      </c>
      <c r="Q19" s="117">
        <v>2967326900</v>
      </c>
      <c r="R19" s="127">
        <v>0</v>
      </c>
      <c r="S19" s="127">
        <v>0</v>
      </c>
    </row>
    <row r="20" spans="1:19" s="120" customFormat="1" ht="15" customHeight="1" x14ac:dyDescent="0.15">
      <c r="A20" s="108" t="s">
        <v>57</v>
      </c>
      <c r="B20" s="147" t="s">
        <v>58</v>
      </c>
      <c r="C20" s="115" t="s">
        <v>19</v>
      </c>
      <c r="D20" s="115" t="s">
        <v>20</v>
      </c>
      <c r="E20" s="115" t="s">
        <v>307</v>
      </c>
      <c r="F20" s="116" t="s">
        <v>21</v>
      </c>
      <c r="G20" s="117">
        <v>9413544120</v>
      </c>
      <c r="H20" s="117">
        <v>9413544120</v>
      </c>
      <c r="I20" s="117">
        <v>0</v>
      </c>
      <c r="J20" s="117">
        <v>0</v>
      </c>
      <c r="K20" s="117">
        <v>3145977950</v>
      </c>
      <c r="L20" s="117">
        <v>6267566170</v>
      </c>
      <c r="M20" s="117">
        <v>3145977950</v>
      </c>
      <c r="N20" s="117">
        <v>0</v>
      </c>
      <c r="O20" s="117">
        <v>3145977950</v>
      </c>
      <c r="P20" s="117">
        <v>0</v>
      </c>
      <c r="Q20" s="117">
        <v>3145977950</v>
      </c>
      <c r="R20" s="127">
        <v>0</v>
      </c>
      <c r="S20" s="127">
        <v>0</v>
      </c>
    </row>
    <row r="21" spans="1:19" s="120" customFormat="1" ht="15" customHeight="1" x14ac:dyDescent="0.15">
      <c r="A21" s="108" t="s">
        <v>59</v>
      </c>
      <c r="B21" s="147" t="s">
        <v>60</v>
      </c>
      <c r="C21" s="115" t="s">
        <v>19</v>
      </c>
      <c r="D21" s="115" t="s">
        <v>20</v>
      </c>
      <c r="E21" s="115" t="s">
        <v>307</v>
      </c>
      <c r="F21" s="116" t="s">
        <v>21</v>
      </c>
      <c r="G21" s="117">
        <v>3941641863</v>
      </c>
      <c r="H21" s="117">
        <v>3941641863</v>
      </c>
      <c r="I21" s="117">
        <v>0</v>
      </c>
      <c r="J21" s="117">
        <v>0</v>
      </c>
      <c r="K21" s="117">
        <v>1432775600</v>
      </c>
      <c r="L21" s="117">
        <v>2508866263</v>
      </c>
      <c r="M21" s="117">
        <v>1432775600</v>
      </c>
      <c r="N21" s="117">
        <v>0</v>
      </c>
      <c r="O21" s="117">
        <v>1432775600</v>
      </c>
      <c r="P21" s="117">
        <v>0</v>
      </c>
      <c r="Q21" s="117">
        <v>1432775600</v>
      </c>
      <c r="R21" s="127">
        <v>0</v>
      </c>
      <c r="S21" s="127">
        <v>0</v>
      </c>
    </row>
    <row r="22" spans="1:19" s="120" customFormat="1" ht="15" customHeight="1" x14ac:dyDescent="0.15">
      <c r="A22" s="108" t="s">
        <v>61</v>
      </c>
      <c r="B22" s="147" t="s">
        <v>62</v>
      </c>
      <c r="C22" s="115" t="s">
        <v>19</v>
      </c>
      <c r="D22" s="115" t="s">
        <v>20</v>
      </c>
      <c r="E22" s="115" t="s">
        <v>307</v>
      </c>
      <c r="F22" s="116" t="s">
        <v>21</v>
      </c>
      <c r="G22" s="117">
        <v>3312622490</v>
      </c>
      <c r="H22" s="117">
        <v>3312622490</v>
      </c>
      <c r="I22" s="117">
        <v>0</v>
      </c>
      <c r="J22" s="117">
        <v>0</v>
      </c>
      <c r="K22" s="117">
        <v>1228709100</v>
      </c>
      <c r="L22" s="117">
        <v>2083913390</v>
      </c>
      <c r="M22" s="117">
        <v>1228709100</v>
      </c>
      <c r="N22" s="117">
        <v>0</v>
      </c>
      <c r="O22" s="117">
        <v>1228709100</v>
      </c>
      <c r="P22" s="117">
        <v>0</v>
      </c>
      <c r="Q22" s="117">
        <v>1228709100</v>
      </c>
      <c r="R22" s="127">
        <v>0</v>
      </c>
      <c r="S22" s="127">
        <v>0</v>
      </c>
    </row>
    <row r="23" spans="1:19" s="120" customFormat="1" ht="15" customHeight="1" x14ac:dyDescent="0.15">
      <c r="A23" s="108" t="s">
        <v>63</v>
      </c>
      <c r="B23" s="147" t="s">
        <v>64</v>
      </c>
      <c r="C23" s="115" t="s">
        <v>19</v>
      </c>
      <c r="D23" s="115" t="s">
        <v>20</v>
      </c>
      <c r="E23" s="115" t="s">
        <v>307</v>
      </c>
      <c r="F23" s="116" t="s">
        <v>21</v>
      </c>
      <c r="G23" s="117">
        <v>2942395487</v>
      </c>
      <c r="H23" s="117">
        <v>2942395487</v>
      </c>
      <c r="I23" s="117">
        <v>0</v>
      </c>
      <c r="J23" s="117">
        <v>0</v>
      </c>
      <c r="K23" s="117">
        <v>1074690300</v>
      </c>
      <c r="L23" s="117">
        <v>1867705187</v>
      </c>
      <c r="M23" s="117">
        <v>1074690300</v>
      </c>
      <c r="N23" s="117">
        <v>0</v>
      </c>
      <c r="O23" s="117">
        <v>1074690300</v>
      </c>
      <c r="P23" s="117">
        <v>0</v>
      </c>
      <c r="Q23" s="117">
        <v>1074690300</v>
      </c>
      <c r="R23" s="127">
        <v>0</v>
      </c>
      <c r="S23" s="127">
        <v>0</v>
      </c>
    </row>
    <row r="24" spans="1:19" s="120" customFormat="1" ht="15" customHeight="1" x14ac:dyDescent="0.15">
      <c r="A24" s="108" t="s">
        <v>496</v>
      </c>
      <c r="B24" s="147" t="s">
        <v>65</v>
      </c>
      <c r="C24" s="115" t="s">
        <v>19</v>
      </c>
      <c r="D24" s="115" t="s">
        <v>20</v>
      </c>
      <c r="E24" s="115" t="s">
        <v>307</v>
      </c>
      <c r="F24" s="116" t="s">
        <v>21</v>
      </c>
      <c r="G24" s="117">
        <v>1899602213</v>
      </c>
      <c r="H24" s="117">
        <v>1899602213</v>
      </c>
      <c r="I24" s="117">
        <v>0</v>
      </c>
      <c r="J24" s="117">
        <v>0</v>
      </c>
      <c r="K24" s="117">
        <v>716542900</v>
      </c>
      <c r="L24" s="117">
        <v>1183059313</v>
      </c>
      <c r="M24" s="117">
        <v>716542900</v>
      </c>
      <c r="N24" s="117">
        <v>0</v>
      </c>
      <c r="O24" s="117">
        <v>716542900</v>
      </c>
      <c r="P24" s="117">
        <v>0</v>
      </c>
      <c r="Q24" s="117">
        <v>716542900</v>
      </c>
      <c r="R24" s="127">
        <v>0</v>
      </c>
      <c r="S24" s="127">
        <v>0</v>
      </c>
    </row>
    <row r="25" spans="1:19" s="120" customFormat="1" ht="15" customHeight="1" x14ac:dyDescent="0.15">
      <c r="A25" s="108" t="s">
        <v>66</v>
      </c>
      <c r="B25" s="144" t="s">
        <v>67</v>
      </c>
      <c r="C25" s="110" t="s">
        <v>19</v>
      </c>
      <c r="D25" s="110" t="s">
        <v>20</v>
      </c>
      <c r="E25" s="110" t="s">
        <v>307</v>
      </c>
      <c r="F25" s="111" t="s">
        <v>21</v>
      </c>
      <c r="G25" s="112">
        <v>8498946457</v>
      </c>
      <c r="H25" s="112">
        <v>8498946457</v>
      </c>
      <c r="I25" s="112">
        <v>0</v>
      </c>
      <c r="J25" s="112">
        <v>0</v>
      </c>
      <c r="K25" s="112">
        <v>3386376070</v>
      </c>
      <c r="L25" s="112">
        <v>5112570387</v>
      </c>
      <c r="M25" s="112">
        <v>3383320270</v>
      </c>
      <c r="N25" s="112">
        <v>3055800</v>
      </c>
      <c r="O25" s="112">
        <v>3383320270</v>
      </c>
      <c r="P25" s="112">
        <v>0</v>
      </c>
      <c r="Q25" s="112">
        <v>3383320270</v>
      </c>
      <c r="R25" s="127">
        <v>0</v>
      </c>
      <c r="S25" s="127">
        <v>4602677</v>
      </c>
    </row>
    <row r="26" spans="1:19" s="120" customFormat="1" ht="15" customHeight="1" x14ac:dyDescent="0.15">
      <c r="A26" s="108" t="s">
        <v>68</v>
      </c>
      <c r="B26" s="144" t="s">
        <v>69</v>
      </c>
      <c r="C26" s="110" t="s">
        <v>19</v>
      </c>
      <c r="D26" s="110" t="s">
        <v>20</v>
      </c>
      <c r="E26" s="110" t="s">
        <v>307</v>
      </c>
      <c r="F26" s="111" t="s">
        <v>21</v>
      </c>
      <c r="G26" s="112">
        <v>6446365306</v>
      </c>
      <c r="H26" s="112">
        <v>6446365306</v>
      </c>
      <c r="I26" s="112">
        <v>0</v>
      </c>
      <c r="J26" s="112">
        <v>0</v>
      </c>
      <c r="K26" s="112">
        <v>2455404137</v>
      </c>
      <c r="L26" s="112">
        <v>3990961169</v>
      </c>
      <c r="M26" s="112">
        <v>2452348337</v>
      </c>
      <c r="N26" s="112">
        <v>3055800</v>
      </c>
      <c r="O26" s="112">
        <v>2452348337</v>
      </c>
      <c r="P26" s="112">
        <v>0</v>
      </c>
      <c r="Q26" s="112">
        <v>2452348337</v>
      </c>
      <c r="R26" s="127">
        <v>0</v>
      </c>
      <c r="S26" s="127">
        <v>3055800</v>
      </c>
    </row>
    <row r="27" spans="1:19" s="120" customFormat="1" ht="15" customHeight="1" x14ac:dyDescent="0.15">
      <c r="A27" s="108" t="s">
        <v>70</v>
      </c>
      <c r="B27" s="147" t="s">
        <v>71</v>
      </c>
      <c r="C27" s="115" t="s">
        <v>19</v>
      </c>
      <c r="D27" s="115" t="s">
        <v>20</v>
      </c>
      <c r="E27" s="115" t="s">
        <v>307</v>
      </c>
      <c r="F27" s="116" t="s">
        <v>21</v>
      </c>
      <c r="G27" s="117">
        <v>5406719917</v>
      </c>
      <c r="H27" s="117">
        <v>5406719917</v>
      </c>
      <c r="I27" s="117">
        <v>0</v>
      </c>
      <c r="J27" s="117">
        <v>0</v>
      </c>
      <c r="K27" s="117">
        <v>2029863769</v>
      </c>
      <c r="L27" s="117">
        <v>3376856148</v>
      </c>
      <c r="M27" s="117">
        <v>2027152745</v>
      </c>
      <c r="N27" s="117">
        <v>2711024</v>
      </c>
      <c r="O27" s="117">
        <v>2027152745</v>
      </c>
      <c r="P27" s="117">
        <v>0</v>
      </c>
      <c r="Q27" s="117">
        <v>2027152745</v>
      </c>
      <c r="R27" s="127">
        <v>0</v>
      </c>
      <c r="S27" s="127">
        <v>2711024</v>
      </c>
    </row>
    <row r="28" spans="1:19" s="120" customFormat="1" ht="15" customHeight="1" x14ac:dyDescent="0.15">
      <c r="A28" s="108" t="s">
        <v>72</v>
      </c>
      <c r="B28" s="147" t="s">
        <v>73</v>
      </c>
      <c r="C28" s="115" t="s">
        <v>19</v>
      </c>
      <c r="D28" s="115" t="s">
        <v>20</v>
      </c>
      <c r="E28" s="115" t="s">
        <v>307</v>
      </c>
      <c r="F28" s="116" t="s">
        <v>21</v>
      </c>
      <c r="G28" s="117">
        <v>535801442</v>
      </c>
      <c r="H28" s="117">
        <v>535801442</v>
      </c>
      <c r="I28" s="117">
        <v>0</v>
      </c>
      <c r="J28" s="117">
        <v>0</v>
      </c>
      <c r="K28" s="117">
        <v>152231498</v>
      </c>
      <c r="L28" s="117">
        <v>383569944</v>
      </c>
      <c r="M28" s="117">
        <v>152231498</v>
      </c>
      <c r="N28" s="117">
        <v>0</v>
      </c>
      <c r="O28" s="117">
        <v>152231498</v>
      </c>
      <c r="P28" s="117">
        <v>0</v>
      </c>
      <c r="Q28" s="117">
        <v>152231498</v>
      </c>
      <c r="R28" s="127">
        <v>0</v>
      </c>
      <c r="S28" s="127">
        <v>0</v>
      </c>
    </row>
    <row r="29" spans="1:19" s="120" customFormat="1" ht="15" customHeight="1" x14ac:dyDescent="0.15">
      <c r="A29" s="108" t="s">
        <v>74</v>
      </c>
      <c r="B29" s="147" t="s">
        <v>75</v>
      </c>
      <c r="C29" s="115" t="s">
        <v>19</v>
      </c>
      <c r="D29" s="115" t="s">
        <v>20</v>
      </c>
      <c r="E29" s="115" t="s">
        <v>307</v>
      </c>
      <c r="F29" s="116" t="s">
        <v>21</v>
      </c>
      <c r="G29" s="117">
        <v>503843947</v>
      </c>
      <c r="H29" s="117">
        <v>503843947</v>
      </c>
      <c r="I29" s="117">
        <v>0</v>
      </c>
      <c r="J29" s="117">
        <v>0</v>
      </c>
      <c r="K29" s="117">
        <v>273308870</v>
      </c>
      <c r="L29" s="117">
        <v>230535077</v>
      </c>
      <c r="M29" s="117">
        <v>272964094</v>
      </c>
      <c r="N29" s="117">
        <v>344776</v>
      </c>
      <c r="O29" s="117">
        <v>272964094</v>
      </c>
      <c r="P29" s="117">
        <v>0</v>
      </c>
      <c r="Q29" s="117">
        <v>272964094</v>
      </c>
      <c r="R29" s="127">
        <v>0</v>
      </c>
      <c r="S29" s="127">
        <v>344776</v>
      </c>
    </row>
    <row r="30" spans="1:19" s="120" customFormat="1" ht="15" customHeight="1" x14ac:dyDescent="0.15">
      <c r="A30" s="108" t="s">
        <v>76</v>
      </c>
      <c r="B30" s="147" t="s">
        <v>77</v>
      </c>
      <c r="C30" s="115" t="s">
        <v>19</v>
      </c>
      <c r="D30" s="115" t="s">
        <v>20</v>
      </c>
      <c r="E30" s="115" t="s">
        <v>307</v>
      </c>
      <c r="F30" s="116" t="s">
        <v>21</v>
      </c>
      <c r="G30" s="117">
        <v>535611163</v>
      </c>
      <c r="H30" s="117">
        <v>535611163</v>
      </c>
      <c r="I30" s="117">
        <v>0</v>
      </c>
      <c r="J30" s="117">
        <v>0</v>
      </c>
      <c r="K30" s="117">
        <v>275904612</v>
      </c>
      <c r="L30" s="117">
        <v>259706551</v>
      </c>
      <c r="M30" s="117">
        <v>275904612</v>
      </c>
      <c r="N30" s="117">
        <v>0</v>
      </c>
      <c r="O30" s="117">
        <v>275904612</v>
      </c>
      <c r="P30" s="117">
        <v>0</v>
      </c>
      <c r="Q30" s="117">
        <v>275904612</v>
      </c>
      <c r="R30" s="127">
        <v>0</v>
      </c>
      <c r="S30" s="127">
        <v>0</v>
      </c>
    </row>
    <row r="31" spans="1:19" s="120" customFormat="1" ht="15" customHeight="1" x14ac:dyDescent="0.15">
      <c r="A31" s="108" t="s">
        <v>78</v>
      </c>
      <c r="B31" s="147" t="s">
        <v>79</v>
      </c>
      <c r="C31" s="115" t="s">
        <v>19</v>
      </c>
      <c r="D31" s="115" t="s">
        <v>20</v>
      </c>
      <c r="E31" s="115" t="s">
        <v>307</v>
      </c>
      <c r="F31" s="116" t="s">
        <v>21</v>
      </c>
      <c r="G31" s="117">
        <v>24000000</v>
      </c>
      <c r="H31" s="117">
        <v>24000000</v>
      </c>
      <c r="I31" s="117">
        <v>0</v>
      </c>
      <c r="J31" s="117">
        <v>0</v>
      </c>
      <c r="K31" s="117">
        <v>0</v>
      </c>
      <c r="L31" s="117">
        <v>24000000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27">
        <v>0</v>
      </c>
      <c r="S31" s="127">
        <v>0</v>
      </c>
    </row>
    <row r="32" spans="1:19" s="120" customFormat="1" ht="15" customHeight="1" x14ac:dyDescent="0.15">
      <c r="A32" s="108" t="s">
        <v>80</v>
      </c>
      <c r="B32" s="147" t="s">
        <v>81</v>
      </c>
      <c r="C32" s="115" t="s">
        <v>19</v>
      </c>
      <c r="D32" s="115" t="s">
        <v>20</v>
      </c>
      <c r="E32" s="115" t="s">
        <v>307</v>
      </c>
      <c r="F32" s="116" t="s">
        <v>21</v>
      </c>
      <c r="G32" s="117">
        <v>1380694772</v>
      </c>
      <c r="H32" s="117">
        <v>1380694772</v>
      </c>
      <c r="I32" s="117">
        <v>0</v>
      </c>
      <c r="J32" s="117">
        <v>0</v>
      </c>
      <c r="K32" s="117">
        <v>595520369</v>
      </c>
      <c r="L32" s="117">
        <v>785174403</v>
      </c>
      <c r="M32" s="117">
        <v>595520369</v>
      </c>
      <c r="N32" s="117">
        <v>0</v>
      </c>
      <c r="O32" s="117">
        <v>595520369</v>
      </c>
      <c r="P32" s="117">
        <v>0</v>
      </c>
      <c r="Q32" s="117">
        <v>595520369</v>
      </c>
      <c r="R32" s="127">
        <v>0</v>
      </c>
      <c r="S32" s="127">
        <v>1546877</v>
      </c>
    </row>
    <row r="33" spans="1:19" s="120" customFormat="1" ht="15" customHeight="1" x14ac:dyDescent="0.15">
      <c r="A33" s="108" t="s">
        <v>82</v>
      </c>
      <c r="B33" s="147" t="s">
        <v>83</v>
      </c>
      <c r="C33" s="115" t="s">
        <v>19</v>
      </c>
      <c r="D33" s="115" t="s">
        <v>20</v>
      </c>
      <c r="E33" s="115" t="s">
        <v>307</v>
      </c>
      <c r="F33" s="116" t="s">
        <v>21</v>
      </c>
      <c r="G33" s="117">
        <v>112275216</v>
      </c>
      <c r="H33" s="117">
        <v>112275216</v>
      </c>
      <c r="I33" s="117">
        <v>0</v>
      </c>
      <c r="J33" s="117">
        <v>0</v>
      </c>
      <c r="K33" s="117">
        <v>59546952</v>
      </c>
      <c r="L33" s="117">
        <v>52728264</v>
      </c>
      <c r="M33" s="117">
        <v>59546952</v>
      </c>
      <c r="N33" s="117">
        <v>0</v>
      </c>
      <c r="O33" s="117">
        <v>59546952</v>
      </c>
      <c r="P33" s="117">
        <v>0</v>
      </c>
      <c r="Q33" s="117">
        <v>59546952</v>
      </c>
      <c r="R33" s="127">
        <v>0</v>
      </c>
      <c r="S33" s="127">
        <v>0</v>
      </c>
    </row>
    <row r="34" spans="1:19" s="120" customFormat="1" ht="15" customHeight="1" x14ac:dyDescent="0.15">
      <c r="A34" s="108" t="s">
        <v>84</v>
      </c>
      <c r="B34" s="144" t="s">
        <v>85</v>
      </c>
      <c r="C34" s="110" t="s">
        <v>19</v>
      </c>
      <c r="D34" s="110" t="s">
        <v>20</v>
      </c>
      <c r="E34" s="110" t="s">
        <v>307</v>
      </c>
      <c r="F34" s="111" t="s">
        <v>21</v>
      </c>
      <c r="G34" s="112">
        <v>26880829000</v>
      </c>
      <c r="H34" s="112">
        <v>21653839478.279999</v>
      </c>
      <c r="I34" s="112">
        <v>5226989521.7200003</v>
      </c>
      <c r="J34" s="112">
        <v>0</v>
      </c>
      <c r="K34" s="112">
        <v>18518962765.490002</v>
      </c>
      <c r="L34" s="112">
        <v>3134876712.79</v>
      </c>
      <c r="M34" s="112">
        <v>9609262075.7299995</v>
      </c>
      <c r="N34" s="112">
        <v>8909700689.7600002</v>
      </c>
      <c r="O34" s="112">
        <v>9497895308.7900009</v>
      </c>
      <c r="P34" s="112">
        <v>111366766.94</v>
      </c>
      <c r="Q34" s="112">
        <v>9465554308.7900009</v>
      </c>
      <c r="R34" s="127">
        <v>32341000</v>
      </c>
      <c r="S34" s="127">
        <v>8799714</v>
      </c>
    </row>
    <row r="35" spans="1:19" s="120" customFormat="1" ht="15" customHeight="1" x14ac:dyDescent="0.15">
      <c r="A35" s="108" t="s">
        <v>86</v>
      </c>
      <c r="B35" s="144" t="s">
        <v>87</v>
      </c>
      <c r="C35" s="110" t="s">
        <v>19</v>
      </c>
      <c r="D35" s="110" t="s">
        <v>20</v>
      </c>
      <c r="E35" s="110" t="s">
        <v>307</v>
      </c>
      <c r="F35" s="111" t="s">
        <v>21</v>
      </c>
      <c r="G35" s="112">
        <v>120054934</v>
      </c>
      <c r="H35" s="112">
        <v>0</v>
      </c>
      <c r="I35" s="112">
        <v>120054934</v>
      </c>
      <c r="J35" s="112">
        <v>0</v>
      </c>
      <c r="K35" s="112">
        <v>0</v>
      </c>
      <c r="L35" s="112">
        <v>0</v>
      </c>
      <c r="M35" s="112">
        <v>0</v>
      </c>
      <c r="N35" s="112">
        <v>0</v>
      </c>
      <c r="O35" s="112">
        <v>0</v>
      </c>
      <c r="P35" s="112">
        <v>0</v>
      </c>
      <c r="Q35" s="112">
        <v>0</v>
      </c>
      <c r="R35" s="127">
        <v>0</v>
      </c>
      <c r="S35" s="127">
        <v>0</v>
      </c>
    </row>
    <row r="36" spans="1:19" s="120" customFormat="1" ht="15" customHeight="1" x14ac:dyDescent="0.15">
      <c r="A36" s="108" t="s">
        <v>88</v>
      </c>
      <c r="B36" s="144" t="s">
        <v>89</v>
      </c>
      <c r="C36" s="110" t="s">
        <v>19</v>
      </c>
      <c r="D36" s="110" t="s">
        <v>20</v>
      </c>
      <c r="E36" s="110" t="s">
        <v>307</v>
      </c>
      <c r="F36" s="111" t="s">
        <v>21</v>
      </c>
      <c r="G36" s="112">
        <v>120054934</v>
      </c>
      <c r="H36" s="112">
        <v>0</v>
      </c>
      <c r="I36" s="112">
        <v>120054934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27">
        <v>0</v>
      </c>
      <c r="S36" s="127">
        <v>0</v>
      </c>
    </row>
    <row r="37" spans="1:19" s="120" customFormat="1" ht="15" customHeight="1" x14ac:dyDescent="0.15">
      <c r="A37" s="108" t="s">
        <v>579</v>
      </c>
      <c r="B37" s="144" t="s">
        <v>92</v>
      </c>
      <c r="C37" s="110" t="s">
        <v>19</v>
      </c>
      <c r="D37" s="110" t="s">
        <v>20</v>
      </c>
      <c r="E37" s="110" t="s">
        <v>307</v>
      </c>
      <c r="F37" s="111" t="s">
        <v>21</v>
      </c>
      <c r="G37" s="112">
        <v>120027467</v>
      </c>
      <c r="H37" s="112">
        <v>0</v>
      </c>
      <c r="I37" s="112">
        <v>120027467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27">
        <v>0</v>
      </c>
      <c r="S37" s="127">
        <v>0</v>
      </c>
    </row>
    <row r="38" spans="1:19" s="120" customFormat="1" ht="15" customHeight="1" x14ac:dyDescent="0.15">
      <c r="A38" s="108" t="s">
        <v>589</v>
      </c>
      <c r="B38" s="147" t="s">
        <v>93</v>
      </c>
      <c r="C38" s="115" t="s">
        <v>19</v>
      </c>
      <c r="D38" s="115" t="s">
        <v>20</v>
      </c>
      <c r="E38" s="115" t="s">
        <v>307</v>
      </c>
      <c r="F38" s="116" t="s">
        <v>21</v>
      </c>
      <c r="G38" s="117">
        <v>120000000</v>
      </c>
      <c r="H38" s="117">
        <v>0</v>
      </c>
      <c r="I38" s="117">
        <v>120000000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27">
        <v>0</v>
      </c>
      <c r="S38" s="127">
        <v>0</v>
      </c>
    </row>
    <row r="39" spans="1:19" s="120" customFormat="1" ht="15" customHeight="1" x14ac:dyDescent="0.15">
      <c r="A39" s="108" t="s">
        <v>580</v>
      </c>
      <c r="B39" s="147" t="s">
        <v>95</v>
      </c>
      <c r="C39" s="110" t="s">
        <v>19</v>
      </c>
      <c r="D39" s="110" t="s">
        <v>20</v>
      </c>
      <c r="E39" s="110" t="s">
        <v>307</v>
      </c>
      <c r="F39" s="111" t="s">
        <v>21</v>
      </c>
      <c r="G39" s="117">
        <v>27467</v>
      </c>
      <c r="H39" s="117">
        <v>0</v>
      </c>
      <c r="I39" s="117">
        <v>27467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27">
        <v>0</v>
      </c>
      <c r="S39" s="127">
        <v>0</v>
      </c>
    </row>
    <row r="40" spans="1:19" s="120" customFormat="1" ht="15" customHeight="1" x14ac:dyDescent="0.15">
      <c r="A40" s="108" t="s">
        <v>99</v>
      </c>
      <c r="B40" s="144" t="s">
        <v>100</v>
      </c>
      <c r="C40" s="115" t="s">
        <v>19</v>
      </c>
      <c r="D40" s="115" t="s">
        <v>20</v>
      </c>
      <c r="E40" s="115" t="s">
        <v>307</v>
      </c>
      <c r="F40" s="116" t="s">
        <v>21</v>
      </c>
      <c r="G40" s="112">
        <v>27467</v>
      </c>
      <c r="H40" s="112">
        <v>0</v>
      </c>
      <c r="I40" s="112">
        <v>27467</v>
      </c>
      <c r="J40" s="112">
        <v>0</v>
      </c>
      <c r="K40" s="112">
        <v>0</v>
      </c>
      <c r="L40" s="112">
        <v>0</v>
      </c>
      <c r="M40" s="112">
        <v>0</v>
      </c>
      <c r="N40" s="112">
        <v>0</v>
      </c>
      <c r="O40" s="112">
        <v>0</v>
      </c>
      <c r="P40" s="112">
        <v>0</v>
      </c>
      <c r="Q40" s="112">
        <v>0</v>
      </c>
      <c r="R40" s="127">
        <v>0</v>
      </c>
      <c r="S40" s="127">
        <v>0</v>
      </c>
    </row>
    <row r="41" spans="1:19" s="120" customFormat="1" ht="15" customHeight="1" x14ac:dyDescent="0.15">
      <c r="A41" s="108" t="s">
        <v>101</v>
      </c>
      <c r="B41" s="147" t="s">
        <v>102</v>
      </c>
      <c r="C41" s="110" t="s">
        <v>19</v>
      </c>
      <c r="D41" s="110" t="s">
        <v>20</v>
      </c>
      <c r="E41" s="110" t="s">
        <v>307</v>
      </c>
      <c r="F41" s="111" t="s">
        <v>21</v>
      </c>
      <c r="G41" s="117">
        <v>27467</v>
      </c>
      <c r="H41" s="117">
        <v>0</v>
      </c>
      <c r="I41" s="117">
        <v>27467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  <c r="Q41" s="117">
        <v>0</v>
      </c>
      <c r="R41" s="127">
        <v>0</v>
      </c>
      <c r="S41" s="127">
        <v>0</v>
      </c>
    </row>
    <row r="42" spans="1:19" s="120" customFormat="1" ht="15" customHeight="1" x14ac:dyDescent="0.15">
      <c r="A42" s="108" t="s">
        <v>103</v>
      </c>
      <c r="B42" s="144" t="s">
        <v>104</v>
      </c>
      <c r="C42" s="110" t="s">
        <v>19</v>
      </c>
      <c r="D42" s="110" t="s">
        <v>20</v>
      </c>
      <c r="E42" s="110" t="s">
        <v>307</v>
      </c>
      <c r="F42" s="111" t="s">
        <v>21</v>
      </c>
      <c r="G42" s="112">
        <v>26760774066</v>
      </c>
      <c r="H42" s="112">
        <v>21653839478.279999</v>
      </c>
      <c r="I42" s="112">
        <v>5106934587.7200003</v>
      </c>
      <c r="J42" s="112">
        <v>0</v>
      </c>
      <c r="K42" s="112">
        <v>18518962765.490002</v>
      </c>
      <c r="L42" s="112">
        <v>3134876712.79</v>
      </c>
      <c r="M42" s="112">
        <v>9609262075.7299995</v>
      </c>
      <c r="N42" s="112">
        <v>8909700689.7600002</v>
      </c>
      <c r="O42" s="112">
        <v>9497895308.7900009</v>
      </c>
      <c r="P42" s="112">
        <v>111366766.94</v>
      </c>
      <c r="Q42" s="112">
        <v>9465554308.7900009</v>
      </c>
      <c r="R42" s="127">
        <v>32341000</v>
      </c>
      <c r="S42" s="127">
        <v>8799714</v>
      </c>
    </row>
    <row r="43" spans="1:19" s="120" customFormat="1" ht="15" customHeight="1" x14ac:dyDescent="0.15">
      <c r="A43" s="108" t="s">
        <v>105</v>
      </c>
      <c r="B43" s="144" t="s">
        <v>106</v>
      </c>
      <c r="C43" s="110" t="s">
        <v>19</v>
      </c>
      <c r="D43" s="110" t="s">
        <v>20</v>
      </c>
      <c r="E43" s="110" t="s">
        <v>307</v>
      </c>
      <c r="F43" s="111" t="s">
        <v>21</v>
      </c>
      <c r="G43" s="112">
        <v>985916601.10000002</v>
      </c>
      <c r="H43" s="112">
        <v>132708853</v>
      </c>
      <c r="I43" s="112">
        <v>853207748.10000002</v>
      </c>
      <c r="J43" s="112">
        <v>0</v>
      </c>
      <c r="K43" s="112">
        <v>53999700</v>
      </c>
      <c r="L43" s="112">
        <v>78709153</v>
      </c>
      <c r="M43" s="112">
        <v>14694657.85</v>
      </c>
      <c r="N43" s="112">
        <v>39305042.149999999</v>
      </c>
      <c r="O43" s="112">
        <v>14694657.85</v>
      </c>
      <c r="P43" s="112">
        <v>0</v>
      </c>
      <c r="Q43" s="112">
        <v>14694657.85</v>
      </c>
      <c r="R43" s="127">
        <v>0</v>
      </c>
      <c r="S43" s="127">
        <v>0</v>
      </c>
    </row>
    <row r="44" spans="1:19" s="120" customFormat="1" ht="15" customHeight="1" x14ac:dyDescent="0.15">
      <c r="A44" s="108" t="s">
        <v>107</v>
      </c>
      <c r="B44" s="144" t="s">
        <v>108</v>
      </c>
      <c r="C44" s="115" t="s">
        <v>19</v>
      </c>
      <c r="D44" s="115" t="s">
        <v>20</v>
      </c>
      <c r="E44" s="115" t="s">
        <v>307</v>
      </c>
      <c r="F44" s="116" t="s">
        <v>21</v>
      </c>
      <c r="G44" s="112">
        <v>286818832</v>
      </c>
      <c r="H44" s="112">
        <v>8605808</v>
      </c>
      <c r="I44" s="112">
        <v>278213024</v>
      </c>
      <c r="J44" s="112">
        <v>0</v>
      </c>
      <c r="K44" s="112">
        <v>1267000</v>
      </c>
      <c r="L44" s="112">
        <v>7338808</v>
      </c>
      <c r="M44" s="112">
        <v>1267000</v>
      </c>
      <c r="N44" s="112">
        <v>0</v>
      </c>
      <c r="O44" s="112">
        <v>1267000</v>
      </c>
      <c r="P44" s="112">
        <v>0</v>
      </c>
      <c r="Q44" s="112">
        <v>1267000</v>
      </c>
      <c r="R44" s="127">
        <v>0</v>
      </c>
      <c r="S44" s="127">
        <v>0</v>
      </c>
    </row>
    <row r="45" spans="1:19" s="120" customFormat="1" ht="15" customHeight="1" x14ac:dyDescent="0.15">
      <c r="A45" s="108" t="s">
        <v>109</v>
      </c>
      <c r="B45" s="147" t="s">
        <v>110</v>
      </c>
      <c r="C45" s="115" t="s">
        <v>19</v>
      </c>
      <c r="D45" s="115" t="s">
        <v>20</v>
      </c>
      <c r="E45" s="115" t="s">
        <v>307</v>
      </c>
      <c r="F45" s="116" t="s">
        <v>21</v>
      </c>
      <c r="G45" s="117">
        <v>9854384</v>
      </c>
      <c r="H45" s="117">
        <v>1267000</v>
      </c>
      <c r="I45" s="117">
        <v>8587384</v>
      </c>
      <c r="J45" s="117">
        <v>0</v>
      </c>
      <c r="K45" s="117">
        <v>1267000</v>
      </c>
      <c r="L45" s="117">
        <v>0</v>
      </c>
      <c r="M45" s="117">
        <v>1267000</v>
      </c>
      <c r="N45" s="117">
        <v>0</v>
      </c>
      <c r="O45" s="117">
        <v>1267000</v>
      </c>
      <c r="P45" s="117">
        <v>0</v>
      </c>
      <c r="Q45" s="117">
        <v>1267000</v>
      </c>
      <c r="R45" s="127">
        <v>0</v>
      </c>
      <c r="S45" s="127">
        <v>0</v>
      </c>
    </row>
    <row r="46" spans="1:19" s="120" customFormat="1" ht="15" customHeight="1" x14ac:dyDescent="0.15">
      <c r="A46" s="108" t="s">
        <v>111</v>
      </c>
      <c r="B46" s="147" t="s">
        <v>112</v>
      </c>
      <c r="C46" s="115" t="s">
        <v>19</v>
      </c>
      <c r="D46" s="115" t="s">
        <v>20</v>
      </c>
      <c r="E46" s="115" t="s">
        <v>307</v>
      </c>
      <c r="F46" s="116" t="s">
        <v>21</v>
      </c>
      <c r="G46" s="117">
        <v>109868</v>
      </c>
      <c r="H46" s="117">
        <v>0</v>
      </c>
      <c r="I46" s="117">
        <v>109868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27">
        <v>0</v>
      </c>
      <c r="S46" s="127">
        <v>0</v>
      </c>
    </row>
    <row r="47" spans="1:19" s="120" customFormat="1" ht="15" customHeight="1" x14ac:dyDescent="0.15">
      <c r="A47" s="108" t="s">
        <v>113</v>
      </c>
      <c r="B47" s="147" t="s">
        <v>114</v>
      </c>
      <c r="C47" s="115" t="s">
        <v>19</v>
      </c>
      <c r="D47" s="115" t="s">
        <v>20</v>
      </c>
      <c r="E47" s="115" t="s">
        <v>307</v>
      </c>
      <c r="F47" s="116" t="s">
        <v>21</v>
      </c>
      <c r="G47" s="117">
        <v>5493417</v>
      </c>
      <c r="H47" s="117">
        <v>0</v>
      </c>
      <c r="I47" s="117">
        <v>5493417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27">
        <v>0</v>
      </c>
      <c r="S47" s="127">
        <v>0</v>
      </c>
    </row>
    <row r="48" spans="1:19" s="120" customFormat="1" ht="15" customHeight="1" x14ac:dyDescent="0.15">
      <c r="A48" s="108" t="s">
        <v>115</v>
      </c>
      <c r="B48" s="147" t="s">
        <v>116</v>
      </c>
      <c r="C48" s="115" t="s">
        <v>19</v>
      </c>
      <c r="D48" s="115" t="s">
        <v>20</v>
      </c>
      <c r="E48" s="115" t="s">
        <v>307</v>
      </c>
      <c r="F48" s="116" t="s">
        <v>21</v>
      </c>
      <c r="G48" s="117">
        <v>37581634</v>
      </c>
      <c r="H48" s="117">
        <v>2812911</v>
      </c>
      <c r="I48" s="117">
        <v>34768723</v>
      </c>
      <c r="J48" s="117">
        <v>0</v>
      </c>
      <c r="K48" s="117">
        <v>0</v>
      </c>
      <c r="L48" s="117">
        <v>2812911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27">
        <v>0</v>
      </c>
      <c r="S48" s="127">
        <v>0</v>
      </c>
    </row>
    <row r="49" spans="1:19" s="120" customFormat="1" ht="15" customHeight="1" x14ac:dyDescent="0.15">
      <c r="A49" s="108" t="s">
        <v>117</v>
      </c>
      <c r="B49" s="147" t="s">
        <v>118</v>
      </c>
      <c r="C49" s="115" t="s">
        <v>19</v>
      </c>
      <c r="D49" s="115" t="s">
        <v>20</v>
      </c>
      <c r="E49" s="115" t="s">
        <v>307</v>
      </c>
      <c r="F49" s="116" t="s">
        <v>21</v>
      </c>
      <c r="G49" s="117">
        <v>233779529</v>
      </c>
      <c r="H49" s="117">
        <v>4525897</v>
      </c>
      <c r="I49" s="117">
        <v>229253632</v>
      </c>
      <c r="J49" s="117">
        <v>0</v>
      </c>
      <c r="K49" s="117">
        <v>0</v>
      </c>
      <c r="L49" s="117">
        <v>4525897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27">
        <v>0</v>
      </c>
      <c r="S49" s="127">
        <v>0</v>
      </c>
    </row>
    <row r="50" spans="1:19" s="120" customFormat="1" ht="15" customHeight="1" x14ac:dyDescent="0.15">
      <c r="A50" s="108" t="s">
        <v>119</v>
      </c>
      <c r="B50" s="144" t="s">
        <v>120</v>
      </c>
      <c r="C50" s="115" t="s">
        <v>19</v>
      </c>
      <c r="D50" s="115" t="s">
        <v>20</v>
      </c>
      <c r="E50" s="115" t="s">
        <v>307</v>
      </c>
      <c r="F50" s="116" t="s">
        <v>21</v>
      </c>
      <c r="G50" s="112">
        <v>382919565.10000002</v>
      </c>
      <c r="H50" s="112">
        <v>106246287</v>
      </c>
      <c r="I50" s="112">
        <v>276673278.10000002</v>
      </c>
      <c r="J50" s="112">
        <v>0</v>
      </c>
      <c r="K50" s="112">
        <v>51732700</v>
      </c>
      <c r="L50" s="112">
        <v>54513587</v>
      </c>
      <c r="M50" s="112">
        <v>12427657.85</v>
      </c>
      <c r="N50" s="112">
        <v>39305042.149999999</v>
      </c>
      <c r="O50" s="112">
        <v>12427657.85</v>
      </c>
      <c r="P50" s="112">
        <v>0</v>
      </c>
      <c r="Q50" s="112">
        <v>12427657.85</v>
      </c>
      <c r="R50" s="127">
        <v>0</v>
      </c>
      <c r="S50" s="127">
        <v>0</v>
      </c>
    </row>
    <row r="51" spans="1:19" s="120" customFormat="1" ht="15" customHeight="1" x14ac:dyDescent="0.15">
      <c r="A51" s="108" t="s">
        <v>121</v>
      </c>
      <c r="B51" s="147" t="s">
        <v>122</v>
      </c>
      <c r="C51" s="115" t="s">
        <v>19</v>
      </c>
      <c r="D51" s="115" t="s">
        <v>20</v>
      </c>
      <c r="E51" s="115" t="s">
        <v>307</v>
      </c>
      <c r="F51" s="116" t="s">
        <v>21</v>
      </c>
      <c r="G51" s="117">
        <v>1907538</v>
      </c>
      <c r="H51" s="117">
        <v>0</v>
      </c>
      <c r="I51" s="117">
        <v>1907538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27">
        <v>0</v>
      </c>
      <c r="S51" s="127">
        <v>0</v>
      </c>
    </row>
    <row r="52" spans="1:19" s="120" customFormat="1" ht="15" customHeight="1" x14ac:dyDescent="0.15">
      <c r="A52" s="108" t="s">
        <v>123</v>
      </c>
      <c r="B52" s="147" t="s">
        <v>500</v>
      </c>
      <c r="C52" s="115" t="s">
        <v>19</v>
      </c>
      <c r="D52" s="115" t="s">
        <v>20</v>
      </c>
      <c r="E52" s="115" t="s">
        <v>307</v>
      </c>
      <c r="F52" s="116" t="s">
        <v>21</v>
      </c>
      <c r="G52" s="117">
        <v>24620565</v>
      </c>
      <c r="H52" s="117">
        <v>0</v>
      </c>
      <c r="I52" s="117">
        <v>24620565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27">
        <v>0</v>
      </c>
      <c r="S52" s="127">
        <v>0</v>
      </c>
    </row>
    <row r="53" spans="1:19" s="120" customFormat="1" ht="15" customHeight="1" x14ac:dyDescent="0.15">
      <c r="A53" s="108" t="s">
        <v>125</v>
      </c>
      <c r="B53" s="147" t="s">
        <v>126</v>
      </c>
      <c r="C53" s="115" t="s">
        <v>19</v>
      </c>
      <c r="D53" s="115" t="s">
        <v>20</v>
      </c>
      <c r="E53" s="115" t="s">
        <v>307</v>
      </c>
      <c r="F53" s="116" t="s">
        <v>21</v>
      </c>
      <c r="G53" s="117">
        <v>67386453</v>
      </c>
      <c r="H53" s="117">
        <v>50732700</v>
      </c>
      <c r="I53" s="117">
        <v>16653753</v>
      </c>
      <c r="J53" s="117">
        <v>0</v>
      </c>
      <c r="K53" s="117">
        <v>50732700</v>
      </c>
      <c r="L53" s="117">
        <v>0</v>
      </c>
      <c r="M53" s="117">
        <v>11427657.85</v>
      </c>
      <c r="N53" s="117">
        <v>39305042.149999999</v>
      </c>
      <c r="O53" s="117">
        <v>11427657.85</v>
      </c>
      <c r="P53" s="117">
        <v>0</v>
      </c>
      <c r="Q53" s="117">
        <v>11427657.85</v>
      </c>
      <c r="R53" s="127">
        <v>0</v>
      </c>
      <c r="S53" s="127">
        <v>0</v>
      </c>
    </row>
    <row r="54" spans="1:19" s="120" customFormat="1" ht="15" customHeight="1" x14ac:dyDescent="0.15">
      <c r="A54" s="108" t="s">
        <v>127</v>
      </c>
      <c r="B54" s="147" t="s">
        <v>128</v>
      </c>
      <c r="C54" s="115" t="s">
        <v>19</v>
      </c>
      <c r="D54" s="115" t="s">
        <v>20</v>
      </c>
      <c r="E54" s="115" t="s">
        <v>307</v>
      </c>
      <c r="F54" s="116" t="s">
        <v>21</v>
      </c>
      <c r="G54" s="117">
        <v>4766129</v>
      </c>
      <c r="H54" s="117">
        <v>456740</v>
      </c>
      <c r="I54" s="117">
        <v>4309389</v>
      </c>
      <c r="J54" s="117">
        <v>0</v>
      </c>
      <c r="K54" s="117">
        <v>0</v>
      </c>
      <c r="L54" s="117">
        <v>456740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27">
        <v>0</v>
      </c>
      <c r="S54" s="127">
        <v>0</v>
      </c>
    </row>
    <row r="55" spans="1:19" s="120" customFormat="1" ht="15" customHeight="1" x14ac:dyDescent="0.15">
      <c r="A55" s="108" t="s">
        <v>129</v>
      </c>
      <c r="B55" s="147" t="s">
        <v>130</v>
      </c>
      <c r="C55" s="115" t="s">
        <v>19</v>
      </c>
      <c r="D55" s="115" t="s">
        <v>20</v>
      </c>
      <c r="E55" s="115" t="s">
        <v>307</v>
      </c>
      <c r="F55" s="116" t="s">
        <v>21</v>
      </c>
      <c r="G55" s="117">
        <v>165418787</v>
      </c>
      <c r="H55" s="117">
        <v>34154359</v>
      </c>
      <c r="I55" s="117">
        <v>131264428</v>
      </c>
      <c r="J55" s="117">
        <v>0</v>
      </c>
      <c r="K55" s="117">
        <v>0</v>
      </c>
      <c r="L55" s="117">
        <v>34154359</v>
      </c>
      <c r="M55" s="117">
        <v>0</v>
      </c>
      <c r="N55" s="117">
        <v>0</v>
      </c>
      <c r="O55" s="117">
        <v>0</v>
      </c>
      <c r="P55" s="117">
        <v>0</v>
      </c>
      <c r="Q55" s="117">
        <v>0</v>
      </c>
      <c r="R55" s="127">
        <v>0</v>
      </c>
      <c r="S55" s="127">
        <v>0</v>
      </c>
    </row>
    <row r="56" spans="1:19" s="120" customFormat="1" ht="15" customHeight="1" x14ac:dyDescent="0.15">
      <c r="A56" s="108" t="s">
        <v>131</v>
      </c>
      <c r="B56" s="147" t="s">
        <v>132</v>
      </c>
      <c r="C56" s="115" t="s">
        <v>19</v>
      </c>
      <c r="D56" s="115" t="s">
        <v>20</v>
      </c>
      <c r="E56" s="115" t="s">
        <v>307</v>
      </c>
      <c r="F56" s="116" t="s">
        <v>21</v>
      </c>
      <c r="G56" s="117">
        <v>87842307.099999994</v>
      </c>
      <c r="H56" s="117">
        <v>13157559</v>
      </c>
      <c r="I56" s="117">
        <v>74684748.099999994</v>
      </c>
      <c r="J56" s="117">
        <v>0</v>
      </c>
      <c r="K56" s="117">
        <v>1000000</v>
      </c>
      <c r="L56" s="117">
        <v>12157559</v>
      </c>
      <c r="M56" s="117">
        <v>1000000</v>
      </c>
      <c r="N56" s="117">
        <v>0</v>
      </c>
      <c r="O56" s="117">
        <v>1000000</v>
      </c>
      <c r="P56" s="117">
        <v>0</v>
      </c>
      <c r="Q56" s="117">
        <v>1000000</v>
      </c>
      <c r="R56" s="127">
        <v>0</v>
      </c>
      <c r="S56" s="127">
        <v>0</v>
      </c>
    </row>
    <row r="57" spans="1:19" s="120" customFormat="1" ht="15" customHeight="1" x14ac:dyDescent="0.15">
      <c r="A57" s="108" t="s">
        <v>133</v>
      </c>
      <c r="B57" s="147" t="s">
        <v>134</v>
      </c>
      <c r="C57" s="115" t="s">
        <v>19</v>
      </c>
      <c r="D57" s="115" t="s">
        <v>20</v>
      </c>
      <c r="E57" s="115" t="s">
        <v>307</v>
      </c>
      <c r="F57" s="116" t="s">
        <v>21</v>
      </c>
      <c r="G57" s="117">
        <v>699641</v>
      </c>
      <c r="H57" s="117">
        <v>0</v>
      </c>
      <c r="I57" s="117">
        <v>699641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27">
        <v>0</v>
      </c>
      <c r="S57" s="127">
        <v>0</v>
      </c>
    </row>
    <row r="58" spans="1:19" s="120" customFormat="1" ht="15" customHeight="1" x14ac:dyDescent="0.15">
      <c r="A58" s="108" t="s">
        <v>135</v>
      </c>
      <c r="B58" s="147" t="s">
        <v>136</v>
      </c>
      <c r="C58" s="110" t="s">
        <v>19</v>
      </c>
      <c r="D58" s="110" t="s">
        <v>20</v>
      </c>
      <c r="E58" s="110" t="s">
        <v>307</v>
      </c>
      <c r="F58" s="111" t="s">
        <v>21</v>
      </c>
      <c r="G58" s="117">
        <v>30278145</v>
      </c>
      <c r="H58" s="117">
        <v>7744929</v>
      </c>
      <c r="I58" s="117">
        <v>22533216</v>
      </c>
      <c r="J58" s="117">
        <v>0</v>
      </c>
      <c r="K58" s="117">
        <v>0</v>
      </c>
      <c r="L58" s="117">
        <v>7744929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27">
        <v>0</v>
      </c>
      <c r="S58" s="127">
        <v>0</v>
      </c>
    </row>
    <row r="59" spans="1:19" s="120" customFormat="1" ht="15" customHeight="1" x14ac:dyDescent="0.15">
      <c r="A59" s="108" t="s">
        <v>137</v>
      </c>
      <c r="B59" s="144" t="s">
        <v>138</v>
      </c>
      <c r="C59" s="115" t="s">
        <v>19</v>
      </c>
      <c r="D59" s="115" t="s">
        <v>20</v>
      </c>
      <c r="E59" s="115" t="s">
        <v>307</v>
      </c>
      <c r="F59" s="116" t="s">
        <v>21</v>
      </c>
      <c r="G59" s="112">
        <v>316178204</v>
      </c>
      <c r="H59" s="112">
        <v>17856758</v>
      </c>
      <c r="I59" s="112">
        <v>298321446</v>
      </c>
      <c r="J59" s="112">
        <v>0</v>
      </c>
      <c r="K59" s="112">
        <v>1000000</v>
      </c>
      <c r="L59" s="112">
        <v>16856758</v>
      </c>
      <c r="M59" s="112">
        <v>1000000</v>
      </c>
      <c r="N59" s="112">
        <v>0</v>
      </c>
      <c r="O59" s="112">
        <v>1000000</v>
      </c>
      <c r="P59" s="112">
        <v>0</v>
      </c>
      <c r="Q59" s="112">
        <v>1000000</v>
      </c>
      <c r="R59" s="127">
        <v>0</v>
      </c>
      <c r="S59" s="127">
        <v>0</v>
      </c>
    </row>
    <row r="60" spans="1:19" s="120" customFormat="1" ht="15" customHeight="1" x14ac:dyDescent="0.15">
      <c r="A60" s="108" t="s">
        <v>139</v>
      </c>
      <c r="B60" s="147" t="s">
        <v>140</v>
      </c>
      <c r="C60" s="115" t="s">
        <v>19</v>
      </c>
      <c r="D60" s="115" t="s">
        <v>20</v>
      </c>
      <c r="E60" s="115" t="s">
        <v>307</v>
      </c>
      <c r="F60" s="116" t="s">
        <v>21</v>
      </c>
      <c r="G60" s="117">
        <v>343447</v>
      </c>
      <c r="H60" s="117">
        <v>0</v>
      </c>
      <c r="I60" s="117">
        <v>343447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27">
        <v>0</v>
      </c>
      <c r="S60" s="127">
        <v>0</v>
      </c>
    </row>
    <row r="61" spans="1:19" s="120" customFormat="1" ht="15" customHeight="1" x14ac:dyDescent="0.15">
      <c r="A61" s="108" t="s">
        <v>141</v>
      </c>
      <c r="B61" s="147" t="s">
        <v>142</v>
      </c>
      <c r="C61" s="115" t="s">
        <v>19</v>
      </c>
      <c r="D61" s="115" t="s">
        <v>20</v>
      </c>
      <c r="E61" s="115" t="s">
        <v>307</v>
      </c>
      <c r="F61" s="116" t="s">
        <v>21</v>
      </c>
      <c r="G61" s="117">
        <v>26038374</v>
      </c>
      <c r="H61" s="117">
        <v>0</v>
      </c>
      <c r="I61" s="117">
        <v>26038374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27">
        <v>0</v>
      </c>
      <c r="S61" s="127">
        <v>0</v>
      </c>
    </row>
    <row r="62" spans="1:19" s="120" customFormat="1" ht="15" customHeight="1" x14ac:dyDescent="0.15">
      <c r="A62" s="108" t="s">
        <v>143</v>
      </c>
      <c r="B62" s="147" t="s">
        <v>93</v>
      </c>
      <c r="C62" s="115" t="s">
        <v>19</v>
      </c>
      <c r="D62" s="115" t="s">
        <v>20</v>
      </c>
      <c r="E62" s="115" t="s">
        <v>307</v>
      </c>
      <c r="F62" s="116" t="s">
        <v>21</v>
      </c>
      <c r="G62" s="117">
        <v>8984493</v>
      </c>
      <c r="H62" s="117">
        <v>8983923</v>
      </c>
      <c r="I62" s="117">
        <v>570</v>
      </c>
      <c r="J62" s="117">
        <v>0</v>
      </c>
      <c r="K62" s="117">
        <v>0</v>
      </c>
      <c r="L62" s="117">
        <v>8983923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27">
        <v>0</v>
      </c>
      <c r="S62" s="127">
        <v>0</v>
      </c>
    </row>
    <row r="63" spans="1:19" s="120" customFormat="1" ht="15" customHeight="1" x14ac:dyDescent="0.15">
      <c r="A63" s="108" t="s">
        <v>144</v>
      </c>
      <c r="B63" s="147" t="s">
        <v>94</v>
      </c>
      <c r="C63" s="115" t="s">
        <v>19</v>
      </c>
      <c r="D63" s="115" t="s">
        <v>20</v>
      </c>
      <c r="E63" s="115" t="s">
        <v>307</v>
      </c>
      <c r="F63" s="116" t="s">
        <v>21</v>
      </c>
      <c r="G63" s="117">
        <v>22166344</v>
      </c>
      <c r="H63" s="117">
        <v>0</v>
      </c>
      <c r="I63" s="117">
        <v>22166344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  <c r="Q63" s="117">
        <v>0</v>
      </c>
      <c r="R63" s="127">
        <v>0</v>
      </c>
      <c r="S63" s="127">
        <v>0</v>
      </c>
    </row>
    <row r="64" spans="1:19" s="120" customFormat="1" ht="15" customHeight="1" x14ac:dyDescent="0.15">
      <c r="A64" s="108" t="s">
        <v>145</v>
      </c>
      <c r="B64" s="147" t="s">
        <v>95</v>
      </c>
      <c r="C64" s="115" t="s">
        <v>19</v>
      </c>
      <c r="D64" s="115" t="s">
        <v>20</v>
      </c>
      <c r="E64" s="115" t="s">
        <v>307</v>
      </c>
      <c r="F64" s="116" t="s">
        <v>21</v>
      </c>
      <c r="G64" s="117">
        <v>194091506</v>
      </c>
      <c r="H64" s="117">
        <v>1000000</v>
      </c>
      <c r="I64" s="117">
        <v>193091506</v>
      </c>
      <c r="J64" s="117">
        <v>0</v>
      </c>
      <c r="K64" s="117">
        <v>1000000</v>
      </c>
      <c r="L64" s="117">
        <v>0</v>
      </c>
      <c r="M64" s="117">
        <v>1000000</v>
      </c>
      <c r="N64" s="117">
        <v>0</v>
      </c>
      <c r="O64" s="117">
        <v>1000000</v>
      </c>
      <c r="P64" s="117">
        <v>0</v>
      </c>
      <c r="Q64" s="117">
        <v>1000000</v>
      </c>
      <c r="R64" s="127">
        <v>0</v>
      </c>
      <c r="S64" s="127">
        <v>0</v>
      </c>
    </row>
    <row r="65" spans="1:19" s="120" customFormat="1" ht="15" customHeight="1" x14ac:dyDescent="0.15">
      <c r="A65" s="108" t="s">
        <v>146</v>
      </c>
      <c r="B65" s="147" t="s">
        <v>96</v>
      </c>
      <c r="C65" s="115" t="s">
        <v>19</v>
      </c>
      <c r="D65" s="115" t="s">
        <v>20</v>
      </c>
      <c r="E65" s="115" t="s">
        <v>307</v>
      </c>
      <c r="F65" s="116" t="s">
        <v>21</v>
      </c>
      <c r="G65" s="117">
        <v>43962435</v>
      </c>
      <c r="H65" s="117">
        <v>1006235</v>
      </c>
      <c r="I65" s="117">
        <v>42956200</v>
      </c>
      <c r="J65" s="117">
        <v>0</v>
      </c>
      <c r="K65" s="117">
        <v>0</v>
      </c>
      <c r="L65" s="117">
        <v>1006235</v>
      </c>
      <c r="M65" s="117">
        <v>0</v>
      </c>
      <c r="N65" s="117">
        <v>0</v>
      </c>
      <c r="O65" s="117">
        <v>0</v>
      </c>
      <c r="P65" s="117">
        <v>0</v>
      </c>
      <c r="Q65" s="117">
        <v>0</v>
      </c>
      <c r="R65" s="127">
        <v>0</v>
      </c>
      <c r="S65" s="127">
        <v>0</v>
      </c>
    </row>
    <row r="66" spans="1:19" s="120" customFormat="1" ht="15" customHeight="1" x14ac:dyDescent="0.15">
      <c r="A66" s="108" t="s">
        <v>147</v>
      </c>
      <c r="B66" s="147" t="s">
        <v>97</v>
      </c>
      <c r="C66" s="115" t="s">
        <v>19</v>
      </c>
      <c r="D66" s="115" t="s">
        <v>20</v>
      </c>
      <c r="E66" s="115" t="s">
        <v>307</v>
      </c>
      <c r="F66" s="116" t="s">
        <v>21</v>
      </c>
      <c r="G66" s="117">
        <v>19448979</v>
      </c>
      <c r="H66" s="117">
        <v>5723974</v>
      </c>
      <c r="I66" s="117">
        <v>13725005</v>
      </c>
      <c r="J66" s="117">
        <v>0</v>
      </c>
      <c r="K66" s="117">
        <v>0</v>
      </c>
      <c r="L66" s="117">
        <v>5723974</v>
      </c>
      <c r="M66" s="117">
        <v>0</v>
      </c>
      <c r="N66" s="117">
        <v>0</v>
      </c>
      <c r="O66" s="117">
        <v>0</v>
      </c>
      <c r="P66" s="117">
        <v>0</v>
      </c>
      <c r="Q66" s="117">
        <v>0</v>
      </c>
      <c r="R66" s="127">
        <v>0</v>
      </c>
      <c r="S66" s="127">
        <v>0</v>
      </c>
    </row>
    <row r="67" spans="1:19" s="120" customFormat="1" ht="15" customHeight="1" x14ac:dyDescent="0.15">
      <c r="A67" s="108" t="s">
        <v>148</v>
      </c>
      <c r="B67" s="147" t="s">
        <v>98</v>
      </c>
      <c r="C67" s="115" t="s">
        <v>19</v>
      </c>
      <c r="D67" s="115" t="s">
        <v>20</v>
      </c>
      <c r="E67" s="115" t="s">
        <v>307</v>
      </c>
      <c r="F67" s="116" t="s">
        <v>21</v>
      </c>
      <c r="G67" s="117">
        <v>1142626</v>
      </c>
      <c r="H67" s="117">
        <v>1142626</v>
      </c>
      <c r="I67" s="117">
        <v>0</v>
      </c>
      <c r="J67" s="117">
        <v>0</v>
      </c>
      <c r="K67" s="117">
        <v>0</v>
      </c>
      <c r="L67" s="117">
        <v>1142626</v>
      </c>
      <c r="M67" s="117">
        <v>0</v>
      </c>
      <c r="N67" s="117">
        <v>0</v>
      </c>
      <c r="O67" s="117">
        <v>0</v>
      </c>
      <c r="P67" s="117">
        <v>0</v>
      </c>
      <c r="Q67" s="117">
        <v>0</v>
      </c>
      <c r="R67" s="127">
        <v>0</v>
      </c>
      <c r="S67" s="127">
        <v>0</v>
      </c>
    </row>
    <row r="68" spans="1:19" s="120" customFormat="1" ht="15" customHeight="1" x14ac:dyDescent="0.15">
      <c r="A68" s="108" t="s">
        <v>149</v>
      </c>
      <c r="B68" s="144" t="s">
        <v>150</v>
      </c>
      <c r="C68" s="115" t="s">
        <v>19</v>
      </c>
      <c r="D68" s="115" t="s">
        <v>20</v>
      </c>
      <c r="E68" s="115" t="s">
        <v>307</v>
      </c>
      <c r="F68" s="116" t="s">
        <v>21</v>
      </c>
      <c r="G68" s="112">
        <v>25774857464.900002</v>
      </c>
      <c r="H68" s="112">
        <v>21521130625.279999</v>
      </c>
      <c r="I68" s="112">
        <v>4253726839.6199999</v>
      </c>
      <c r="J68" s="112">
        <v>0</v>
      </c>
      <c r="K68" s="112">
        <v>18464963065.490002</v>
      </c>
      <c r="L68" s="112">
        <v>3056167559.79</v>
      </c>
      <c r="M68" s="112">
        <v>9594567417.8799992</v>
      </c>
      <c r="N68" s="112">
        <v>8870395647.6100006</v>
      </c>
      <c r="O68" s="112">
        <v>9483200650.9400005</v>
      </c>
      <c r="P68" s="112">
        <v>111366766.94</v>
      </c>
      <c r="Q68" s="112">
        <v>9450859650.9400005</v>
      </c>
      <c r="R68" s="127">
        <v>32341000</v>
      </c>
      <c r="S68" s="127">
        <v>8799714</v>
      </c>
    </row>
    <row r="69" spans="1:19" s="120" customFormat="1" ht="15" customHeight="1" x14ac:dyDescent="0.15">
      <c r="A69" s="108" t="s">
        <v>151</v>
      </c>
      <c r="B69" s="144" t="s">
        <v>152</v>
      </c>
      <c r="C69" s="110" t="s">
        <v>19</v>
      </c>
      <c r="D69" s="110" t="s">
        <v>20</v>
      </c>
      <c r="E69" s="110" t="s">
        <v>307</v>
      </c>
      <c r="F69" s="111" t="s">
        <v>21</v>
      </c>
      <c r="G69" s="112">
        <v>65679336</v>
      </c>
      <c r="H69" s="112">
        <v>35975109.340000004</v>
      </c>
      <c r="I69" s="112">
        <v>29704226.66</v>
      </c>
      <c r="J69" s="112">
        <v>0</v>
      </c>
      <c r="K69" s="112">
        <v>35975109.340000004</v>
      </c>
      <c r="L69" s="112">
        <v>0</v>
      </c>
      <c r="M69" s="112">
        <v>35975109.340000004</v>
      </c>
      <c r="N69" s="112">
        <v>0</v>
      </c>
      <c r="O69" s="112">
        <v>33756515.240000002</v>
      </c>
      <c r="P69" s="112">
        <v>2218594.1</v>
      </c>
      <c r="Q69" s="112">
        <v>33756515.240000002</v>
      </c>
      <c r="R69" s="127">
        <v>0</v>
      </c>
      <c r="S69" s="127">
        <v>0</v>
      </c>
    </row>
    <row r="70" spans="1:19" s="120" customFormat="1" ht="15" customHeight="1" x14ac:dyDescent="0.15">
      <c r="A70" s="108" t="s">
        <v>153</v>
      </c>
      <c r="B70" s="147" t="s">
        <v>154</v>
      </c>
      <c r="C70" s="115" t="s">
        <v>19</v>
      </c>
      <c r="D70" s="115" t="s">
        <v>20</v>
      </c>
      <c r="E70" s="115" t="s">
        <v>307</v>
      </c>
      <c r="F70" s="116" t="s">
        <v>21</v>
      </c>
      <c r="G70" s="117">
        <v>65679336</v>
      </c>
      <c r="H70" s="117">
        <v>35975109.340000004</v>
      </c>
      <c r="I70" s="117">
        <v>29704226.66</v>
      </c>
      <c r="J70" s="117">
        <v>0</v>
      </c>
      <c r="K70" s="117">
        <v>35975109.340000004</v>
      </c>
      <c r="L70" s="117">
        <v>0</v>
      </c>
      <c r="M70" s="117">
        <v>35975109.340000004</v>
      </c>
      <c r="N70" s="117">
        <v>0</v>
      </c>
      <c r="O70" s="117">
        <v>33756515.240000002</v>
      </c>
      <c r="P70" s="117">
        <v>2218594.1</v>
      </c>
      <c r="Q70" s="117">
        <v>33756515.240000002</v>
      </c>
      <c r="R70" s="127">
        <v>0</v>
      </c>
      <c r="S70" s="127">
        <v>0</v>
      </c>
    </row>
    <row r="71" spans="1:19" s="120" customFormat="1" ht="15" customHeight="1" x14ac:dyDescent="0.15">
      <c r="A71" s="108" t="s">
        <v>155</v>
      </c>
      <c r="B71" s="144" t="s">
        <v>501</v>
      </c>
      <c r="C71" s="115" t="s">
        <v>19</v>
      </c>
      <c r="D71" s="115" t="s">
        <v>20</v>
      </c>
      <c r="E71" s="115" t="s">
        <v>307</v>
      </c>
      <c r="F71" s="116" t="s">
        <v>21</v>
      </c>
      <c r="G71" s="112">
        <v>2238140086.9000001</v>
      </c>
      <c r="H71" s="112">
        <v>1395371923.8199999</v>
      </c>
      <c r="I71" s="112">
        <v>842768163.08000004</v>
      </c>
      <c r="J71" s="112">
        <v>0</v>
      </c>
      <c r="K71" s="112">
        <v>1158449734.71</v>
      </c>
      <c r="L71" s="112">
        <v>236922189.11000001</v>
      </c>
      <c r="M71" s="112">
        <v>782411294.71000004</v>
      </c>
      <c r="N71" s="112">
        <v>376038440</v>
      </c>
      <c r="O71" s="112">
        <v>742129054.07000005</v>
      </c>
      <c r="P71" s="112">
        <v>40282240.640000001</v>
      </c>
      <c r="Q71" s="112">
        <v>742129054.07000005</v>
      </c>
      <c r="R71" s="127">
        <v>0</v>
      </c>
      <c r="S71" s="127">
        <v>1101775</v>
      </c>
    </row>
    <row r="72" spans="1:19" s="120" customFormat="1" ht="15" customHeight="1" x14ac:dyDescent="0.15">
      <c r="A72" s="108" t="s">
        <v>157</v>
      </c>
      <c r="B72" s="147" t="s">
        <v>158</v>
      </c>
      <c r="C72" s="115" t="s">
        <v>19</v>
      </c>
      <c r="D72" s="115" t="s">
        <v>20</v>
      </c>
      <c r="E72" s="115" t="s">
        <v>307</v>
      </c>
      <c r="F72" s="116" t="s">
        <v>21</v>
      </c>
      <c r="G72" s="117">
        <v>27417297</v>
      </c>
      <c r="H72" s="117">
        <v>16000000</v>
      </c>
      <c r="I72" s="117">
        <v>11417297</v>
      </c>
      <c r="J72" s="117">
        <v>0</v>
      </c>
      <c r="K72" s="117">
        <v>10246695</v>
      </c>
      <c r="L72" s="117">
        <v>5753305</v>
      </c>
      <c r="M72" s="117">
        <v>10246695</v>
      </c>
      <c r="N72" s="117">
        <v>0</v>
      </c>
      <c r="O72" s="117">
        <v>10246695</v>
      </c>
      <c r="P72" s="117">
        <v>0</v>
      </c>
      <c r="Q72" s="117">
        <v>10246695</v>
      </c>
      <c r="R72" s="127">
        <v>0</v>
      </c>
      <c r="S72" s="127">
        <v>0</v>
      </c>
    </row>
    <row r="73" spans="1:19" s="120" customFormat="1" ht="15" customHeight="1" x14ac:dyDescent="0.15">
      <c r="A73" s="108" t="s">
        <v>159</v>
      </c>
      <c r="B73" s="147" t="s">
        <v>160</v>
      </c>
      <c r="C73" s="115" t="s">
        <v>19</v>
      </c>
      <c r="D73" s="115" t="s">
        <v>20</v>
      </c>
      <c r="E73" s="115" t="s">
        <v>307</v>
      </c>
      <c r="F73" s="116" t="s">
        <v>21</v>
      </c>
      <c r="G73" s="117">
        <v>406851303</v>
      </c>
      <c r="H73" s="117">
        <v>404821268</v>
      </c>
      <c r="I73" s="117">
        <v>2030035</v>
      </c>
      <c r="J73" s="117">
        <v>0</v>
      </c>
      <c r="K73" s="117">
        <v>371068419</v>
      </c>
      <c r="L73" s="117">
        <v>33752849</v>
      </c>
      <c r="M73" s="117">
        <v>115106778</v>
      </c>
      <c r="N73" s="117">
        <v>255961641</v>
      </c>
      <c r="O73" s="117">
        <v>114832470</v>
      </c>
      <c r="P73" s="117">
        <v>274308</v>
      </c>
      <c r="Q73" s="117">
        <v>114832470</v>
      </c>
      <c r="R73" s="127">
        <v>0</v>
      </c>
      <c r="S73" s="127">
        <v>1003854</v>
      </c>
    </row>
    <row r="74" spans="1:19" s="120" customFormat="1" ht="15" customHeight="1" x14ac:dyDescent="0.15">
      <c r="A74" s="108" t="s">
        <v>161</v>
      </c>
      <c r="B74" s="147" t="s">
        <v>162</v>
      </c>
      <c r="C74" s="115" t="s">
        <v>19</v>
      </c>
      <c r="D74" s="115" t="s">
        <v>20</v>
      </c>
      <c r="E74" s="115" t="s">
        <v>307</v>
      </c>
      <c r="F74" s="116" t="s">
        <v>21</v>
      </c>
      <c r="G74" s="117">
        <v>78609155.900000006</v>
      </c>
      <c r="H74" s="117">
        <v>78609155.900000006</v>
      </c>
      <c r="I74" s="117">
        <v>0</v>
      </c>
      <c r="J74" s="117">
        <v>0</v>
      </c>
      <c r="K74" s="117">
        <v>78609155.900000006</v>
      </c>
      <c r="L74" s="117">
        <v>0</v>
      </c>
      <c r="M74" s="117">
        <v>28878084</v>
      </c>
      <c r="N74" s="117">
        <v>49731071.899999999</v>
      </c>
      <c r="O74" s="117">
        <v>28878084</v>
      </c>
      <c r="P74" s="117">
        <v>0</v>
      </c>
      <c r="Q74" s="117">
        <v>28878084</v>
      </c>
      <c r="R74" s="127">
        <v>0</v>
      </c>
      <c r="S74" s="127">
        <v>0</v>
      </c>
    </row>
    <row r="75" spans="1:19" s="120" customFormat="1" ht="15" customHeight="1" x14ac:dyDescent="0.15">
      <c r="A75" s="108" t="s">
        <v>163</v>
      </c>
      <c r="B75" s="147" t="s">
        <v>164</v>
      </c>
      <c r="C75" s="115" t="s">
        <v>19</v>
      </c>
      <c r="D75" s="115" t="s">
        <v>20</v>
      </c>
      <c r="E75" s="115" t="s">
        <v>307</v>
      </c>
      <c r="F75" s="116" t="s">
        <v>21</v>
      </c>
      <c r="G75" s="117">
        <v>3167510</v>
      </c>
      <c r="H75" s="117">
        <v>590000</v>
      </c>
      <c r="I75" s="117">
        <v>2577510</v>
      </c>
      <c r="J75" s="117">
        <v>0</v>
      </c>
      <c r="K75" s="117">
        <v>590000</v>
      </c>
      <c r="L75" s="117">
        <v>0</v>
      </c>
      <c r="M75" s="117">
        <v>590000</v>
      </c>
      <c r="N75" s="117">
        <v>0</v>
      </c>
      <c r="O75" s="117">
        <v>590000</v>
      </c>
      <c r="P75" s="117">
        <v>0</v>
      </c>
      <c r="Q75" s="117">
        <v>590000</v>
      </c>
      <c r="R75" s="127">
        <v>0</v>
      </c>
      <c r="S75" s="127">
        <v>0</v>
      </c>
    </row>
    <row r="76" spans="1:19" s="120" customFormat="1" ht="15" customHeight="1" x14ac:dyDescent="0.15">
      <c r="A76" s="108" t="s">
        <v>165</v>
      </c>
      <c r="B76" s="147" t="s">
        <v>166</v>
      </c>
      <c r="C76" s="115" t="s">
        <v>19</v>
      </c>
      <c r="D76" s="115" t="s">
        <v>20</v>
      </c>
      <c r="E76" s="115" t="s">
        <v>307</v>
      </c>
      <c r="F76" s="116" t="s">
        <v>21</v>
      </c>
      <c r="G76" s="117">
        <v>124646680</v>
      </c>
      <c r="H76" s="117">
        <v>123720844.09999999</v>
      </c>
      <c r="I76" s="117">
        <v>925835.9</v>
      </c>
      <c r="J76" s="117">
        <v>0</v>
      </c>
      <c r="K76" s="117">
        <v>123720844.09999999</v>
      </c>
      <c r="L76" s="117">
        <v>0</v>
      </c>
      <c r="M76" s="117">
        <v>53920727</v>
      </c>
      <c r="N76" s="117">
        <v>69800117.099999994</v>
      </c>
      <c r="O76" s="117">
        <v>53920727</v>
      </c>
      <c r="P76" s="117">
        <v>0</v>
      </c>
      <c r="Q76" s="117">
        <v>53920727</v>
      </c>
      <c r="R76" s="127">
        <v>0</v>
      </c>
      <c r="S76" s="127">
        <v>0</v>
      </c>
    </row>
    <row r="77" spans="1:19" s="120" customFormat="1" ht="15" customHeight="1" x14ac:dyDescent="0.15">
      <c r="A77" s="108" t="s">
        <v>167</v>
      </c>
      <c r="B77" s="147" t="s">
        <v>168</v>
      </c>
      <c r="C77" s="110" t="s">
        <v>19</v>
      </c>
      <c r="D77" s="110" t="s">
        <v>20</v>
      </c>
      <c r="E77" s="110" t="s">
        <v>307</v>
      </c>
      <c r="F77" s="111" t="s">
        <v>21</v>
      </c>
      <c r="G77" s="117">
        <v>1597448141</v>
      </c>
      <c r="H77" s="117">
        <v>771630655.82000005</v>
      </c>
      <c r="I77" s="117">
        <v>825817485.17999995</v>
      </c>
      <c r="J77" s="117">
        <v>0</v>
      </c>
      <c r="K77" s="117">
        <v>574214620.71000004</v>
      </c>
      <c r="L77" s="117">
        <v>197416035.11000001</v>
      </c>
      <c r="M77" s="117">
        <v>573669010.71000004</v>
      </c>
      <c r="N77" s="117">
        <v>545610</v>
      </c>
      <c r="O77" s="117">
        <v>533661078.06999999</v>
      </c>
      <c r="P77" s="117">
        <v>40007932.640000001</v>
      </c>
      <c r="Q77" s="117">
        <v>533661078.06999999</v>
      </c>
      <c r="R77" s="127">
        <v>0</v>
      </c>
      <c r="S77" s="127">
        <v>97921</v>
      </c>
    </row>
    <row r="78" spans="1:19" s="120" customFormat="1" ht="15" customHeight="1" x14ac:dyDescent="0.15">
      <c r="A78" s="108" t="s">
        <v>169</v>
      </c>
      <c r="B78" s="144" t="s">
        <v>502</v>
      </c>
      <c r="C78" s="115" t="s">
        <v>19</v>
      </c>
      <c r="D78" s="115" t="s">
        <v>20</v>
      </c>
      <c r="E78" s="115" t="s">
        <v>307</v>
      </c>
      <c r="F78" s="116" t="s">
        <v>21</v>
      </c>
      <c r="G78" s="112">
        <v>796763088</v>
      </c>
      <c r="H78" s="112">
        <v>226968142</v>
      </c>
      <c r="I78" s="112">
        <v>569794946</v>
      </c>
      <c r="J78" s="112">
        <v>0</v>
      </c>
      <c r="K78" s="112">
        <v>173594465</v>
      </c>
      <c r="L78" s="112">
        <v>53373677</v>
      </c>
      <c r="M78" s="112">
        <v>146660557</v>
      </c>
      <c r="N78" s="112">
        <v>26933908</v>
      </c>
      <c r="O78" s="112">
        <v>146660557</v>
      </c>
      <c r="P78" s="112">
        <v>0</v>
      </c>
      <c r="Q78" s="112">
        <v>146660557</v>
      </c>
      <c r="R78" s="127">
        <v>0</v>
      </c>
      <c r="S78" s="127">
        <v>0</v>
      </c>
    </row>
    <row r="79" spans="1:19" s="120" customFormat="1" ht="15" customHeight="1" x14ac:dyDescent="0.15">
      <c r="A79" s="108" t="s">
        <v>171</v>
      </c>
      <c r="B79" s="147" t="s">
        <v>172</v>
      </c>
      <c r="C79" s="115" t="s">
        <v>19</v>
      </c>
      <c r="D79" s="115" t="s">
        <v>20</v>
      </c>
      <c r="E79" s="115" t="s">
        <v>307</v>
      </c>
      <c r="F79" s="116" t="s">
        <v>21</v>
      </c>
      <c r="G79" s="117">
        <v>529252884</v>
      </c>
      <c r="H79" s="117">
        <v>29252884</v>
      </c>
      <c r="I79" s="117">
        <v>500000000</v>
      </c>
      <c r="J79" s="117">
        <v>0</v>
      </c>
      <c r="K79" s="117">
        <v>29252884</v>
      </c>
      <c r="L79" s="117">
        <v>0</v>
      </c>
      <c r="M79" s="117">
        <v>29252884</v>
      </c>
      <c r="N79" s="117">
        <v>0</v>
      </c>
      <c r="O79" s="117">
        <v>29252884</v>
      </c>
      <c r="P79" s="117">
        <v>0</v>
      </c>
      <c r="Q79" s="117">
        <v>29252884</v>
      </c>
      <c r="R79" s="127">
        <v>0</v>
      </c>
      <c r="S79" s="127">
        <v>0</v>
      </c>
    </row>
    <row r="80" spans="1:19" s="120" customFormat="1" ht="15" customHeight="1" x14ac:dyDescent="0.15">
      <c r="A80" s="108" t="s">
        <v>173</v>
      </c>
      <c r="B80" s="147" t="s">
        <v>174</v>
      </c>
      <c r="C80" s="110" t="s">
        <v>19</v>
      </c>
      <c r="D80" s="110" t="s">
        <v>20</v>
      </c>
      <c r="E80" s="110" t="s">
        <v>307</v>
      </c>
      <c r="F80" s="111" t="s">
        <v>21</v>
      </c>
      <c r="G80" s="117">
        <v>267510204</v>
      </c>
      <c r="H80" s="117">
        <v>197715258</v>
      </c>
      <c r="I80" s="117">
        <v>69794946</v>
      </c>
      <c r="J80" s="117">
        <v>0</v>
      </c>
      <c r="K80" s="117">
        <v>144341581</v>
      </c>
      <c r="L80" s="117">
        <v>53373677</v>
      </c>
      <c r="M80" s="117">
        <v>117407673</v>
      </c>
      <c r="N80" s="117">
        <v>26933908</v>
      </c>
      <c r="O80" s="117">
        <v>117407673</v>
      </c>
      <c r="P80" s="117">
        <v>0</v>
      </c>
      <c r="Q80" s="117">
        <v>117407673</v>
      </c>
      <c r="R80" s="127">
        <v>0</v>
      </c>
      <c r="S80" s="127">
        <v>0</v>
      </c>
    </row>
    <row r="81" spans="1:19" s="120" customFormat="1" ht="15" customHeight="1" x14ac:dyDescent="0.15">
      <c r="A81" s="108" t="s">
        <v>176</v>
      </c>
      <c r="B81" s="144" t="s">
        <v>177</v>
      </c>
      <c r="C81" s="115" t="s">
        <v>19</v>
      </c>
      <c r="D81" s="115" t="s">
        <v>20</v>
      </c>
      <c r="E81" s="115" t="s">
        <v>307</v>
      </c>
      <c r="F81" s="116" t="s">
        <v>21</v>
      </c>
      <c r="G81" s="112">
        <v>21202508317</v>
      </c>
      <c r="H81" s="112">
        <v>19515645648.560001</v>
      </c>
      <c r="I81" s="112">
        <v>1686862668.4400001</v>
      </c>
      <c r="J81" s="112">
        <v>0</v>
      </c>
      <c r="K81" s="112">
        <v>16932861330.709999</v>
      </c>
      <c r="L81" s="112">
        <v>2582784317.8499999</v>
      </c>
      <c r="M81" s="112">
        <v>8473472760.1000004</v>
      </c>
      <c r="N81" s="112">
        <v>8459388570.6099997</v>
      </c>
      <c r="O81" s="112">
        <v>8408151430.8999996</v>
      </c>
      <c r="P81" s="112">
        <v>65321329.200000003</v>
      </c>
      <c r="Q81" s="112">
        <v>8375810430.8999996</v>
      </c>
      <c r="R81" s="127">
        <v>32341000</v>
      </c>
      <c r="S81" s="127">
        <v>0</v>
      </c>
    </row>
    <row r="82" spans="1:19" s="120" customFormat="1" ht="15" customHeight="1" x14ac:dyDescent="0.15">
      <c r="A82" s="108" t="s">
        <v>178</v>
      </c>
      <c r="B82" s="147" t="s">
        <v>179</v>
      </c>
      <c r="C82" s="115" t="s">
        <v>19</v>
      </c>
      <c r="D82" s="115" t="s">
        <v>20</v>
      </c>
      <c r="E82" s="115" t="s">
        <v>307</v>
      </c>
      <c r="F82" s="116" t="s">
        <v>21</v>
      </c>
      <c r="G82" s="117">
        <v>54934</v>
      </c>
      <c r="H82" s="117">
        <v>0</v>
      </c>
      <c r="I82" s="117">
        <v>54934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27">
        <v>0</v>
      </c>
      <c r="S82" s="127">
        <v>0</v>
      </c>
    </row>
    <row r="83" spans="1:19" s="120" customFormat="1" ht="15" customHeight="1" x14ac:dyDescent="0.15">
      <c r="A83" s="108" t="s">
        <v>180</v>
      </c>
      <c r="B83" s="147" t="s">
        <v>181</v>
      </c>
      <c r="C83" s="115" t="s">
        <v>19</v>
      </c>
      <c r="D83" s="115" t="s">
        <v>20</v>
      </c>
      <c r="E83" s="115" t="s">
        <v>307</v>
      </c>
      <c r="F83" s="116" t="s">
        <v>21</v>
      </c>
      <c r="G83" s="117">
        <v>3828280000</v>
      </c>
      <c r="H83" s="117">
        <v>3703292370</v>
      </c>
      <c r="I83" s="117">
        <v>124987630</v>
      </c>
      <c r="J83" s="117">
        <v>0</v>
      </c>
      <c r="K83" s="117">
        <v>3678758532</v>
      </c>
      <c r="L83" s="117">
        <v>24533838</v>
      </c>
      <c r="M83" s="117">
        <v>1675155900</v>
      </c>
      <c r="N83" s="117">
        <v>2003602632</v>
      </c>
      <c r="O83" s="117">
        <v>1660730900</v>
      </c>
      <c r="P83" s="117">
        <v>14425000</v>
      </c>
      <c r="Q83" s="117">
        <v>1653476900</v>
      </c>
      <c r="R83" s="127">
        <v>7254000</v>
      </c>
      <c r="S83" s="127">
        <v>0</v>
      </c>
    </row>
    <row r="84" spans="1:19" s="120" customFormat="1" ht="15" customHeight="1" x14ac:dyDescent="0.15">
      <c r="A84" s="108" t="s">
        <v>182</v>
      </c>
      <c r="B84" s="147" t="s">
        <v>503</v>
      </c>
      <c r="C84" s="115" t="s">
        <v>19</v>
      </c>
      <c r="D84" s="115" t="s">
        <v>20</v>
      </c>
      <c r="E84" s="115" t="s">
        <v>307</v>
      </c>
      <c r="F84" s="116" t="s">
        <v>21</v>
      </c>
      <c r="G84" s="117">
        <v>3336804196</v>
      </c>
      <c r="H84" s="117">
        <v>3170479842.0999999</v>
      </c>
      <c r="I84" s="117">
        <v>166324353.90000001</v>
      </c>
      <c r="J84" s="117">
        <v>0</v>
      </c>
      <c r="K84" s="117">
        <v>3165981725</v>
      </c>
      <c r="L84" s="117">
        <v>4498117.0999999996</v>
      </c>
      <c r="M84" s="117">
        <v>1414894590</v>
      </c>
      <c r="N84" s="117">
        <v>1751087135</v>
      </c>
      <c r="O84" s="117">
        <v>1375008590</v>
      </c>
      <c r="P84" s="117">
        <v>39886000</v>
      </c>
      <c r="Q84" s="117">
        <v>1352921590</v>
      </c>
      <c r="R84" s="127">
        <v>22087000</v>
      </c>
      <c r="S84" s="127">
        <v>0</v>
      </c>
    </row>
    <row r="85" spans="1:19" s="120" customFormat="1" ht="15" customHeight="1" x14ac:dyDescent="0.15">
      <c r="A85" s="108" t="s">
        <v>184</v>
      </c>
      <c r="B85" s="147" t="s">
        <v>185</v>
      </c>
      <c r="C85" s="115" t="s">
        <v>19</v>
      </c>
      <c r="D85" s="115" t="s">
        <v>20</v>
      </c>
      <c r="E85" s="115" t="s">
        <v>307</v>
      </c>
      <c r="F85" s="116" t="s">
        <v>21</v>
      </c>
      <c r="G85" s="117">
        <v>4163995142</v>
      </c>
      <c r="H85" s="117">
        <v>4161566035.5700002</v>
      </c>
      <c r="I85" s="117">
        <v>2429106.4300000002</v>
      </c>
      <c r="J85" s="117">
        <v>0</v>
      </c>
      <c r="K85" s="117">
        <v>2086114424.9200001</v>
      </c>
      <c r="L85" s="117">
        <v>2075451610.6500001</v>
      </c>
      <c r="M85" s="117">
        <v>1654249188.9200001</v>
      </c>
      <c r="N85" s="117">
        <v>431865236</v>
      </c>
      <c r="O85" s="117">
        <v>1654249188.9200001</v>
      </c>
      <c r="P85" s="117">
        <v>0</v>
      </c>
      <c r="Q85" s="117">
        <v>1654249188.9200001</v>
      </c>
      <c r="R85" s="127">
        <v>0</v>
      </c>
      <c r="S85" s="127">
        <v>0</v>
      </c>
    </row>
    <row r="86" spans="1:19" s="120" customFormat="1" ht="15" customHeight="1" x14ac:dyDescent="0.15">
      <c r="A86" s="108" t="s">
        <v>186</v>
      </c>
      <c r="B86" s="147" t="s">
        <v>187</v>
      </c>
      <c r="C86" s="115" t="s">
        <v>19</v>
      </c>
      <c r="D86" s="115" t="s">
        <v>20</v>
      </c>
      <c r="E86" s="115" t="s">
        <v>307</v>
      </c>
      <c r="F86" s="116" t="s">
        <v>21</v>
      </c>
      <c r="G86" s="117">
        <v>9262208539</v>
      </c>
      <c r="H86" s="117">
        <v>8179743022.8900003</v>
      </c>
      <c r="I86" s="117">
        <v>1082465516.1099999</v>
      </c>
      <c r="J86" s="117">
        <v>0</v>
      </c>
      <c r="K86" s="117">
        <v>7839792064.79</v>
      </c>
      <c r="L86" s="117">
        <v>339950958.10000002</v>
      </c>
      <c r="M86" s="117">
        <v>3584958063.1799998</v>
      </c>
      <c r="N86" s="117">
        <v>4254834001.6100001</v>
      </c>
      <c r="O86" s="117">
        <v>3573947733.98</v>
      </c>
      <c r="P86" s="117">
        <v>11010329.199999999</v>
      </c>
      <c r="Q86" s="117">
        <v>3570947733.98</v>
      </c>
      <c r="R86" s="127">
        <v>3000000</v>
      </c>
      <c r="S86" s="127">
        <v>0</v>
      </c>
    </row>
    <row r="87" spans="1:19" s="120" customFormat="1" ht="15" customHeight="1" x14ac:dyDescent="0.15">
      <c r="A87" s="108" t="s">
        <v>188</v>
      </c>
      <c r="B87" s="147" t="s">
        <v>189</v>
      </c>
      <c r="C87" s="115" t="s">
        <v>19</v>
      </c>
      <c r="D87" s="115" t="s">
        <v>20</v>
      </c>
      <c r="E87" s="115" t="s">
        <v>307</v>
      </c>
      <c r="F87" s="116" t="s">
        <v>21</v>
      </c>
      <c r="G87" s="117">
        <v>610946304</v>
      </c>
      <c r="H87" s="117">
        <v>300564378</v>
      </c>
      <c r="I87" s="117">
        <v>310381926</v>
      </c>
      <c r="J87" s="117">
        <v>0</v>
      </c>
      <c r="K87" s="117">
        <v>162214584</v>
      </c>
      <c r="L87" s="117">
        <v>138349794</v>
      </c>
      <c r="M87" s="117">
        <v>144215018</v>
      </c>
      <c r="N87" s="117">
        <v>17999566</v>
      </c>
      <c r="O87" s="117">
        <v>144215018</v>
      </c>
      <c r="P87" s="117">
        <v>0</v>
      </c>
      <c r="Q87" s="117">
        <v>144215018</v>
      </c>
      <c r="R87" s="127">
        <v>0</v>
      </c>
      <c r="S87" s="127">
        <v>0</v>
      </c>
    </row>
    <row r="88" spans="1:19" s="120" customFormat="1" ht="15" customHeight="1" x14ac:dyDescent="0.15">
      <c r="A88" s="108" t="s">
        <v>581</v>
      </c>
      <c r="B88" s="147" t="s">
        <v>575</v>
      </c>
      <c r="C88" s="110" t="s">
        <v>19</v>
      </c>
      <c r="D88" s="110" t="s">
        <v>20</v>
      </c>
      <c r="E88" s="110" t="s">
        <v>307</v>
      </c>
      <c r="F88" s="111" t="s">
        <v>21</v>
      </c>
      <c r="G88" s="117">
        <v>0</v>
      </c>
      <c r="H88" s="117">
        <v>0</v>
      </c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27">
        <v>0</v>
      </c>
      <c r="S88" s="127">
        <v>0</v>
      </c>
    </row>
    <row r="89" spans="1:19" s="120" customFormat="1" ht="15" customHeight="1" x14ac:dyDescent="0.15">
      <c r="A89" s="108" t="s">
        <v>573</v>
      </c>
      <c r="B89" s="147" t="s">
        <v>190</v>
      </c>
      <c r="C89" s="115" t="s">
        <v>19</v>
      </c>
      <c r="D89" s="115" t="s">
        <v>20</v>
      </c>
      <c r="E89" s="115" t="s">
        <v>307</v>
      </c>
      <c r="F89" s="116" t="s">
        <v>21</v>
      </c>
      <c r="G89" s="117">
        <v>219202</v>
      </c>
      <c r="H89" s="117">
        <v>0</v>
      </c>
      <c r="I89" s="117">
        <v>219202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27">
        <v>0</v>
      </c>
      <c r="S89" s="127">
        <v>0</v>
      </c>
    </row>
    <row r="90" spans="1:19" s="120" customFormat="1" ht="15" customHeight="1" x14ac:dyDescent="0.15">
      <c r="A90" s="108" t="s">
        <v>191</v>
      </c>
      <c r="B90" s="144" t="s">
        <v>192</v>
      </c>
      <c r="C90" s="115" t="s">
        <v>19</v>
      </c>
      <c r="D90" s="115" t="s">
        <v>20</v>
      </c>
      <c r="E90" s="115" t="s">
        <v>307</v>
      </c>
      <c r="F90" s="116" t="s">
        <v>21</v>
      </c>
      <c r="G90" s="112">
        <v>1221876043</v>
      </c>
      <c r="H90" s="112">
        <v>147169801.56</v>
      </c>
      <c r="I90" s="112">
        <v>1074706241.4400001</v>
      </c>
      <c r="J90" s="112">
        <v>0</v>
      </c>
      <c r="K90" s="112">
        <v>67454381.730000004</v>
      </c>
      <c r="L90" s="112">
        <v>79715419.829999998</v>
      </c>
      <c r="M90" s="112">
        <v>67338431.730000004</v>
      </c>
      <c r="N90" s="112">
        <v>115950</v>
      </c>
      <c r="O90" s="112">
        <v>67338431.730000004</v>
      </c>
      <c r="P90" s="112">
        <v>0</v>
      </c>
      <c r="Q90" s="112">
        <v>67338431.730000004</v>
      </c>
      <c r="R90" s="127">
        <v>0</v>
      </c>
      <c r="S90" s="127">
        <v>30809</v>
      </c>
    </row>
    <row r="91" spans="1:19" s="120" customFormat="1" ht="15" customHeight="1" x14ac:dyDescent="0.15">
      <c r="A91" s="108" t="s">
        <v>193</v>
      </c>
      <c r="B91" s="147" t="s">
        <v>194</v>
      </c>
      <c r="C91" s="115" t="s">
        <v>19</v>
      </c>
      <c r="D91" s="115" t="s">
        <v>20</v>
      </c>
      <c r="E91" s="115" t="s">
        <v>307</v>
      </c>
      <c r="F91" s="116" t="s">
        <v>21</v>
      </c>
      <c r="G91" s="117">
        <v>32667869</v>
      </c>
      <c r="H91" s="117">
        <v>0</v>
      </c>
      <c r="I91" s="117">
        <v>32667869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27">
        <v>0</v>
      </c>
      <c r="S91" s="127">
        <v>0</v>
      </c>
    </row>
    <row r="92" spans="1:19" s="120" customFormat="1" ht="15" customHeight="1" x14ac:dyDescent="0.15">
      <c r="A92" s="108" t="s">
        <v>195</v>
      </c>
      <c r="B92" s="147" t="s">
        <v>196</v>
      </c>
      <c r="C92" s="115" t="s">
        <v>19</v>
      </c>
      <c r="D92" s="115" t="s">
        <v>20</v>
      </c>
      <c r="E92" s="115" t="s">
        <v>307</v>
      </c>
      <c r="F92" s="116" t="s">
        <v>21</v>
      </c>
      <c r="G92" s="117">
        <v>410237682</v>
      </c>
      <c r="H92" s="117">
        <v>0</v>
      </c>
      <c r="I92" s="117">
        <v>410237682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27">
        <v>0</v>
      </c>
      <c r="S92" s="127">
        <v>0</v>
      </c>
    </row>
    <row r="93" spans="1:19" s="120" customFormat="1" ht="15" customHeight="1" x14ac:dyDescent="0.15">
      <c r="A93" s="108" t="s">
        <v>197</v>
      </c>
      <c r="B93" s="147" t="s">
        <v>198</v>
      </c>
      <c r="C93" s="115" t="s">
        <v>19</v>
      </c>
      <c r="D93" s="115" t="s">
        <v>20</v>
      </c>
      <c r="E93" s="115" t="s">
        <v>307</v>
      </c>
      <c r="F93" s="116" t="s">
        <v>21</v>
      </c>
      <c r="G93" s="117">
        <v>197522221</v>
      </c>
      <c r="H93" s="117">
        <v>147169801.56</v>
      </c>
      <c r="I93" s="117">
        <v>50352419.439999998</v>
      </c>
      <c r="J93" s="117">
        <v>0</v>
      </c>
      <c r="K93" s="117">
        <v>67454381.730000004</v>
      </c>
      <c r="L93" s="117">
        <v>79715419.829999998</v>
      </c>
      <c r="M93" s="117">
        <v>67338431.730000004</v>
      </c>
      <c r="N93" s="117">
        <v>115950</v>
      </c>
      <c r="O93" s="117">
        <v>67338431.730000004</v>
      </c>
      <c r="P93" s="117">
        <v>0</v>
      </c>
      <c r="Q93" s="117">
        <v>67338431.730000004</v>
      </c>
      <c r="R93" s="127">
        <v>0</v>
      </c>
      <c r="S93" s="127">
        <v>30809</v>
      </c>
    </row>
    <row r="94" spans="1:19" s="120" customFormat="1" ht="15" customHeight="1" x14ac:dyDescent="0.15">
      <c r="A94" s="108" t="s">
        <v>199</v>
      </c>
      <c r="B94" s="147" t="s">
        <v>504</v>
      </c>
      <c r="C94" s="115" t="s">
        <v>19</v>
      </c>
      <c r="D94" s="115" t="s">
        <v>20</v>
      </c>
      <c r="E94" s="115" t="s">
        <v>307</v>
      </c>
      <c r="F94" s="116" t="s">
        <v>21</v>
      </c>
      <c r="G94" s="117">
        <v>581448271</v>
      </c>
      <c r="H94" s="117">
        <v>0</v>
      </c>
      <c r="I94" s="117">
        <v>581448271</v>
      </c>
      <c r="J94" s="117">
        <v>0</v>
      </c>
      <c r="K94" s="117">
        <v>0</v>
      </c>
      <c r="L94" s="117">
        <v>0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27">
        <v>0</v>
      </c>
      <c r="S94" s="127">
        <v>0</v>
      </c>
    </row>
    <row r="95" spans="1:19" s="120" customFormat="1" ht="15" customHeight="1" x14ac:dyDescent="0.15">
      <c r="A95" s="108" t="s">
        <v>201</v>
      </c>
      <c r="B95" s="147" t="s">
        <v>202</v>
      </c>
      <c r="C95" s="115" t="s">
        <v>19</v>
      </c>
      <c r="D95" s="115" t="s">
        <v>20</v>
      </c>
      <c r="E95" s="115" t="s">
        <v>307</v>
      </c>
      <c r="F95" s="116" t="s">
        <v>21</v>
      </c>
      <c r="G95" s="117">
        <v>249890594</v>
      </c>
      <c r="H95" s="117">
        <v>200000000</v>
      </c>
      <c r="I95" s="117">
        <v>49890594</v>
      </c>
      <c r="J95" s="117">
        <v>0</v>
      </c>
      <c r="K95" s="117">
        <v>96628044</v>
      </c>
      <c r="L95" s="117">
        <v>103371956</v>
      </c>
      <c r="M95" s="117">
        <v>88709265</v>
      </c>
      <c r="N95" s="117">
        <v>7918779</v>
      </c>
      <c r="O95" s="117">
        <v>85164662</v>
      </c>
      <c r="P95" s="117">
        <v>3544603</v>
      </c>
      <c r="Q95" s="117">
        <v>85164662</v>
      </c>
      <c r="R95" s="127">
        <v>0</v>
      </c>
      <c r="S95" s="127">
        <v>7667130</v>
      </c>
    </row>
    <row r="96" spans="1:19" s="120" customFormat="1" ht="15" customHeight="1" x14ac:dyDescent="0.15">
      <c r="A96" s="108" t="s">
        <v>203</v>
      </c>
      <c r="B96" s="144" t="s">
        <v>204</v>
      </c>
      <c r="C96" s="110" t="s">
        <v>19</v>
      </c>
      <c r="D96" s="110" t="s">
        <v>20</v>
      </c>
      <c r="E96" s="110" t="s">
        <v>307</v>
      </c>
      <c r="F96" s="111" t="s">
        <v>21</v>
      </c>
      <c r="G96" s="112">
        <v>1090717000</v>
      </c>
      <c r="H96" s="112">
        <v>662102000</v>
      </c>
      <c r="I96" s="112">
        <v>428615000</v>
      </c>
      <c r="J96" s="112">
        <v>0</v>
      </c>
      <c r="K96" s="112">
        <v>380347274</v>
      </c>
      <c r="L96" s="112">
        <v>281754726</v>
      </c>
      <c r="M96" s="112">
        <v>380347274</v>
      </c>
      <c r="N96" s="112">
        <v>0</v>
      </c>
      <c r="O96" s="112">
        <v>380347274</v>
      </c>
      <c r="P96" s="112">
        <v>0</v>
      </c>
      <c r="Q96" s="112">
        <v>380347274</v>
      </c>
      <c r="R96" s="127">
        <v>0</v>
      </c>
      <c r="S96" s="127">
        <v>95677867</v>
      </c>
    </row>
    <row r="97" spans="1:19" s="120" customFormat="1" ht="15" customHeight="1" x14ac:dyDescent="0.15">
      <c r="A97" s="108" t="s">
        <v>205</v>
      </c>
      <c r="B97" s="144" t="s">
        <v>206</v>
      </c>
      <c r="C97" s="110" t="s">
        <v>19</v>
      </c>
      <c r="D97" s="110" t="s">
        <v>20</v>
      </c>
      <c r="E97" s="110" t="s">
        <v>307</v>
      </c>
      <c r="F97" s="111" t="s">
        <v>21</v>
      </c>
      <c r="G97" s="112">
        <v>662102000</v>
      </c>
      <c r="H97" s="112">
        <v>662102000</v>
      </c>
      <c r="I97" s="112">
        <v>0</v>
      </c>
      <c r="J97" s="112">
        <v>0</v>
      </c>
      <c r="K97" s="112">
        <v>380347274</v>
      </c>
      <c r="L97" s="112">
        <v>281754726</v>
      </c>
      <c r="M97" s="112">
        <v>380347274</v>
      </c>
      <c r="N97" s="112">
        <v>0</v>
      </c>
      <c r="O97" s="112">
        <v>380347274</v>
      </c>
      <c r="P97" s="112">
        <v>0</v>
      </c>
      <c r="Q97" s="112">
        <v>380347274</v>
      </c>
      <c r="R97" s="127">
        <v>0</v>
      </c>
      <c r="S97" s="127">
        <v>95677867</v>
      </c>
    </row>
    <row r="98" spans="1:19" s="120" customFormat="1" ht="15" customHeight="1" x14ac:dyDescent="0.15">
      <c r="A98" s="108" t="s">
        <v>207</v>
      </c>
      <c r="B98" s="144" t="s">
        <v>208</v>
      </c>
      <c r="C98" s="115" t="s">
        <v>19</v>
      </c>
      <c r="D98" s="115" t="s">
        <v>20</v>
      </c>
      <c r="E98" s="115" t="s">
        <v>307</v>
      </c>
      <c r="F98" s="116" t="s">
        <v>21</v>
      </c>
      <c r="G98" s="112">
        <v>662102000</v>
      </c>
      <c r="H98" s="112">
        <v>662102000</v>
      </c>
      <c r="I98" s="112">
        <v>0</v>
      </c>
      <c r="J98" s="112">
        <v>0</v>
      </c>
      <c r="K98" s="112">
        <v>380347274</v>
      </c>
      <c r="L98" s="112">
        <v>281754726</v>
      </c>
      <c r="M98" s="112">
        <v>380347274</v>
      </c>
      <c r="N98" s="112">
        <v>0</v>
      </c>
      <c r="O98" s="112">
        <v>380347274</v>
      </c>
      <c r="P98" s="112">
        <v>0</v>
      </c>
      <c r="Q98" s="112">
        <v>380347274</v>
      </c>
      <c r="R98" s="127">
        <v>0</v>
      </c>
      <c r="S98" s="127">
        <v>95677867</v>
      </c>
    </row>
    <row r="99" spans="1:19" s="120" customFormat="1" ht="15" customHeight="1" x14ac:dyDescent="0.15">
      <c r="A99" s="108" t="s">
        <v>209</v>
      </c>
      <c r="B99" s="144" t="s">
        <v>210</v>
      </c>
      <c r="C99" s="115" t="s">
        <v>19</v>
      </c>
      <c r="D99" s="115" t="s">
        <v>20</v>
      </c>
      <c r="E99" s="115" t="s">
        <v>307</v>
      </c>
      <c r="F99" s="116" t="s">
        <v>21</v>
      </c>
      <c r="G99" s="112">
        <v>662102000</v>
      </c>
      <c r="H99" s="112">
        <v>662102000</v>
      </c>
      <c r="I99" s="112">
        <v>0</v>
      </c>
      <c r="J99" s="112">
        <v>0</v>
      </c>
      <c r="K99" s="112">
        <v>380347274</v>
      </c>
      <c r="L99" s="112">
        <v>281754726</v>
      </c>
      <c r="M99" s="112">
        <v>380347274</v>
      </c>
      <c r="N99" s="112">
        <v>0</v>
      </c>
      <c r="O99" s="112">
        <v>380347274</v>
      </c>
      <c r="P99" s="112">
        <v>0</v>
      </c>
      <c r="Q99" s="112">
        <v>380347274</v>
      </c>
      <c r="R99" s="127">
        <v>0</v>
      </c>
      <c r="S99" s="127">
        <v>95677867</v>
      </c>
    </row>
    <row r="100" spans="1:19" s="120" customFormat="1" ht="15" customHeight="1" x14ac:dyDescent="0.15">
      <c r="A100" s="108" t="s">
        <v>211</v>
      </c>
      <c r="B100" s="147" t="s">
        <v>212</v>
      </c>
      <c r="C100" s="110" t="s">
        <v>19</v>
      </c>
      <c r="D100" s="110" t="s">
        <v>20</v>
      </c>
      <c r="E100" s="110" t="s">
        <v>307</v>
      </c>
      <c r="F100" s="111" t="s">
        <v>21</v>
      </c>
      <c r="G100" s="117">
        <v>440657620</v>
      </c>
      <c r="H100" s="117">
        <v>440657620</v>
      </c>
      <c r="I100" s="117">
        <v>0</v>
      </c>
      <c r="J100" s="117">
        <v>0</v>
      </c>
      <c r="K100" s="117">
        <v>281555244</v>
      </c>
      <c r="L100" s="117">
        <v>159102376</v>
      </c>
      <c r="M100" s="117">
        <v>281555244</v>
      </c>
      <c r="N100" s="117">
        <v>0</v>
      </c>
      <c r="O100" s="117">
        <v>281555244</v>
      </c>
      <c r="P100" s="117">
        <v>0</v>
      </c>
      <c r="Q100" s="117">
        <v>281555244</v>
      </c>
      <c r="R100" s="127">
        <v>0</v>
      </c>
      <c r="S100" s="127">
        <v>64647868</v>
      </c>
    </row>
    <row r="101" spans="1:19" s="120" customFormat="1" ht="15" customHeight="1" x14ac:dyDescent="0.15">
      <c r="A101" s="108" t="s">
        <v>213</v>
      </c>
      <c r="B101" s="147" t="s">
        <v>214</v>
      </c>
      <c r="C101" s="110" t="s">
        <v>19</v>
      </c>
      <c r="D101" s="110" t="s">
        <v>20</v>
      </c>
      <c r="E101" s="110" t="s">
        <v>307</v>
      </c>
      <c r="F101" s="111" t="s">
        <v>21</v>
      </c>
      <c r="G101" s="117">
        <v>221444380</v>
      </c>
      <c r="H101" s="117">
        <v>221444380</v>
      </c>
      <c r="I101" s="117">
        <v>0</v>
      </c>
      <c r="J101" s="117">
        <v>0</v>
      </c>
      <c r="K101" s="117">
        <v>98792030</v>
      </c>
      <c r="L101" s="117">
        <v>122652350</v>
      </c>
      <c r="M101" s="117">
        <v>98792030</v>
      </c>
      <c r="N101" s="117">
        <v>0</v>
      </c>
      <c r="O101" s="117">
        <v>98792030</v>
      </c>
      <c r="P101" s="117">
        <v>0</v>
      </c>
      <c r="Q101" s="117">
        <v>98792030</v>
      </c>
      <c r="R101" s="127">
        <v>0</v>
      </c>
      <c r="S101" s="127">
        <v>31029999</v>
      </c>
    </row>
    <row r="102" spans="1:19" s="120" customFormat="1" ht="15" customHeight="1" x14ac:dyDescent="0.15">
      <c r="A102" s="108" t="s">
        <v>215</v>
      </c>
      <c r="B102" s="144" t="s">
        <v>216</v>
      </c>
      <c r="C102" s="110" t="s">
        <v>19</v>
      </c>
      <c r="D102" s="110" t="s">
        <v>20</v>
      </c>
      <c r="E102" s="110" t="s">
        <v>307</v>
      </c>
      <c r="F102" s="111" t="s">
        <v>21</v>
      </c>
      <c r="G102" s="112">
        <v>428615000</v>
      </c>
      <c r="H102" s="112">
        <v>0</v>
      </c>
      <c r="I102" s="112">
        <v>428615000</v>
      </c>
      <c r="J102" s="112">
        <v>0</v>
      </c>
      <c r="K102" s="112">
        <v>0</v>
      </c>
      <c r="L102" s="112">
        <v>0</v>
      </c>
      <c r="M102" s="112">
        <v>0</v>
      </c>
      <c r="N102" s="112">
        <v>0</v>
      </c>
      <c r="O102" s="112">
        <v>0</v>
      </c>
      <c r="P102" s="112">
        <v>0</v>
      </c>
      <c r="Q102" s="112">
        <v>0</v>
      </c>
      <c r="R102" s="127">
        <v>0</v>
      </c>
      <c r="S102" s="127">
        <v>0</v>
      </c>
    </row>
    <row r="103" spans="1:19" s="120" customFormat="1" ht="15" customHeight="1" x14ac:dyDescent="0.15">
      <c r="A103" s="108" t="s">
        <v>497</v>
      </c>
      <c r="B103" s="144" t="s">
        <v>382</v>
      </c>
      <c r="C103" s="110" t="s">
        <v>19</v>
      </c>
      <c r="D103" s="110" t="s">
        <v>20</v>
      </c>
      <c r="E103" s="110" t="s">
        <v>307</v>
      </c>
      <c r="F103" s="111" t="s">
        <v>21</v>
      </c>
      <c r="G103" s="112">
        <v>428615000</v>
      </c>
      <c r="H103" s="112">
        <v>0</v>
      </c>
      <c r="I103" s="112">
        <v>428615000</v>
      </c>
      <c r="J103" s="112">
        <v>0</v>
      </c>
      <c r="K103" s="112">
        <v>0</v>
      </c>
      <c r="L103" s="112">
        <v>0</v>
      </c>
      <c r="M103" s="112">
        <v>0</v>
      </c>
      <c r="N103" s="112">
        <v>0</v>
      </c>
      <c r="O103" s="112">
        <v>0</v>
      </c>
      <c r="P103" s="112">
        <v>0</v>
      </c>
      <c r="Q103" s="112">
        <v>0</v>
      </c>
      <c r="R103" s="127">
        <v>0</v>
      </c>
      <c r="S103" s="127">
        <v>0</v>
      </c>
    </row>
    <row r="104" spans="1:19" s="150" customFormat="1" ht="15" customHeight="1" x14ac:dyDescent="0.15">
      <c r="A104" s="108" t="s">
        <v>498</v>
      </c>
      <c r="B104" s="147" t="s">
        <v>383</v>
      </c>
      <c r="C104" s="115" t="s">
        <v>19</v>
      </c>
      <c r="D104" s="115" t="s">
        <v>20</v>
      </c>
      <c r="E104" s="115" t="s">
        <v>307</v>
      </c>
      <c r="F104" s="116" t="s">
        <v>21</v>
      </c>
      <c r="G104" s="117">
        <v>420567508</v>
      </c>
      <c r="H104" s="117">
        <v>0</v>
      </c>
      <c r="I104" s="117">
        <v>420567508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65">
        <v>0</v>
      </c>
      <c r="S104" s="165">
        <v>0</v>
      </c>
    </row>
    <row r="105" spans="1:19" s="150" customFormat="1" ht="15" customHeight="1" x14ac:dyDescent="0.15">
      <c r="A105" s="118" t="s">
        <v>499</v>
      </c>
      <c r="B105" s="147" t="s">
        <v>384</v>
      </c>
      <c r="C105" s="115" t="s">
        <v>19</v>
      </c>
      <c r="D105" s="115" t="s">
        <v>20</v>
      </c>
      <c r="E105" s="115" t="s">
        <v>307</v>
      </c>
      <c r="F105" s="116" t="s">
        <v>21</v>
      </c>
      <c r="G105" s="117">
        <v>8047492</v>
      </c>
      <c r="H105" s="117">
        <v>0</v>
      </c>
      <c r="I105" s="117">
        <v>8047492</v>
      </c>
      <c r="J105" s="117">
        <v>0</v>
      </c>
      <c r="K105" s="117">
        <v>0</v>
      </c>
      <c r="L105" s="117">
        <v>0</v>
      </c>
      <c r="M105" s="117">
        <v>0</v>
      </c>
      <c r="N105" s="117">
        <v>0</v>
      </c>
      <c r="O105" s="117">
        <v>0</v>
      </c>
      <c r="P105" s="117">
        <v>0</v>
      </c>
      <c r="Q105" s="117">
        <v>0</v>
      </c>
      <c r="R105" s="165">
        <v>0</v>
      </c>
      <c r="S105" s="165">
        <v>0</v>
      </c>
    </row>
    <row r="106" spans="1:19" s="120" customFormat="1" ht="15" customHeight="1" x14ac:dyDescent="0.15">
      <c r="A106" s="118" t="s">
        <v>217</v>
      </c>
      <c r="B106" s="144" t="s">
        <v>218</v>
      </c>
      <c r="C106" s="110" t="s">
        <v>19</v>
      </c>
      <c r="D106" s="110" t="s">
        <v>20</v>
      </c>
      <c r="E106" s="110" t="s">
        <v>307</v>
      </c>
      <c r="F106" s="111" t="s">
        <v>21</v>
      </c>
      <c r="G106" s="112">
        <v>1270616000</v>
      </c>
      <c r="H106" s="112">
        <v>365990666</v>
      </c>
      <c r="I106" s="112">
        <v>904625334</v>
      </c>
      <c r="J106" s="112">
        <v>0</v>
      </c>
      <c r="K106" s="112">
        <v>365623666</v>
      </c>
      <c r="L106" s="112">
        <v>367000</v>
      </c>
      <c r="M106" s="112">
        <v>365623666</v>
      </c>
      <c r="N106" s="112">
        <v>0</v>
      </c>
      <c r="O106" s="112">
        <v>365623666</v>
      </c>
      <c r="P106" s="112">
        <v>0</v>
      </c>
      <c r="Q106" s="112">
        <v>365623666</v>
      </c>
      <c r="R106" s="127">
        <v>0</v>
      </c>
      <c r="S106" s="127">
        <v>912000</v>
      </c>
    </row>
    <row r="107" spans="1:19" s="120" customFormat="1" ht="15" customHeight="1" x14ac:dyDescent="0.15">
      <c r="A107" s="108" t="s">
        <v>219</v>
      </c>
      <c r="B107" s="144" t="s">
        <v>220</v>
      </c>
      <c r="C107" s="110" t="s">
        <v>19</v>
      </c>
      <c r="D107" s="110" t="s">
        <v>20</v>
      </c>
      <c r="E107" s="110" t="s">
        <v>307</v>
      </c>
      <c r="F107" s="111" t="s">
        <v>21</v>
      </c>
      <c r="G107" s="112">
        <v>453989000</v>
      </c>
      <c r="H107" s="112">
        <v>365241666</v>
      </c>
      <c r="I107" s="112">
        <v>88747334</v>
      </c>
      <c r="J107" s="112">
        <v>0</v>
      </c>
      <c r="K107" s="112">
        <v>365241666</v>
      </c>
      <c r="L107" s="112">
        <v>0</v>
      </c>
      <c r="M107" s="112">
        <v>365241666</v>
      </c>
      <c r="N107" s="112">
        <v>0</v>
      </c>
      <c r="O107" s="112">
        <v>365241666</v>
      </c>
      <c r="P107" s="112">
        <v>0</v>
      </c>
      <c r="Q107" s="112">
        <v>365241666</v>
      </c>
      <c r="R107" s="127">
        <v>0</v>
      </c>
      <c r="S107" s="127">
        <v>0</v>
      </c>
    </row>
    <row r="108" spans="1:19" s="120" customFormat="1" ht="15" customHeight="1" x14ac:dyDescent="0.15">
      <c r="A108" s="108" t="s">
        <v>221</v>
      </c>
      <c r="B108" s="144" t="s">
        <v>222</v>
      </c>
      <c r="C108" s="115" t="s">
        <v>19</v>
      </c>
      <c r="D108" s="115" t="s">
        <v>20</v>
      </c>
      <c r="E108" s="115" t="s">
        <v>307</v>
      </c>
      <c r="F108" s="116" t="s">
        <v>21</v>
      </c>
      <c r="G108" s="112">
        <v>453989000</v>
      </c>
      <c r="H108" s="112">
        <v>365241666</v>
      </c>
      <c r="I108" s="112">
        <v>88747334</v>
      </c>
      <c r="J108" s="112">
        <v>0</v>
      </c>
      <c r="K108" s="112">
        <v>365241666</v>
      </c>
      <c r="L108" s="112">
        <v>0</v>
      </c>
      <c r="M108" s="112">
        <v>365241666</v>
      </c>
      <c r="N108" s="112">
        <v>0</v>
      </c>
      <c r="O108" s="112">
        <v>365241666</v>
      </c>
      <c r="P108" s="112">
        <v>0</v>
      </c>
      <c r="Q108" s="112">
        <v>365241666</v>
      </c>
      <c r="R108" s="127">
        <v>0</v>
      </c>
      <c r="S108" s="127">
        <v>0</v>
      </c>
    </row>
    <row r="109" spans="1:19" s="120" customFormat="1" ht="15" customHeight="1" x14ac:dyDescent="0.15">
      <c r="A109" s="108" t="s">
        <v>223</v>
      </c>
      <c r="B109" s="147" t="s">
        <v>224</v>
      </c>
      <c r="C109" s="115" t="s">
        <v>19</v>
      </c>
      <c r="D109" s="115" t="s">
        <v>20</v>
      </c>
      <c r="E109" s="115" t="s">
        <v>307</v>
      </c>
      <c r="F109" s="116" t="s">
        <v>21</v>
      </c>
      <c r="G109" s="117">
        <v>450655224</v>
      </c>
      <c r="H109" s="117">
        <v>363793666</v>
      </c>
      <c r="I109" s="117">
        <v>86861558</v>
      </c>
      <c r="J109" s="117">
        <v>0</v>
      </c>
      <c r="K109" s="117">
        <v>363793666</v>
      </c>
      <c r="L109" s="117">
        <v>0</v>
      </c>
      <c r="M109" s="117">
        <v>363793666</v>
      </c>
      <c r="N109" s="117">
        <v>0</v>
      </c>
      <c r="O109" s="117">
        <v>363793666</v>
      </c>
      <c r="P109" s="117">
        <v>0</v>
      </c>
      <c r="Q109" s="117">
        <v>363793666</v>
      </c>
      <c r="R109" s="127">
        <v>0</v>
      </c>
      <c r="S109" s="127">
        <v>0</v>
      </c>
    </row>
    <row r="110" spans="1:19" s="120" customFormat="1" ht="15" customHeight="1" x14ac:dyDescent="0.15">
      <c r="A110" s="108" t="s">
        <v>225</v>
      </c>
      <c r="B110" s="147" t="s">
        <v>226</v>
      </c>
      <c r="C110" s="115" t="s">
        <v>19</v>
      </c>
      <c r="D110" s="115" t="s">
        <v>20</v>
      </c>
      <c r="E110" s="115" t="s">
        <v>307</v>
      </c>
      <c r="F110" s="116" t="s">
        <v>21</v>
      </c>
      <c r="G110" s="117">
        <v>81544</v>
      </c>
      <c r="H110" s="117">
        <v>0</v>
      </c>
      <c r="I110" s="117">
        <v>81544</v>
      </c>
      <c r="J110" s="117">
        <v>0</v>
      </c>
      <c r="K110" s="117">
        <v>0</v>
      </c>
      <c r="L110" s="117">
        <v>0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27">
        <v>0</v>
      </c>
      <c r="S110" s="127">
        <v>0</v>
      </c>
    </row>
    <row r="111" spans="1:19" s="120" customFormat="1" ht="15" customHeight="1" x14ac:dyDescent="0.15">
      <c r="A111" s="108" t="s">
        <v>227</v>
      </c>
      <c r="B111" s="147" t="s">
        <v>228</v>
      </c>
      <c r="C111" s="110" t="s">
        <v>19</v>
      </c>
      <c r="D111" s="110" t="s">
        <v>20</v>
      </c>
      <c r="E111" s="110" t="s">
        <v>307</v>
      </c>
      <c r="F111" s="111" t="s">
        <v>21</v>
      </c>
      <c r="G111" s="117">
        <v>3252232</v>
      </c>
      <c r="H111" s="117">
        <v>1448000</v>
      </c>
      <c r="I111" s="117">
        <v>1804232</v>
      </c>
      <c r="J111" s="117">
        <v>0</v>
      </c>
      <c r="K111" s="117">
        <v>1448000</v>
      </c>
      <c r="L111" s="117">
        <v>0</v>
      </c>
      <c r="M111" s="117">
        <v>1448000</v>
      </c>
      <c r="N111" s="117">
        <v>0</v>
      </c>
      <c r="O111" s="117">
        <v>1448000</v>
      </c>
      <c r="P111" s="117">
        <v>0</v>
      </c>
      <c r="Q111" s="117">
        <v>1448000</v>
      </c>
      <c r="R111" s="127">
        <v>0</v>
      </c>
      <c r="S111" s="127">
        <v>0</v>
      </c>
    </row>
    <row r="112" spans="1:19" s="120" customFormat="1" ht="15" customHeight="1" x14ac:dyDescent="0.15">
      <c r="A112" s="108" t="s">
        <v>229</v>
      </c>
      <c r="B112" s="147" t="s">
        <v>230</v>
      </c>
      <c r="C112" s="110" t="s">
        <v>19</v>
      </c>
      <c r="D112" s="110" t="s">
        <v>20</v>
      </c>
      <c r="E112" s="110" t="s">
        <v>307</v>
      </c>
      <c r="F112" s="111" t="s">
        <v>21</v>
      </c>
      <c r="G112" s="117">
        <v>45984000</v>
      </c>
      <c r="H112" s="117">
        <v>749000</v>
      </c>
      <c r="I112" s="117">
        <v>45235000</v>
      </c>
      <c r="J112" s="117">
        <v>0</v>
      </c>
      <c r="K112" s="117">
        <v>382000</v>
      </c>
      <c r="L112" s="117">
        <v>367000</v>
      </c>
      <c r="M112" s="117">
        <v>382000</v>
      </c>
      <c r="N112" s="117">
        <v>0</v>
      </c>
      <c r="O112" s="117">
        <v>382000</v>
      </c>
      <c r="P112" s="117">
        <v>0</v>
      </c>
      <c r="Q112" s="117">
        <v>382000</v>
      </c>
      <c r="R112" s="127">
        <v>0</v>
      </c>
      <c r="S112" s="127">
        <v>912000</v>
      </c>
    </row>
    <row r="113" spans="1:20" s="120" customFormat="1" ht="15" customHeight="1" x14ac:dyDescent="0.15">
      <c r="A113" s="108" t="s">
        <v>231</v>
      </c>
      <c r="B113" s="144" t="s">
        <v>232</v>
      </c>
      <c r="C113" s="110" t="s">
        <v>19</v>
      </c>
      <c r="D113" s="110" t="s">
        <v>20</v>
      </c>
      <c r="E113" s="110" t="s">
        <v>307</v>
      </c>
      <c r="F113" s="111" t="s">
        <v>21</v>
      </c>
      <c r="G113" s="112">
        <v>770643000</v>
      </c>
      <c r="H113" s="112">
        <v>0</v>
      </c>
      <c r="I113" s="112">
        <v>770643000</v>
      </c>
      <c r="J113" s="112">
        <v>0</v>
      </c>
      <c r="K113" s="112">
        <v>0</v>
      </c>
      <c r="L113" s="112">
        <v>0</v>
      </c>
      <c r="M113" s="112">
        <v>0</v>
      </c>
      <c r="N113" s="112">
        <v>0</v>
      </c>
      <c r="O113" s="112">
        <v>0</v>
      </c>
      <c r="P113" s="112">
        <v>0</v>
      </c>
      <c r="Q113" s="112">
        <v>0</v>
      </c>
      <c r="R113" s="127">
        <v>0</v>
      </c>
      <c r="S113" s="127">
        <v>0</v>
      </c>
    </row>
    <row r="114" spans="1:20" s="120" customFormat="1" x14ac:dyDescent="0.15">
      <c r="A114" s="108" t="s">
        <v>233</v>
      </c>
      <c r="B114" s="147" t="s">
        <v>234</v>
      </c>
      <c r="C114" s="110" t="s">
        <v>19</v>
      </c>
      <c r="D114" s="110" t="s">
        <v>20</v>
      </c>
      <c r="E114" s="110" t="s">
        <v>307</v>
      </c>
      <c r="F114" s="111" t="s">
        <v>21</v>
      </c>
      <c r="G114" s="117">
        <v>770643000</v>
      </c>
      <c r="H114" s="117">
        <v>0</v>
      </c>
      <c r="I114" s="117">
        <v>770643000</v>
      </c>
      <c r="J114" s="117">
        <v>0</v>
      </c>
      <c r="K114" s="117">
        <v>0</v>
      </c>
      <c r="L114" s="117">
        <v>0</v>
      </c>
      <c r="M114" s="117">
        <v>0</v>
      </c>
      <c r="N114" s="117">
        <v>0</v>
      </c>
      <c r="O114" s="117">
        <v>0</v>
      </c>
      <c r="P114" s="117">
        <v>0</v>
      </c>
      <c r="Q114" s="117">
        <v>0</v>
      </c>
      <c r="R114" s="127">
        <v>0</v>
      </c>
      <c r="S114" s="127">
        <v>0</v>
      </c>
    </row>
    <row r="115" spans="1:20" s="120" customFormat="1" x14ac:dyDescent="0.15">
      <c r="A115" s="144" t="s">
        <v>235</v>
      </c>
      <c r="B115" s="116" t="s">
        <v>236</v>
      </c>
      <c r="C115" s="110" t="s">
        <v>19</v>
      </c>
      <c r="D115" s="110" t="s">
        <v>20</v>
      </c>
      <c r="E115" s="110">
        <v>21</v>
      </c>
      <c r="F115" s="120" t="s">
        <v>237</v>
      </c>
      <c r="G115" s="112">
        <v>83500000000</v>
      </c>
      <c r="H115" s="112">
        <v>64187754839.43</v>
      </c>
      <c r="I115" s="112">
        <v>19312245160.57</v>
      </c>
      <c r="J115" s="112">
        <v>0</v>
      </c>
      <c r="K115" s="112">
        <v>44110300084.040001</v>
      </c>
      <c r="L115" s="112">
        <v>20077454755.389999</v>
      </c>
      <c r="M115" s="112">
        <v>23278994915.790001</v>
      </c>
      <c r="N115" s="112">
        <v>20831305168.25</v>
      </c>
      <c r="O115" s="112">
        <v>22901800701.290001</v>
      </c>
      <c r="P115" s="112">
        <v>377194214.5</v>
      </c>
      <c r="Q115" s="112">
        <v>22830631023.290001</v>
      </c>
      <c r="R115" s="112">
        <v>71169678</v>
      </c>
      <c r="S115" s="112">
        <v>212114364</v>
      </c>
      <c r="T115" s="112"/>
    </row>
    <row r="116" spans="1:20" s="120" customFormat="1" x14ac:dyDescent="0.15">
      <c r="A116" s="144" t="s">
        <v>238</v>
      </c>
      <c r="B116" s="111" t="s">
        <v>239</v>
      </c>
      <c r="C116" s="110" t="s">
        <v>19</v>
      </c>
      <c r="D116" s="110" t="s">
        <v>20</v>
      </c>
      <c r="E116" s="110">
        <v>21</v>
      </c>
      <c r="F116" s="120" t="s">
        <v>237</v>
      </c>
      <c r="G116" s="112">
        <v>56000000000</v>
      </c>
      <c r="H116" s="112">
        <v>48734790879.43</v>
      </c>
      <c r="I116" s="112">
        <v>7265209120.5699997</v>
      </c>
      <c r="J116" s="112">
        <v>0</v>
      </c>
      <c r="K116" s="112">
        <v>35583495129.040001</v>
      </c>
      <c r="L116" s="112">
        <v>13151295750.389999</v>
      </c>
      <c r="M116" s="112">
        <v>16050004286.790001</v>
      </c>
      <c r="N116" s="112">
        <v>19533490842.25</v>
      </c>
      <c r="O116" s="112">
        <v>15680237072.290001</v>
      </c>
      <c r="P116" s="112">
        <v>369767214.5</v>
      </c>
      <c r="Q116" s="112">
        <v>15609067394.290001</v>
      </c>
      <c r="R116" s="112">
        <v>71169678</v>
      </c>
      <c r="S116" s="112">
        <v>212114364</v>
      </c>
      <c r="T116" s="112"/>
    </row>
    <row r="117" spans="1:20" s="150" customFormat="1" x14ac:dyDescent="0.15">
      <c r="A117" s="144" t="s">
        <v>240</v>
      </c>
      <c r="B117" s="111" t="s">
        <v>241</v>
      </c>
      <c r="C117" s="110" t="s">
        <v>19</v>
      </c>
      <c r="D117" s="110" t="s">
        <v>20</v>
      </c>
      <c r="E117" s="110">
        <v>21</v>
      </c>
      <c r="F117" s="120" t="s">
        <v>237</v>
      </c>
      <c r="G117" s="112">
        <v>56000000000</v>
      </c>
      <c r="H117" s="112">
        <v>48734790879.43</v>
      </c>
      <c r="I117" s="112">
        <v>7265209120.5699997</v>
      </c>
      <c r="J117" s="112">
        <v>0</v>
      </c>
      <c r="K117" s="112">
        <v>35583495129.040001</v>
      </c>
      <c r="L117" s="112">
        <v>13151295750.389999</v>
      </c>
      <c r="M117" s="112">
        <v>16050004286.790001</v>
      </c>
      <c r="N117" s="112">
        <v>19533490842.25</v>
      </c>
      <c r="O117" s="112">
        <v>15680237072.290001</v>
      </c>
      <c r="P117" s="112">
        <v>369767214.5</v>
      </c>
      <c r="Q117" s="112">
        <v>15609067394.290001</v>
      </c>
      <c r="R117" s="112">
        <v>71169678</v>
      </c>
      <c r="S117" s="112">
        <v>212114364</v>
      </c>
      <c r="T117" s="112"/>
    </row>
    <row r="118" spans="1:20" s="120" customFormat="1" ht="36" x14ac:dyDescent="0.15">
      <c r="A118" s="144" t="s">
        <v>513</v>
      </c>
      <c r="B118" s="111" t="s">
        <v>514</v>
      </c>
      <c r="C118" s="110" t="s">
        <v>19</v>
      </c>
      <c r="D118" s="110" t="s">
        <v>20</v>
      </c>
      <c r="E118" s="110">
        <v>21</v>
      </c>
      <c r="F118" s="120" t="s">
        <v>237</v>
      </c>
      <c r="G118" s="112">
        <v>1000000000</v>
      </c>
      <c r="H118" s="112">
        <v>973240900</v>
      </c>
      <c r="I118" s="112">
        <v>26759100</v>
      </c>
      <c r="J118" s="112">
        <v>0</v>
      </c>
      <c r="K118" s="112">
        <v>973240900</v>
      </c>
      <c r="L118" s="112">
        <v>0</v>
      </c>
      <c r="M118" s="112">
        <v>310188000</v>
      </c>
      <c r="N118" s="112">
        <v>663052900</v>
      </c>
      <c r="O118" s="112">
        <v>310188000</v>
      </c>
      <c r="P118" s="112">
        <v>0</v>
      </c>
      <c r="Q118" s="112">
        <v>310188000</v>
      </c>
      <c r="R118" s="112">
        <v>0</v>
      </c>
      <c r="S118" s="112">
        <v>0</v>
      </c>
      <c r="T118" s="112"/>
    </row>
    <row r="119" spans="1:20" s="150" customFormat="1" ht="27" x14ac:dyDescent="0.15">
      <c r="A119" s="144" t="s">
        <v>515</v>
      </c>
      <c r="B119" s="111" t="s">
        <v>512</v>
      </c>
      <c r="C119" s="110" t="s">
        <v>19</v>
      </c>
      <c r="D119" s="110" t="s">
        <v>20</v>
      </c>
      <c r="E119" s="110">
        <v>21</v>
      </c>
      <c r="F119" s="120" t="s">
        <v>237</v>
      </c>
      <c r="G119" s="112">
        <v>1000000000</v>
      </c>
      <c r="H119" s="112">
        <v>973240900</v>
      </c>
      <c r="I119" s="112">
        <v>26759100</v>
      </c>
      <c r="J119" s="112">
        <v>0</v>
      </c>
      <c r="K119" s="112">
        <v>973240900</v>
      </c>
      <c r="L119" s="112">
        <v>0</v>
      </c>
      <c r="M119" s="112">
        <v>310188000</v>
      </c>
      <c r="N119" s="112">
        <v>663052900</v>
      </c>
      <c r="O119" s="112">
        <v>310188000</v>
      </c>
      <c r="P119" s="112">
        <v>0</v>
      </c>
      <c r="Q119" s="112">
        <v>310188000</v>
      </c>
      <c r="R119" s="112">
        <v>0</v>
      </c>
      <c r="S119" s="112">
        <v>0</v>
      </c>
      <c r="T119" s="112"/>
    </row>
    <row r="120" spans="1:20" s="120" customFormat="1" ht="15" customHeight="1" x14ac:dyDescent="0.15">
      <c r="A120" s="144" t="s">
        <v>516</v>
      </c>
      <c r="B120" s="111" t="s">
        <v>244</v>
      </c>
      <c r="C120" s="115" t="s">
        <v>19</v>
      </c>
      <c r="D120" s="115" t="s">
        <v>20</v>
      </c>
      <c r="E120" s="110">
        <v>21</v>
      </c>
      <c r="F120" s="116" t="s">
        <v>237</v>
      </c>
      <c r="G120" s="112">
        <v>703167783</v>
      </c>
      <c r="H120" s="112">
        <v>676934300</v>
      </c>
      <c r="I120" s="112">
        <v>26233483</v>
      </c>
      <c r="J120" s="112">
        <v>0</v>
      </c>
      <c r="K120" s="112">
        <v>676934300</v>
      </c>
      <c r="L120" s="112">
        <v>0</v>
      </c>
      <c r="M120" s="112">
        <v>205775000</v>
      </c>
      <c r="N120" s="112">
        <v>471159300</v>
      </c>
      <c r="O120" s="112">
        <v>205775000</v>
      </c>
      <c r="P120" s="112">
        <v>0</v>
      </c>
      <c r="Q120" s="112">
        <v>205775000</v>
      </c>
      <c r="R120" s="112">
        <v>0</v>
      </c>
      <c r="S120" s="112">
        <v>0</v>
      </c>
    </row>
    <row r="121" spans="1:20" s="150" customFormat="1" ht="63" x14ac:dyDescent="0.15">
      <c r="A121" s="144" t="s">
        <v>518</v>
      </c>
      <c r="B121" s="114" t="s">
        <v>519</v>
      </c>
      <c r="C121" s="110" t="s">
        <v>19</v>
      </c>
      <c r="D121" s="110" t="s">
        <v>20</v>
      </c>
      <c r="E121" s="110">
        <v>21</v>
      </c>
      <c r="F121" s="120" t="s">
        <v>237</v>
      </c>
      <c r="G121" s="112">
        <v>703167783</v>
      </c>
      <c r="H121" s="112">
        <v>676934300</v>
      </c>
      <c r="I121" s="112">
        <v>26233483</v>
      </c>
      <c r="J121" s="112">
        <v>0</v>
      </c>
      <c r="K121" s="112">
        <v>676934300</v>
      </c>
      <c r="L121" s="112">
        <v>0</v>
      </c>
      <c r="M121" s="112">
        <v>205775000</v>
      </c>
      <c r="N121" s="112">
        <v>471159300</v>
      </c>
      <c r="O121" s="112">
        <v>205775000</v>
      </c>
      <c r="P121" s="112">
        <v>0</v>
      </c>
      <c r="Q121" s="112">
        <v>205775000</v>
      </c>
      <c r="R121" s="112">
        <v>0</v>
      </c>
      <c r="S121" s="112">
        <v>0</v>
      </c>
      <c r="T121" s="112"/>
    </row>
    <row r="122" spans="1:20" s="120" customFormat="1" ht="15" customHeight="1" x14ac:dyDescent="0.15">
      <c r="A122" s="144" t="s">
        <v>517</v>
      </c>
      <c r="B122" s="111" t="s">
        <v>245</v>
      </c>
      <c r="C122" s="115" t="s">
        <v>19</v>
      </c>
      <c r="D122" s="115" t="s">
        <v>20</v>
      </c>
      <c r="E122" s="110">
        <v>21</v>
      </c>
      <c r="F122" s="116" t="s">
        <v>237</v>
      </c>
      <c r="G122" s="112">
        <v>296832217</v>
      </c>
      <c r="H122" s="112">
        <v>296306600</v>
      </c>
      <c r="I122" s="112">
        <v>525617</v>
      </c>
      <c r="J122" s="112">
        <v>0</v>
      </c>
      <c r="K122" s="112">
        <v>296306600</v>
      </c>
      <c r="L122" s="112">
        <v>0</v>
      </c>
      <c r="M122" s="112">
        <v>104413000</v>
      </c>
      <c r="N122" s="112">
        <v>191893600</v>
      </c>
      <c r="O122" s="112">
        <v>104413000</v>
      </c>
      <c r="P122" s="112">
        <v>0</v>
      </c>
      <c r="Q122" s="112">
        <v>104413000</v>
      </c>
      <c r="R122" s="112">
        <v>0</v>
      </c>
      <c r="S122" s="112">
        <v>0</v>
      </c>
    </row>
    <row r="123" spans="1:20" s="150" customFormat="1" ht="54" x14ac:dyDescent="0.15">
      <c r="A123" s="144" t="s">
        <v>520</v>
      </c>
      <c r="B123" s="114" t="s">
        <v>521</v>
      </c>
      <c r="C123" s="110" t="s">
        <v>19</v>
      </c>
      <c r="D123" s="110" t="s">
        <v>20</v>
      </c>
      <c r="E123" s="110">
        <v>21</v>
      </c>
      <c r="F123" s="120" t="s">
        <v>237</v>
      </c>
      <c r="G123" s="112">
        <v>296832217</v>
      </c>
      <c r="H123" s="112">
        <v>296306600</v>
      </c>
      <c r="I123" s="112">
        <v>525617</v>
      </c>
      <c r="J123" s="112">
        <v>0</v>
      </c>
      <c r="K123" s="112">
        <v>296306600</v>
      </c>
      <c r="L123" s="112">
        <v>0</v>
      </c>
      <c r="M123" s="112">
        <v>104413000</v>
      </c>
      <c r="N123" s="112">
        <v>191893600</v>
      </c>
      <c r="O123" s="112">
        <v>104413000</v>
      </c>
      <c r="P123" s="112">
        <v>0</v>
      </c>
      <c r="Q123" s="112">
        <v>104413000</v>
      </c>
      <c r="R123" s="112">
        <v>0</v>
      </c>
      <c r="S123" s="112">
        <v>0</v>
      </c>
      <c r="T123" s="112"/>
    </row>
    <row r="124" spans="1:20" s="120" customFormat="1" ht="27" x14ac:dyDescent="0.15">
      <c r="A124" s="144" t="s">
        <v>582</v>
      </c>
      <c r="B124" s="111" t="s">
        <v>505</v>
      </c>
      <c r="C124" s="110" t="s">
        <v>19</v>
      </c>
      <c r="D124" s="110" t="s">
        <v>20</v>
      </c>
      <c r="E124" s="110">
        <v>21</v>
      </c>
      <c r="F124" s="120" t="s">
        <v>237</v>
      </c>
      <c r="G124" s="112">
        <v>55000000000</v>
      </c>
      <c r="H124" s="112">
        <v>47761549979.43</v>
      </c>
      <c r="I124" s="112">
        <v>7238450020.5699997</v>
      </c>
      <c r="J124" s="112">
        <v>0</v>
      </c>
      <c r="K124" s="112">
        <v>34610254229.040001</v>
      </c>
      <c r="L124" s="112">
        <v>13151295750.389999</v>
      </c>
      <c r="M124" s="112">
        <v>15739816286.790001</v>
      </c>
      <c r="N124" s="112">
        <v>18870437942.25</v>
      </c>
      <c r="O124" s="112">
        <v>15370049072.290001</v>
      </c>
      <c r="P124" s="112">
        <v>369767214.5</v>
      </c>
      <c r="Q124" s="112">
        <v>15298879394.290001</v>
      </c>
      <c r="R124" s="112">
        <v>71169678</v>
      </c>
      <c r="S124" s="112">
        <v>212114364</v>
      </c>
      <c r="T124" s="151"/>
    </row>
    <row r="125" spans="1:20" s="150" customFormat="1" ht="27" x14ac:dyDescent="0.15">
      <c r="A125" s="144" t="s">
        <v>527</v>
      </c>
      <c r="B125" s="111" t="s">
        <v>512</v>
      </c>
      <c r="C125" s="110" t="s">
        <v>19</v>
      </c>
      <c r="D125" s="110" t="s">
        <v>20</v>
      </c>
      <c r="E125" s="110">
        <v>21</v>
      </c>
      <c r="F125" s="120" t="s">
        <v>237</v>
      </c>
      <c r="G125" s="112">
        <v>55000000000</v>
      </c>
      <c r="H125" s="112">
        <v>47761549979.43</v>
      </c>
      <c r="I125" s="112">
        <v>7238450020.5699997</v>
      </c>
      <c r="J125" s="112">
        <v>0</v>
      </c>
      <c r="K125" s="112">
        <v>34610254229.040001</v>
      </c>
      <c r="L125" s="112">
        <v>13151295750.389999</v>
      </c>
      <c r="M125" s="112">
        <v>15739816286.790001</v>
      </c>
      <c r="N125" s="112">
        <v>18870437942.25</v>
      </c>
      <c r="O125" s="112">
        <v>15370049072.290001</v>
      </c>
      <c r="P125" s="112">
        <v>369767214.5</v>
      </c>
      <c r="Q125" s="112">
        <v>15298879394.290001</v>
      </c>
      <c r="R125" s="112">
        <v>71169678</v>
      </c>
      <c r="S125" s="112">
        <v>212114364</v>
      </c>
      <c r="T125" s="112"/>
    </row>
    <row r="126" spans="1:20" s="120" customFormat="1" ht="15" customHeight="1" x14ac:dyDescent="0.15">
      <c r="A126" s="144" t="s">
        <v>524</v>
      </c>
      <c r="B126" s="111" t="s">
        <v>251</v>
      </c>
      <c r="C126" s="115" t="s">
        <v>19</v>
      </c>
      <c r="D126" s="115" t="s">
        <v>20</v>
      </c>
      <c r="E126" s="110">
        <v>21</v>
      </c>
      <c r="F126" s="116" t="s">
        <v>237</v>
      </c>
      <c r="G126" s="112">
        <v>1598120533</v>
      </c>
      <c r="H126" s="112">
        <v>1308038108</v>
      </c>
      <c r="I126" s="112">
        <v>290082425</v>
      </c>
      <c r="J126" s="112">
        <v>0</v>
      </c>
      <c r="K126" s="112">
        <v>1173054862</v>
      </c>
      <c r="L126" s="112">
        <v>134983246</v>
      </c>
      <c r="M126" s="112">
        <v>405910403</v>
      </c>
      <c r="N126" s="112">
        <v>767144459</v>
      </c>
      <c r="O126" s="112">
        <v>402393403</v>
      </c>
      <c r="P126" s="112">
        <v>3517000</v>
      </c>
      <c r="Q126" s="112">
        <v>402393403</v>
      </c>
      <c r="R126" s="112">
        <v>0</v>
      </c>
      <c r="S126" s="112">
        <v>8067852</v>
      </c>
    </row>
    <row r="127" spans="1:20" s="150" customFormat="1" ht="54" x14ac:dyDescent="0.15">
      <c r="A127" s="144" t="s">
        <v>536</v>
      </c>
      <c r="B127" s="114" t="s">
        <v>537</v>
      </c>
      <c r="C127" s="110" t="s">
        <v>19</v>
      </c>
      <c r="D127" s="110" t="s">
        <v>20</v>
      </c>
      <c r="E127" s="110">
        <v>21</v>
      </c>
      <c r="F127" s="120" t="s">
        <v>237</v>
      </c>
      <c r="G127" s="112">
        <v>1598120533</v>
      </c>
      <c r="H127" s="112">
        <v>1308038108</v>
      </c>
      <c r="I127" s="112">
        <v>290082425</v>
      </c>
      <c r="J127" s="112">
        <v>0</v>
      </c>
      <c r="K127" s="112">
        <v>1173054862</v>
      </c>
      <c r="L127" s="112">
        <v>134983246</v>
      </c>
      <c r="M127" s="112">
        <v>405910403</v>
      </c>
      <c r="N127" s="112">
        <v>767144459</v>
      </c>
      <c r="O127" s="112">
        <v>402393403</v>
      </c>
      <c r="P127" s="112">
        <v>3517000</v>
      </c>
      <c r="Q127" s="112">
        <v>402393403</v>
      </c>
      <c r="R127" s="112">
        <v>0</v>
      </c>
      <c r="S127" s="112">
        <v>8067852</v>
      </c>
      <c r="T127" s="112"/>
    </row>
    <row r="128" spans="1:20" s="120" customFormat="1" ht="15" customHeight="1" x14ac:dyDescent="0.15">
      <c r="A128" s="144" t="s">
        <v>525</v>
      </c>
      <c r="B128" s="111" t="s">
        <v>252</v>
      </c>
      <c r="C128" s="115" t="s">
        <v>19</v>
      </c>
      <c r="D128" s="115" t="s">
        <v>20</v>
      </c>
      <c r="E128" s="110">
        <v>21</v>
      </c>
      <c r="F128" s="116" t="s">
        <v>237</v>
      </c>
      <c r="G128" s="112">
        <v>9378364480</v>
      </c>
      <c r="H128" s="112">
        <v>9333303710</v>
      </c>
      <c r="I128" s="112">
        <v>45060770</v>
      </c>
      <c r="J128" s="112">
        <v>0</v>
      </c>
      <c r="K128" s="112">
        <v>9271346910</v>
      </c>
      <c r="L128" s="112">
        <v>61956800</v>
      </c>
      <c r="M128" s="112">
        <v>3879971967</v>
      </c>
      <c r="N128" s="112">
        <v>5391374943</v>
      </c>
      <c r="O128" s="112">
        <v>3797203967</v>
      </c>
      <c r="P128" s="112">
        <v>82768000</v>
      </c>
      <c r="Q128" s="112">
        <v>3758112967</v>
      </c>
      <c r="R128" s="112">
        <v>39091000</v>
      </c>
      <c r="S128" s="112">
        <v>0</v>
      </c>
    </row>
    <row r="129" spans="1:20" s="150" customFormat="1" ht="45" x14ac:dyDescent="0.15">
      <c r="A129" s="144" t="s">
        <v>538</v>
      </c>
      <c r="B129" s="114" t="s">
        <v>539</v>
      </c>
      <c r="C129" s="110" t="s">
        <v>19</v>
      </c>
      <c r="D129" s="110" t="s">
        <v>20</v>
      </c>
      <c r="E129" s="110">
        <v>21</v>
      </c>
      <c r="F129" s="120" t="s">
        <v>237</v>
      </c>
      <c r="G129" s="112">
        <v>9378364480</v>
      </c>
      <c r="H129" s="112">
        <v>9333303710</v>
      </c>
      <c r="I129" s="112">
        <v>45060770</v>
      </c>
      <c r="J129" s="112">
        <v>0</v>
      </c>
      <c r="K129" s="112">
        <v>9271346910</v>
      </c>
      <c r="L129" s="112">
        <v>61956800</v>
      </c>
      <c r="M129" s="112">
        <v>3879971967</v>
      </c>
      <c r="N129" s="112">
        <v>5391374943</v>
      </c>
      <c r="O129" s="112">
        <v>3797203967</v>
      </c>
      <c r="P129" s="112">
        <v>82768000</v>
      </c>
      <c r="Q129" s="112">
        <v>3758112967</v>
      </c>
      <c r="R129" s="112">
        <v>39091000</v>
      </c>
      <c r="S129" s="112">
        <v>0</v>
      </c>
      <c r="T129" s="112"/>
    </row>
    <row r="130" spans="1:20" s="120" customFormat="1" ht="15" customHeight="1" x14ac:dyDescent="0.15">
      <c r="A130" s="144" t="s">
        <v>526</v>
      </c>
      <c r="B130" s="111" t="s">
        <v>253</v>
      </c>
      <c r="C130" s="115" t="s">
        <v>19</v>
      </c>
      <c r="D130" s="115" t="s">
        <v>20</v>
      </c>
      <c r="E130" s="110">
        <v>21</v>
      </c>
      <c r="F130" s="116" t="s">
        <v>237</v>
      </c>
      <c r="G130" s="112">
        <v>7437859841</v>
      </c>
      <c r="H130" s="112">
        <v>6527899011</v>
      </c>
      <c r="I130" s="112">
        <v>909960830</v>
      </c>
      <c r="J130" s="112">
        <v>0</v>
      </c>
      <c r="K130" s="112">
        <v>5124061189</v>
      </c>
      <c r="L130" s="112">
        <v>1403837822</v>
      </c>
      <c r="M130" s="112">
        <v>2144715709</v>
      </c>
      <c r="N130" s="112">
        <v>2979345480</v>
      </c>
      <c r="O130" s="112">
        <v>2114366740</v>
      </c>
      <c r="P130" s="112">
        <v>30348969</v>
      </c>
      <c r="Q130" s="112">
        <v>2101129062</v>
      </c>
      <c r="R130" s="112">
        <v>13237678</v>
      </c>
      <c r="S130" s="112">
        <v>130529972</v>
      </c>
    </row>
    <row r="131" spans="1:20" s="150" customFormat="1" ht="45" x14ac:dyDescent="0.15">
      <c r="A131" s="144" t="s">
        <v>540</v>
      </c>
      <c r="B131" s="114" t="s">
        <v>541</v>
      </c>
      <c r="C131" s="110" t="s">
        <v>19</v>
      </c>
      <c r="D131" s="110" t="s">
        <v>20</v>
      </c>
      <c r="E131" s="110">
        <v>21</v>
      </c>
      <c r="F131" s="120" t="s">
        <v>237</v>
      </c>
      <c r="G131" s="112">
        <v>7437859841</v>
      </c>
      <c r="H131" s="112">
        <v>6527899011</v>
      </c>
      <c r="I131" s="112">
        <v>909960830</v>
      </c>
      <c r="J131" s="112">
        <v>0</v>
      </c>
      <c r="K131" s="112">
        <v>5124061189</v>
      </c>
      <c r="L131" s="112">
        <v>1403837822</v>
      </c>
      <c r="M131" s="112">
        <v>2144715709</v>
      </c>
      <c r="N131" s="112">
        <v>2979345480</v>
      </c>
      <c r="O131" s="112">
        <v>2114366740</v>
      </c>
      <c r="P131" s="112">
        <v>30348969</v>
      </c>
      <c r="Q131" s="112">
        <v>2101129062</v>
      </c>
      <c r="R131" s="112">
        <v>13237678</v>
      </c>
      <c r="S131" s="112">
        <v>130529972</v>
      </c>
      <c r="T131" s="112"/>
    </row>
    <row r="132" spans="1:20" s="120" customFormat="1" ht="15" customHeight="1" x14ac:dyDescent="0.15">
      <c r="A132" s="144" t="s">
        <v>522</v>
      </c>
      <c r="B132" s="111" t="s">
        <v>254</v>
      </c>
      <c r="C132" s="115" t="s">
        <v>19</v>
      </c>
      <c r="D132" s="115" t="s">
        <v>20</v>
      </c>
      <c r="E132" s="110">
        <v>21</v>
      </c>
      <c r="F132" s="116" t="s">
        <v>237</v>
      </c>
      <c r="G132" s="112">
        <v>17755124518</v>
      </c>
      <c r="H132" s="112">
        <v>17095024653</v>
      </c>
      <c r="I132" s="112">
        <v>660099865</v>
      </c>
      <c r="J132" s="112">
        <v>0</v>
      </c>
      <c r="K132" s="112">
        <v>10052165107.4</v>
      </c>
      <c r="L132" s="112">
        <v>7042859545.6000004</v>
      </c>
      <c r="M132" s="112">
        <v>6182113722</v>
      </c>
      <c r="N132" s="112">
        <v>3870051385.4000001</v>
      </c>
      <c r="O132" s="112">
        <v>6130442872</v>
      </c>
      <c r="P132" s="112">
        <v>51670850</v>
      </c>
      <c r="Q132" s="112">
        <v>6126345872</v>
      </c>
      <c r="R132" s="112">
        <v>4097000</v>
      </c>
      <c r="S132" s="112">
        <v>65659170</v>
      </c>
    </row>
    <row r="133" spans="1:20" s="120" customFormat="1" ht="15" customHeight="1" x14ac:dyDescent="0.15">
      <c r="A133" s="144" t="s">
        <v>532</v>
      </c>
      <c r="B133" s="114" t="s">
        <v>533</v>
      </c>
      <c r="C133" s="110" t="s">
        <v>19</v>
      </c>
      <c r="D133" s="110" t="s">
        <v>20</v>
      </c>
      <c r="E133" s="110">
        <v>21</v>
      </c>
      <c r="F133" s="120" t="s">
        <v>237</v>
      </c>
      <c r="G133" s="112">
        <v>17755124518</v>
      </c>
      <c r="H133" s="112">
        <v>17095024653</v>
      </c>
      <c r="I133" s="112">
        <v>660099865</v>
      </c>
      <c r="J133" s="112">
        <v>0</v>
      </c>
      <c r="K133" s="112">
        <v>10052165107.4</v>
      </c>
      <c r="L133" s="112">
        <v>7042859545.6000004</v>
      </c>
      <c r="M133" s="112">
        <v>6182113722</v>
      </c>
      <c r="N133" s="112">
        <v>3870051385.4000001</v>
      </c>
      <c r="O133" s="112">
        <v>6130442872</v>
      </c>
      <c r="P133" s="112">
        <v>51670850</v>
      </c>
      <c r="Q133" s="112">
        <v>6126345872</v>
      </c>
      <c r="R133" s="112">
        <v>4097000</v>
      </c>
      <c r="S133" s="112">
        <v>65659170</v>
      </c>
      <c r="T133" s="152"/>
    </row>
    <row r="134" spans="1:20" s="120" customFormat="1" ht="15" customHeight="1" x14ac:dyDescent="0.15">
      <c r="A134" s="144" t="s">
        <v>523</v>
      </c>
      <c r="B134" s="111" t="s">
        <v>255</v>
      </c>
      <c r="C134" s="115" t="s">
        <v>19</v>
      </c>
      <c r="D134" s="115" t="s">
        <v>20</v>
      </c>
      <c r="E134" s="110">
        <v>21</v>
      </c>
      <c r="F134" s="116" t="s">
        <v>237</v>
      </c>
      <c r="G134" s="112">
        <v>9838884833</v>
      </c>
      <c r="H134" s="112">
        <v>6085712180.4300003</v>
      </c>
      <c r="I134" s="112">
        <v>3753172652.5700002</v>
      </c>
      <c r="J134" s="112">
        <v>0</v>
      </c>
      <c r="K134" s="112">
        <v>3617612881.1399999</v>
      </c>
      <c r="L134" s="112">
        <v>2468099299.29</v>
      </c>
      <c r="M134" s="112">
        <v>866691138.28999996</v>
      </c>
      <c r="N134" s="112">
        <v>2750921742.8499999</v>
      </c>
      <c r="O134" s="112">
        <v>846194138.28999996</v>
      </c>
      <c r="P134" s="112">
        <v>20497000</v>
      </c>
      <c r="Q134" s="112">
        <v>835547138.28999996</v>
      </c>
      <c r="R134" s="112">
        <v>10647000</v>
      </c>
      <c r="S134" s="112">
        <v>0</v>
      </c>
    </row>
    <row r="135" spans="1:20" s="120" customFormat="1" ht="45" x14ac:dyDescent="0.15">
      <c r="A135" s="144" t="s">
        <v>534</v>
      </c>
      <c r="B135" s="114" t="s">
        <v>535</v>
      </c>
      <c r="C135" s="110" t="s">
        <v>19</v>
      </c>
      <c r="D135" s="110" t="s">
        <v>20</v>
      </c>
      <c r="E135" s="110">
        <v>21</v>
      </c>
      <c r="F135" s="120" t="s">
        <v>237</v>
      </c>
      <c r="G135" s="112">
        <v>9838884833</v>
      </c>
      <c r="H135" s="112">
        <v>6085712180.4300003</v>
      </c>
      <c r="I135" s="112">
        <v>3753172652.5700002</v>
      </c>
      <c r="J135" s="112">
        <v>0</v>
      </c>
      <c r="K135" s="112">
        <v>3617612881.1399999</v>
      </c>
      <c r="L135" s="112">
        <v>2468099299.29</v>
      </c>
      <c r="M135" s="112">
        <v>866691138.28999996</v>
      </c>
      <c r="N135" s="112">
        <v>2750921742.8499999</v>
      </c>
      <c r="O135" s="112">
        <v>846194138.28999996</v>
      </c>
      <c r="P135" s="112">
        <v>20497000</v>
      </c>
      <c r="Q135" s="112">
        <v>835547138.28999996</v>
      </c>
      <c r="R135" s="112">
        <v>10647000</v>
      </c>
      <c r="S135" s="112">
        <v>0</v>
      </c>
      <c r="T135" s="112"/>
    </row>
    <row r="136" spans="1:20" s="120" customFormat="1" ht="15" customHeight="1" x14ac:dyDescent="0.15">
      <c r="A136" s="144" t="s">
        <v>531</v>
      </c>
      <c r="B136" s="111" t="s">
        <v>256</v>
      </c>
      <c r="C136" s="115" t="s">
        <v>19</v>
      </c>
      <c r="D136" s="115" t="s">
        <v>20</v>
      </c>
      <c r="E136" s="110">
        <v>21</v>
      </c>
      <c r="F136" s="116" t="s">
        <v>237</v>
      </c>
      <c r="G136" s="112">
        <v>1188158345</v>
      </c>
      <c r="H136" s="112">
        <v>1117249715</v>
      </c>
      <c r="I136" s="112">
        <v>70908630</v>
      </c>
      <c r="J136" s="112">
        <v>0</v>
      </c>
      <c r="K136" s="112">
        <v>684390750</v>
      </c>
      <c r="L136" s="112">
        <v>432858965</v>
      </c>
      <c r="M136" s="112">
        <v>271787624</v>
      </c>
      <c r="N136" s="112">
        <v>412603126</v>
      </c>
      <c r="O136" s="112">
        <v>271325284</v>
      </c>
      <c r="P136" s="112">
        <v>462340</v>
      </c>
      <c r="Q136" s="112">
        <v>271325284</v>
      </c>
      <c r="R136" s="112">
        <v>0</v>
      </c>
      <c r="S136" s="112">
        <v>7857370</v>
      </c>
    </row>
    <row r="137" spans="1:20" s="120" customFormat="1" ht="54" x14ac:dyDescent="0.15">
      <c r="A137" s="144" t="s">
        <v>548</v>
      </c>
      <c r="B137" s="114" t="s">
        <v>549</v>
      </c>
      <c r="C137" s="110" t="s">
        <v>19</v>
      </c>
      <c r="D137" s="110" t="s">
        <v>20</v>
      </c>
      <c r="E137" s="110">
        <v>21</v>
      </c>
      <c r="F137" s="120" t="s">
        <v>237</v>
      </c>
      <c r="G137" s="112">
        <v>1188158345</v>
      </c>
      <c r="H137" s="112">
        <v>1117249715</v>
      </c>
      <c r="I137" s="112">
        <v>70908630</v>
      </c>
      <c r="J137" s="112">
        <v>0</v>
      </c>
      <c r="K137" s="112">
        <v>684390750</v>
      </c>
      <c r="L137" s="112">
        <v>432858965</v>
      </c>
      <c r="M137" s="112">
        <v>271787624</v>
      </c>
      <c r="N137" s="112">
        <v>412603126</v>
      </c>
      <c r="O137" s="112">
        <v>271325284</v>
      </c>
      <c r="P137" s="112">
        <v>462340</v>
      </c>
      <c r="Q137" s="112">
        <v>271325284</v>
      </c>
      <c r="R137" s="112">
        <v>0</v>
      </c>
      <c r="S137" s="112">
        <v>7857370</v>
      </c>
      <c r="T137" s="112"/>
    </row>
    <row r="138" spans="1:20" s="120" customFormat="1" ht="15" customHeight="1" x14ac:dyDescent="0.15">
      <c r="A138" s="144" t="s">
        <v>528</v>
      </c>
      <c r="B138" s="111" t="s">
        <v>506</v>
      </c>
      <c r="C138" s="115" t="s">
        <v>19</v>
      </c>
      <c r="D138" s="115" t="s">
        <v>20</v>
      </c>
      <c r="E138" s="110">
        <v>21</v>
      </c>
      <c r="F138" s="116" t="s">
        <v>237</v>
      </c>
      <c r="G138" s="112">
        <v>4432161302</v>
      </c>
      <c r="H138" s="112">
        <v>2927512962</v>
      </c>
      <c r="I138" s="112">
        <v>1504648340</v>
      </c>
      <c r="J138" s="112">
        <v>0</v>
      </c>
      <c r="K138" s="112">
        <v>1756258906</v>
      </c>
      <c r="L138" s="112">
        <v>1171254056</v>
      </c>
      <c r="M138" s="112">
        <v>647644400</v>
      </c>
      <c r="N138" s="112">
        <v>1108614506</v>
      </c>
      <c r="O138" s="112">
        <v>633372433</v>
      </c>
      <c r="P138" s="112">
        <v>14271967</v>
      </c>
      <c r="Q138" s="112">
        <v>633372433</v>
      </c>
      <c r="R138" s="112">
        <v>0</v>
      </c>
      <c r="S138" s="112">
        <v>0</v>
      </c>
    </row>
    <row r="139" spans="1:20" s="120" customFormat="1" ht="25.5" customHeight="1" x14ac:dyDescent="0.15">
      <c r="A139" s="144" t="s">
        <v>542</v>
      </c>
      <c r="B139" s="114" t="s">
        <v>543</v>
      </c>
      <c r="C139" s="110" t="s">
        <v>19</v>
      </c>
      <c r="D139" s="110" t="s">
        <v>20</v>
      </c>
      <c r="E139" s="110">
        <v>21</v>
      </c>
      <c r="F139" s="120" t="s">
        <v>237</v>
      </c>
      <c r="G139" s="112">
        <v>4432161302</v>
      </c>
      <c r="H139" s="112">
        <v>2927512962</v>
      </c>
      <c r="I139" s="112">
        <v>1504648340</v>
      </c>
      <c r="J139" s="112">
        <v>0</v>
      </c>
      <c r="K139" s="112">
        <v>1756258906</v>
      </c>
      <c r="L139" s="112">
        <v>1171254056</v>
      </c>
      <c r="M139" s="112">
        <v>647644400</v>
      </c>
      <c r="N139" s="112">
        <v>1108614506</v>
      </c>
      <c r="O139" s="112">
        <v>633372433</v>
      </c>
      <c r="P139" s="112">
        <v>14271967</v>
      </c>
      <c r="Q139" s="112">
        <v>633372433</v>
      </c>
      <c r="R139" s="112">
        <v>0</v>
      </c>
      <c r="S139" s="112">
        <v>0</v>
      </c>
      <c r="T139" s="112"/>
    </row>
    <row r="140" spans="1:20" s="120" customFormat="1" ht="15" customHeight="1" x14ac:dyDescent="0.15">
      <c r="A140" s="144" t="s">
        <v>529</v>
      </c>
      <c r="B140" s="111" t="s">
        <v>249</v>
      </c>
      <c r="C140" s="115" t="s">
        <v>19</v>
      </c>
      <c r="D140" s="115" t="s">
        <v>20</v>
      </c>
      <c r="E140" s="110">
        <v>21</v>
      </c>
      <c r="F140" s="116" t="s">
        <v>237</v>
      </c>
      <c r="G140" s="112">
        <v>164846833</v>
      </c>
      <c r="H140" s="112">
        <v>164846833</v>
      </c>
      <c r="I140" s="112">
        <v>0</v>
      </c>
      <c r="J140" s="112">
        <v>0</v>
      </c>
      <c r="K140" s="112">
        <v>115475369</v>
      </c>
      <c r="L140" s="112">
        <v>49371464</v>
      </c>
      <c r="M140" s="112">
        <v>39587936</v>
      </c>
      <c r="N140" s="112">
        <v>75887433</v>
      </c>
      <c r="O140" s="112">
        <v>38817370</v>
      </c>
      <c r="P140" s="112">
        <v>770566</v>
      </c>
      <c r="Q140" s="112">
        <v>34720370</v>
      </c>
      <c r="R140" s="112">
        <v>4097000</v>
      </c>
      <c r="S140" s="112">
        <v>0</v>
      </c>
    </row>
    <row r="141" spans="1:20" s="120" customFormat="1" ht="54" x14ac:dyDescent="0.15">
      <c r="A141" s="144" t="s">
        <v>544</v>
      </c>
      <c r="B141" s="114" t="s">
        <v>545</v>
      </c>
      <c r="C141" s="110" t="s">
        <v>19</v>
      </c>
      <c r="D141" s="110" t="s">
        <v>20</v>
      </c>
      <c r="E141" s="110">
        <v>21</v>
      </c>
      <c r="F141" s="120" t="s">
        <v>237</v>
      </c>
      <c r="G141" s="112">
        <v>164846833</v>
      </c>
      <c r="H141" s="112">
        <v>164846833</v>
      </c>
      <c r="I141" s="112">
        <v>0</v>
      </c>
      <c r="J141" s="112">
        <v>0</v>
      </c>
      <c r="K141" s="112">
        <v>115475369</v>
      </c>
      <c r="L141" s="112">
        <v>49371464</v>
      </c>
      <c r="M141" s="112">
        <v>39587936</v>
      </c>
      <c r="N141" s="112">
        <v>75887433</v>
      </c>
      <c r="O141" s="112">
        <v>38817370</v>
      </c>
      <c r="P141" s="112">
        <v>770566</v>
      </c>
      <c r="Q141" s="112">
        <v>34720370</v>
      </c>
      <c r="R141" s="112">
        <v>4097000</v>
      </c>
      <c r="S141" s="112">
        <v>0</v>
      </c>
      <c r="T141" s="112"/>
    </row>
    <row r="142" spans="1:20" s="120" customFormat="1" ht="15" customHeight="1" x14ac:dyDescent="0.15">
      <c r="A142" s="144" t="s">
        <v>530</v>
      </c>
      <c r="B142" s="111" t="s">
        <v>250</v>
      </c>
      <c r="C142" s="115" t="s">
        <v>19</v>
      </c>
      <c r="D142" s="115" t="s">
        <v>20</v>
      </c>
      <c r="E142" s="110">
        <v>21</v>
      </c>
      <c r="F142" s="116" t="s">
        <v>237</v>
      </c>
      <c r="G142" s="112">
        <v>3206479315</v>
      </c>
      <c r="H142" s="112">
        <v>3201962807</v>
      </c>
      <c r="I142" s="112">
        <v>4516508</v>
      </c>
      <c r="J142" s="112">
        <v>0</v>
      </c>
      <c r="K142" s="112">
        <v>2815888254.5</v>
      </c>
      <c r="L142" s="112">
        <v>386074552.5</v>
      </c>
      <c r="M142" s="112">
        <v>1301393387.5</v>
      </c>
      <c r="N142" s="112">
        <v>1514494867</v>
      </c>
      <c r="O142" s="112">
        <v>1135932865</v>
      </c>
      <c r="P142" s="112">
        <v>165460522.5</v>
      </c>
      <c r="Q142" s="112">
        <v>1135932865</v>
      </c>
      <c r="R142" s="112">
        <v>0</v>
      </c>
      <c r="S142" s="112">
        <v>0</v>
      </c>
    </row>
    <row r="143" spans="1:20" s="120" customFormat="1" ht="54" x14ac:dyDescent="0.15">
      <c r="A143" s="144" t="s">
        <v>546</v>
      </c>
      <c r="B143" s="114" t="s">
        <v>547</v>
      </c>
      <c r="C143" s="110" t="s">
        <v>19</v>
      </c>
      <c r="D143" s="110" t="s">
        <v>20</v>
      </c>
      <c r="E143" s="110">
        <v>21</v>
      </c>
      <c r="F143" s="120" t="s">
        <v>237</v>
      </c>
      <c r="G143" s="112">
        <v>3206479315</v>
      </c>
      <c r="H143" s="112">
        <v>3201962807</v>
      </c>
      <c r="I143" s="112">
        <v>4516508</v>
      </c>
      <c r="J143" s="112">
        <v>0</v>
      </c>
      <c r="K143" s="112">
        <v>2815888254.5</v>
      </c>
      <c r="L143" s="112">
        <v>386074552.5</v>
      </c>
      <c r="M143" s="112">
        <v>1301393387.5</v>
      </c>
      <c r="N143" s="112">
        <v>1514494867</v>
      </c>
      <c r="O143" s="112">
        <v>1135932865</v>
      </c>
      <c r="P143" s="112">
        <v>165460522.5</v>
      </c>
      <c r="Q143" s="112">
        <v>1135932865</v>
      </c>
      <c r="R143" s="112">
        <v>0</v>
      </c>
      <c r="S143" s="112">
        <v>0</v>
      </c>
      <c r="T143" s="112"/>
    </row>
    <row r="144" spans="1:20" s="120" customFormat="1" ht="18" x14ac:dyDescent="0.15">
      <c r="A144" s="144" t="s">
        <v>268</v>
      </c>
      <c r="B144" s="111" t="s">
        <v>572</v>
      </c>
      <c r="C144" s="110" t="s">
        <v>19</v>
      </c>
      <c r="D144" s="110" t="s">
        <v>20</v>
      </c>
      <c r="E144" s="110">
        <v>21</v>
      </c>
      <c r="F144" s="120" t="s">
        <v>237</v>
      </c>
      <c r="G144" s="112">
        <v>27500000000</v>
      </c>
      <c r="H144" s="112">
        <v>15452963960</v>
      </c>
      <c r="I144" s="112">
        <v>12047036040</v>
      </c>
      <c r="J144" s="112">
        <v>0</v>
      </c>
      <c r="K144" s="112">
        <v>8526804955</v>
      </c>
      <c r="L144" s="112">
        <v>6926159005</v>
      </c>
      <c r="M144" s="112">
        <v>7228990629</v>
      </c>
      <c r="N144" s="112">
        <v>1297814326</v>
      </c>
      <c r="O144" s="112">
        <v>7221563629</v>
      </c>
      <c r="P144" s="112">
        <v>7427000</v>
      </c>
      <c r="Q144" s="112">
        <v>7221563629</v>
      </c>
      <c r="R144" s="112">
        <v>0</v>
      </c>
      <c r="S144" s="112">
        <v>0</v>
      </c>
      <c r="T144" s="112"/>
    </row>
    <row r="145" spans="1:20" s="120" customFormat="1" x14ac:dyDescent="0.15">
      <c r="A145" s="144" t="s">
        <v>270</v>
      </c>
      <c r="B145" s="111" t="s">
        <v>241</v>
      </c>
      <c r="C145" s="110" t="s">
        <v>19</v>
      </c>
      <c r="D145" s="110" t="s">
        <v>20</v>
      </c>
      <c r="E145" s="110">
        <v>21</v>
      </c>
      <c r="F145" s="120" t="s">
        <v>237</v>
      </c>
      <c r="G145" s="112">
        <v>27500000000</v>
      </c>
      <c r="H145" s="112">
        <v>15452963960</v>
      </c>
      <c r="I145" s="112">
        <v>12047036040</v>
      </c>
      <c r="J145" s="112">
        <v>0</v>
      </c>
      <c r="K145" s="112">
        <v>8526804955</v>
      </c>
      <c r="L145" s="112">
        <v>6926159005</v>
      </c>
      <c r="M145" s="112">
        <v>7228990629</v>
      </c>
      <c r="N145" s="112">
        <v>1297814326</v>
      </c>
      <c r="O145" s="112">
        <v>7221563629</v>
      </c>
      <c r="P145" s="112">
        <v>7427000</v>
      </c>
      <c r="Q145" s="112">
        <v>7221563629</v>
      </c>
      <c r="R145" s="112">
        <v>0</v>
      </c>
      <c r="S145" s="112">
        <v>0</v>
      </c>
      <c r="T145" s="117"/>
    </row>
    <row r="146" spans="1:20" s="150" customFormat="1" ht="36" x14ac:dyDescent="0.15">
      <c r="A146" s="144" t="s">
        <v>507</v>
      </c>
      <c r="B146" s="111" t="s">
        <v>508</v>
      </c>
      <c r="C146" s="110" t="s">
        <v>19</v>
      </c>
      <c r="D146" s="110" t="s">
        <v>20</v>
      </c>
      <c r="E146" s="110">
        <v>21</v>
      </c>
      <c r="F146" s="120" t="s">
        <v>237</v>
      </c>
      <c r="G146" s="112">
        <v>3000000000</v>
      </c>
      <c r="H146" s="112">
        <v>2355740158</v>
      </c>
      <c r="I146" s="112">
        <v>644259842</v>
      </c>
      <c r="J146" s="112">
        <v>0</v>
      </c>
      <c r="K146" s="112">
        <v>1262080555</v>
      </c>
      <c r="L146" s="112">
        <v>1093659603</v>
      </c>
      <c r="M146" s="112">
        <v>904846628</v>
      </c>
      <c r="N146" s="112">
        <v>357233927</v>
      </c>
      <c r="O146" s="112">
        <v>904846628</v>
      </c>
      <c r="P146" s="112">
        <v>0</v>
      </c>
      <c r="Q146" s="112">
        <v>904846628</v>
      </c>
      <c r="R146" s="112">
        <v>0</v>
      </c>
      <c r="S146" s="112">
        <v>0</v>
      </c>
      <c r="T146" s="112"/>
    </row>
    <row r="147" spans="1:20" s="150" customFormat="1" ht="18" x14ac:dyDescent="0.15">
      <c r="A147" s="144" t="s">
        <v>552</v>
      </c>
      <c r="B147" s="111" t="s">
        <v>553</v>
      </c>
      <c r="C147" s="110" t="s">
        <v>19</v>
      </c>
      <c r="D147" s="110" t="s">
        <v>20</v>
      </c>
      <c r="E147" s="110">
        <v>21</v>
      </c>
      <c r="F147" s="120" t="s">
        <v>237</v>
      </c>
      <c r="G147" s="112">
        <v>3000000000</v>
      </c>
      <c r="H147" s="112">
        <v>2355740158</v>
      </c>
      <c r="I147" s="112">
        <v>644259842</v>
      </c>
      <c r="J147" s="112">
        <v>0</v>
      </c>
      <c r="K147" s="112">
        <v>1262080555</v>
      </c>
      <c r="L147" s="112">
        <v>1093659603</v>
      </c>
      <c r="M147" s="112">
        <v>904846628</v>
      </c>
      <c r="N147" s="112">
        <v>357233927</v>
      </c>
      <c r="O147" s="112">
        <v>904846628</v>
      </c>
      <c r="P147" s="112">
        <v>0</v>
      </c>
      <c r="Q147" s="112">
        <v>904846628</v>
      </c>
      <c r="R147" s="112">
        <v>0</v>
      </c>
      <c r="S147" s="112">
        <v>0</v>
      </c>
      <c r="T147" s="117"/>
    </row>
    <row r="148" spans="1:20" s="120" customFormat="1" ht="15" customHeight="1" x14ac:dyDescent="0.15">
      <c r="A148" s="144" t="s">
        <v>550</v>
      </c>
      <c r="B148" s="111" t="s">
        <v>274</v>
      </c>
      <c r="C148" s="115" t="s">
        <v>19</v>
      </c>
      <c r="D148" s="115" t="s">
        <v>20</v>
      </c>
      <c r="E148" s="110">
        <v>21</v>
      </c>
      <c r="F148" s="116" t="s">
        <v>237</v>
      </c>
      <c r="G148" s="112">
        <v>2237607133</v>
      </c>
      <c r="H148" s="112">
        <v>2195055091</v>
      </c>
      <c r="I148" s="112">
        <v>42552042</v>
      </c>
      <c r="J148" s="112">
        <v>0</v>
      </c>
      <c r="K148" s="112">
        <v>1101395488</v>
      </c>
      <c r="L148" s="112">
        <v>1093659603</v>
      </c>
      <c r="M148" s="112">
        <v>842250428</v>
      </c>
      <c r="N148" s="112">
        <v>259145060</v>
      </c>
      <c r="O148" s="112">
        <v>842250428</v>
      </c>
      <c r="P148" s="112">
        <v>0</v>
      </c>
      <c r="Q148" s="112">
        <v>842250428</v>
      </c>
      <c r="R148" s="112">
        <v>0</v>
      </c>
      <c r="S148" s="112">
        <v>0</v>
      </c>
    </row>
    <row r="149" spans="1:20" s="120" customFormat="1" ht="54" x14ac:dyDescent="0.15">
      <c r="A149" s="144" t="s">
        <v>554</v>
      </c>
      <c r="B149" s="114" t="s">
        <v>555</v>
      </c>
      <c r="C149" s="110" t="s">
        <v>19</v>
      </c>
      <c r="D149" s="110" t="s">
        <v>20</v>
      </c>
      <c r="E149" s="110">
        <v>21</v>
      </c>
      <c r="F149" s="120" t="s">
        <v>237</v>
      </c>
      <c r="G149" s="112">
        <v>2237607133</v>
      </c>
      <c r="H149" s="112">
        <v>2195055091</v>
      </c>
      <c r="I149" s="112">
        <v>42552042</v>
      </c>
      <c r="J149" s="112">
        <v>0</v>
      </c>
      <c r="K149" s="112">
        <v>1101395488</v>
      </c>
      <c r="L149" s="112">
        <v>1093659603</v>
      </c>
      <c r="M149" s="112">
        <v>842250428</v>
      </c>
      <c r="N149" s="112">
        <v>259145060</v>
      </c>
      <c r="O149" s="112">
        <v>842250428</v>
      </c>
      <c r="P149" s="112">
        <v>0</v>
      </c>
      <c r="Q149" s="112">
        <v>842250428</v>
      </c>
      <c r="R149" s="112">
        <v>0</v>
      </c>
      <c r="S149" s="112">
        <v>0</v>
      </c>
      <c r="T149" s="112"/>
    </row>
    <row r="150" spans="1:20" s="120" customFormat="1" ht="15" customHeight="1" x14ac:dyDescent="0.15">
      <c r="A150" s="144" t="s">
        <v>551</v>
      </c>
      <c r="B150" s="111" t="s">
        <v>276</v>
      </c>
      <c r="C150" s="115" t="s">
        <v>19</v>
      </c>
      <c r="D150" s="115" t="s">
        <v>20</v>
      </c>
      <c r="E150" s="110">
        <v>21</v>
      </c>
      <c r="F150" s="116" t="s">
        <v>237</v>
      </c>
      <c r="G150" s="112">
        <v>622392867</v>
      </c>
      <c r="H150" s="112">
        <v>60926067</v>
      </c>
      <c r="I150" s="112">
        <v>561466800</v>
      </c>
      <c r="J150" s="112">
        <v>0</v>
      </c>
      <c r="K150" s="112">
        <v>60926067</v>
      </c>
      <c r="L150" s="112">
        <v>0</v>
      </c>
      <c r="M150" s="112">
        <v>22088000</v>
      </c>
      <c r="N150" s="112">
        <v>38838067</v>
      </c>
      <c r="O150" s="112">
        <v>22088000</v>
      </c>
      <c r="P150" s="112">
        <v>0</v>
      </c>
      <c r="Q150" s="112">
        <v>22088000</v>
      </c>
      <c r="R150" s="112">
        <v>0</v>
      </c>
      <c r="S150" s="112">
        <v>0</v>
      </c>
    </row>
    <row r="151" spans="1:20" s="120" customFormat="1" ht="54" x14ac:dyDescent="0.15">
      <c r="A151" s="144" t="s">
        <v>556</v>
      </c>
      <c r="B151" s="114" t="s">
        <v>557</v>
      </c>
      <c r="C151" s="110" t="s">
        <v>19</v>
      </c>
      <c r="D151" s="110" t="s">
        <v>20</v>
      </c>
      <c r="E151" s="110">
        <v>21</v>
      </c>
      <c r="F151" s="120" t="s">
        <v>237</v>
      </c>
      <c r="G151" s="112">
        <v>622392867</v>
      </c>
      <c r="H151" s="112">
        <v>60926067</v>
      </c>
      <c r="I151" s="112">
        <v>561466800</v>
      </c>
      <c r="J151" s="112">
        <v>0</v>
      </c>
      <c r="K151" s="112">
        <v>60926067</v>
      </c>
      <c r="L151" s="112">
        <v>0</v>
      </c>
      <c r="M151" s="112">
        <v>22088000</v>
      </c>
      <c r="N151" s="112">
        <v>38838067</v>
      </c>
      <c r="O151" s="112">
        <v>22088000</v>
      </c>
      <c r="P151" s="112">
        <v>0</v>
      </c>
      <c r="Q151" s="112">
        <v>22088000</v>
      </c>
      <c r="R151" s="112">
        <v>0</v>
      </c>
      <c r="S151" s="112">
        <v>0</v>
      </c>
      <c r="T151" s="153"/>
    </row>
    <row r="152" spans="1:20" s="120" customFormat="1" ht="15" customHeight="1" x14ac:dyDescent="0.15">
      <c r="A152" s="144" t="s">
        <v>583</v>
      </c>
      <c r="B152" s="111" t="s">
        <v>584</v>
      </c>
      <c r="C152" s="115" t="s">
        <v>19</v>
      </c>
      <c r="D152" s="115" t="s">
        <v>20</v>
      </c>
      <c r="E152" s="110">
        <v>21</v>
      </c>
      <c r="F152" s="116" t="s">
        <v>237</v>
      </c>
      <c r="G152" s="112">
        <v>140000000</v>
      </c>
      <c r="H152" s="112">
        <v>99759000</v>
      </c>
      <c r="I152" s="112">
        <v>40241000</v>
      </c>
      <c r="J152" s="112">
        <v>0</v>
      </c>
      <c r="K152" s="112">
        <v>99759000</v>
      </c>
      <c r="L152" s="112">
        <v>0</v>
      </c>
      <c r="M152" s="112">
        <v>40508200</v>
      </c>
      <c r="N152" s="112">
        <v>59250800</v>
      </c>
      <c r="O152" s="112">
        <v>40508200</v>
      </c>
      <c r="P152" s="112">
        <v>0</v>
      </c>
      <c r="Q152" s="112">
        <v>40508200</v>
      </c>
      <c r="R152" s="112">
        <v>0</v>
      </c>
      <c r="S152" s="112">
        <v>0</v>
      </c>
    </row>
    <row r="153" spans="1:20" s="120" customFormat="1" ht="63" x14ac:dyDescent="0.15">
      <c r="A153" s="144" t="s">
        <v>585</v>
      </c>
      <c r="B153" s="114" t="s">
        <v>586</v>
      </c>
      <c r="C153" s="110" t="s">
        <v>19</v>
      </c>
      <c r="D153" s="110" t="s">
        <v>20</v>
      </c>
      <c r="E153" s="110">
        <v>21</v>
      </c>
      <c r="F153" s="120" t="s">
        <v>237</v>
      </c>
      <c r="G153" s="112">
        <v>140000000</v>
      </c>
      <c r="H153" s="112">
        <v>99759000</v>
      </c>
      <c r="I153" s="112">
        <v>40241000</v>
      </c>
      <c r="J153" s="112">
        <v>0</v>
      </c>
      <c r="K153" s="112">
        <v>99759000</v>
      </c>
      <c r="L153" s="112">
        <v>0</v>
      </c>
      <c r="M153" s="112">
        <v>40508200</v>
      </c>
      <c r="N153" s="112">
        <v>59250800</v>
      </c>
      <c r="O153" s="112">
        <v>40508200</v>
      </c>
      <c r="P153" s="112">
        <v>0</v>
      </c>
      <c r="Q153" s="112">
        <v>40508200</v>
      </c>
      <c r="R153" s="112">
        <v>0</v>
      </c>
      <c r="S153" s="112">
        <v>0</v>
      </c>
      <c r="T153" s="112"/>
    </row>
    <row r="154" spans="1:20" s="150" customFormat="1" ht="27" x14ac:dyDescent="0.15">
      <c r="A154" s="144" t="s">
        <v>509</v>
      </c>
      <c r="B154" s="111" t="s">
        <v>510</v>
      </c>
      <c r="C154" s="110" t="s">
        <v>19</v>
      </c>
      <c r="D154" s="110" t="s">
        <v>20</v>
      </c>
      <c r="E154" s="110">
        <v>21</v>
      </c>
      <c r="F154" s="120" t="s">
        <v>237</v>
      </c>
      <c r="G154" s="112">
        <v>22000000000</v>
      </c>
      <c r="H154" s="112">
        <v>12557629974</v>
      </c>
      <c r="I154" s="112">
        <v>9442370026</v>
      </c>
      <c r="J154" s="112">
        <v>0</v>
      </c>
      <c r="K154" s="112">
        <v>6797085665</v>
      </c>
      <c r="L154" s="112">
        <v>5760544309</v>
      </c>
      <c r="M154" s="112">
        <v>6151392736</v>
      </c>
      <c r="N154" s="112">
        <v>645692929</v>
      </c>
      <c r="O154" s="112">
        <v>6143965736</v>
      </c>
      <c r="P154" s="112">
        <v>7427000</v>
      </c>
      <c r="Q154" s="112">
        <v>6143965736</v>
      </c>
      <c r="R154" s="112">
        <v>0</v>
      </c>
      <c r="S154" s="112">
        <v>0</v>
      </c>
      <c r="T154" s="112"/>
    </row>
    <row r="155" spans="1:20" s="120" customFormat="1" ht="18" x14ac:dyDescent="0.15">
      <c r="A155" s="144" t="s">
        <v>561</v>
      </c>
      <c r="B155" s="111" t="s">
        <v>553</v>
      </c>
      <c r="C155" s="110" t="s">
        <v>19</v>
      </c>
      <c r="D155" s="110" t="s">
        <v>20</v>
      </c>
      <c r="E155" s="110">
        <v>21</v>
      </c>
      <c r="F155" s="120" t="s">
        <v>237</v>
      </c>
      <c r="G155" s="112">
        <v>22000000000</v>
      </c>
      <c r="H155" s="112">
        <v>12557629974</v>
      </c>
      <c r="I155" s="112">
        <v>9442370026</v>
      </c>
      <c r="J155" s="112">
        <v>0</v>
      </c>
      <c r="K155" s="112">
        <v>6797085665</v>
      </c>
      <c r="L155" s="112">
        <v>5760544309</v>
      </c>
      <c r="M155" s="112">
        <v>6151392736</v>
      </c>
      <c r="N155" s="112">
        <v>645692929</v>
      </c>
      <c r="O155" s="112">
        <v>6143965736</v>
      </c>
      <c r="P155" s="112">
        <v>7427000</v>
      </c>
      <c r="Q155" s="112">
        <v>6143965736</v>
      </c>
      <c r="R155" s="112">
        <v>0</v>
      </c>
      <c r="S155" s="112">
        <v>0</v>
      </c>
      <c r="T155" s="112"/>
    </row>
    <row r="156" spans="1:20" s="120" customFormat="1" ht="15" customHeight="1" x14ac:dyDescent="0.15">
      <c r="A156" s="144" t="s">
        <v>558</v>
      </c>
      <c r="B156" s="111" t="s">
        <v>559</v>
      </c>
      <c r="C156" s="115" t="s">
        <v>19</v>
      </c>
      <c r="D156" s="115" t="s">
        <v>20</v>
      </c>
      <c r="E156" s="110">
        <v>21</v>
      </c>
      <c r="F156" s="116" t="s">
        <v>237</v>
      </c>
      <c r="G156" s="112">
        <v>1207976000</v>
      </c>
      <c r="H156" s="112">
        <v>379865881</v>
      </c>
      <c r="I156" s="112">
        <v>828110119</v>
      </c>
      <c r="J156" s="112">
        <v>0</v>
      </c>
      <c r="K156" s="112">
        <v>379865881</v>
      </c>
      <c r="L156" s="112">
        <v>0</v>
      </c>
      <c r="M156" s="112">
        <v>379865881</v>
      </c>
      <c r="N156" s="112">
        <v>0</v>
      </c>
      <c r="O156" s="112">
        <v>379865881</v>
      </c>
      <c r="P156" s="112">
        <v>0</v>
      </c>
      <c r="Q156" s="112">
        <v>379865881</v>
      </c>
      <c r="R156" s="112">
        <v>0</v>
      </c>
      <c r="S156" s="112">
        <v>0</v>
      </c>
    </row>
    <row r="157" spans="1:20" s="120" customFormat="1" ht="45" x14ac:dyDescent="0.15">
      <c r="A157" s="144" t="s">
        <v>562</v>
      </c>
      <c r="B157" s="114" t="s">
        <v>563</v>
      </c>
      <c r="C157" s="110" t="s">
        <v>19</v>
      </c>
      <c r="D157" s="110" t="s">
        <v>20</v>
      </c>
      <c r="E157" s="110">
        <v>21</v>
      </c>
      <c r="F157" s="120" t="s">
        <v>237</v>
      </c>
      <c r="G157" s="112">
        <v>1207976000</v>
      </c>
      <c r="H157" s="112">
        <v>379865881</v>
      </c>
      <c r="I157" s="112">
        <v>828110119</v>
      </c>
      <c r="J157" s="112">
        <v>0</v>
      </c>
      <c r="K157" s="112">
        <v>379865881</v>
      </c>
      <c r="L157" s="112">
        <v>0</v>
      </c>
      <c r="M157" s="112">
        <v>379865881</v>
      </c>
      <c r="N157" s="112">
        <v>0</v>
      </c>
      <c r="O157" s="112">
        <v>379865881</v>
      </c>
      <c r="P157" s="112">
        <v>0</v>
      </c>
      <c r="Q157" s="112">
        <v>379865881</v>
      </c>
      <c r="R157" s="112">
        <v>0</v>
      </c>
      <c r="S157" s="112">
        <v>0</v>
      </c>
      <c r="T157" s="112"/>
    </row>
    <row r="158" spans="1:20" s="120" customFormat="1" ht="15" customHeight="1" x14ac:dyDescent="0.15">
      <c r="A158" s="144" t="s">
        <v>560</v>
      </c>
      <c r="B158" s="111" t="s">
        <v>277</v>
      </c>
      <c r="C158" s="115" t="s">
        <v>19</v>
      </c>
      <c r="D158" s="115" t="s">
        <v>20</v>
      </c>
      <c r="E158" s="110">
        <v>21</v>
      </c>
      <c r="F158" s="116" t="s">
        <v>237</v>
      </c>
      <c r="G158" s="112">
        <v>20792024000</v>
      </c>
      <c r="H158" s="112">
        <v>12177764093</v>
      </c>
      <c r="I158" s="112">
        <v>8614259907</v>
      </c>
      <c r="J158" s="112">
        <v>0</v>
      </c>
      <c r="K158" s="112">
        <v>6417219784</v>
      </c>
      <c r="L158" s="112">
        <v>5760544309</v>
      </c>
      <c r="M158" s="112">
        <v>5771526855</v>
      </c>
      <c r="N158" s="112">
        <v>645692929</v>
      </c>
      <c r="O158" s="112">
        <v>5764099855</v>
      </c>
      <c r="P158" s="112">
        <v>7427000</v>
      </c>
      <c r="Q158" s="112">
        <v>5764099855</v>
      </c>
      <c r="R158" s="112">
        <v>0</v>
      </c>
      <c r="S158" s="112">
        <v>0</v>
      </c>
    </row>
    <row r="159" spans="1:20" s="120" customFormat="1" ht="36" x14ac:dyDescent="0.15">
      <c r="A159" s="144" t="s">
        <v>564</v>
      </c>
      <c r="B159" s="114" t="s">
        <v>565</v>
      </c>
      <c r="C159" s="110" t="s">
        <v>19</v>
      </c>
      <c r="D159" s="110" t="s">
        <v>20</v>
      </c>
      <c r="E159" s="110">
        <v>21</v>
      </c>
      <c r="F159" s="120" t="s">
        <v>237</v>
      </c>
      <c r="G159" s="112">
        <v>20792024000</v>
      </c>
      <c r="H159" s="112">
        <v>12177764093</v>
      </c>
      <c r="I159" s="112">
        <v>8614259907</v>
      </c>
      <c r="J159" s="112">
        <v>0</v>
      </c>
      <c r="K159" s="112">
        <v>6417219784</v>
      </c>
      <c r="L159" s="112">
        <v>5760544309</v>
      </c>
      <c r="M159" s="112">
        <v>5771526855</v>
      </c>
      <c r="N159" s="112">
        <v>645692929</v>
      </c>
      <c r="O159" s="112">
        <v>5764099855</v>
      </c>
      <c r="P159" s="112">
        <v>7427000</v>
      </c>
      <c r="Q159" s="112">
        <v>5764099855</v>
      </c>
      <c r="R159" s="112">
        <v>0</v>
      </c>
      <c r="S159" s="112">
        <v>0</v>
      </c>
      <c r="T159" s="112"/>
    </row>
    <row r="160" spans="1:20" s="150" customFormat="1" ht="18" x14ac:dyDescent="0.15">
      <c r="A160" s="144" t="s">
        <v>566</v>
      </c>
      <c r="B160" s="111" t="s">
        <v>567</v>
      </c>
      <c r="C160" s="110" t="s">
        <v>19</v>
      </c>
      <c r="D160" s="110" t="s">
        <v>20</v>
      </c>
      <c r="E160" s="110">
        <v>21</v>
      </c>
      <c r="F160" s="120" t="s">
        <v>237</v>
      </c>
      <c r="G160" s="112">
        <v>2500000000</v>
      </c>
      <c r="H160" s="112">
        <v>539593828</v>
      </c>
      <c r="I160" s="112">
        <v>1960406172</v>
      </c>
      <c r="J160" s="112">
        <v>0</v>
      </c>
      <c r="K160" s="112">
        <v>467638735</v>
      </c>
      <c r="L160" s="112">
        <v>71955093</v>
      </c>
      <c r="M160" s="112">
        <v>172751265</v>
      </c>
      <c r="N160" s="112">
        <v>294887470</v>
      </c>
      <c r="O160" s="112">
        <v>172751265</v>
      </c>
      <c r="P160" s="112">
        <v>0</v>
      </c>
      <c r="Q160" s="112">
        <v>172751265</v>
      </c>
      <c r="R160" s="112">
        <v>0</v>
      </c>
      <c r="S160" s="112">
        <v>0</v>
      </c>
      <c r="T160" s="112"/>
    </row>
    <row r="161" spans="1:20" s="120" customFormat="1" ht="18" x14ac:dyDescent="0.15">
      <c r="A161" s="144" t="s">
        <v>571</v>
      </c>
      <c r="B161" s="111" t="s">
        <v>553</v>
      </c>
      <c r="C161" s="110" t="s">
        <v>19</v>
      </c>
      <c r="D161" s="110" t="s">
        <v>20</v>
      </c>
      <c r="E161" s="110">
        <v>21</v>
      </c>
      <c r="F161" s="120" t="s">
        <v>237</v>
      </c>
      <c r="G161" s="112">
        <v>2500000000</v>
      </c>
      <c r="H161" s="112">
        <v>539593828</v>
      </c>
      <c r="I161" s="112">
        <v>1960406172</v>
      </c>
      <c r="J161" s="112">
        <v>0</v>
      </c>
      <c r="K161" s="112">
        <v>467638735</v>
      </c>
      <c r="L161" s="112">
        <v>71955093</v>
      </c>
      <c r="M161" s="112">
        <v>172751265</v>
      </c>
      <c r="N161" s="112">
        <v>294887470</v>
      </c>
      <c r="O161" s="112">
        <v>172751265</v>
      </c>
      <c r="P161" s="112">
        <v>0</v>
      </c>
      <c r="Q161" s="112">
        <v>172751265</v>
      </c>
      <c r="R161" s="112">
        <v>0</v>
      </c>
      <c r="S161" s="112">
        <v>0</v>
      </c>
      <c r="T161" s="112"/>
    </row>
    <row r="162" spans="1:20" s="120" customFormat="1" ht="15" customHeight="1" x14ac:dyDescent="0.15">
      <c r="A162" s="144" t="s">
        <v>568</v>
      </c>
      <c r="B162" s="111" t="s">
        <v>273</v>
      </c>
      <c r="C162" s="115" t="s">
        <v>19</v>
      </c>
      <c r="D162" s="115" t="s">
        <v>20</v>
      </c>
      <c r="E162" s="110">
        <v>21</v>
      </c>
      <c r="F162" s="116" t="s">
        <v>237</v>
      </c>
      <c r="G162" s="112">
        <v>1700000000</v>
      </c>
      <c r="H162" s="112">
        <v>539593828</v>
      </c>
      <c r="I162" s="112">
        <v>1160406172</v>
      </c>
      <c r="J162" s="112">
        <v>0</v>
      </c>
      <c r="K162" s="112">
        <v>467638735</v>
      </c>
      <c r="L162" s="112">
        <v>71955093</v>
      </c>
      <c r="M162" s="112">
        <v>172751265</v>
      </c>
      <c r="N162" s="112">
        <v>294887470</v>
      </c>
      <c r="O162" s="112">
        <v>172751265</v>
      </c>
      <c r="P162" s="112">
        <v>0</v>
      </c>
      <c r="Q162" s="112">
        <v>172751265</v>
      </c>
      <c r="R162" s="112">
        <v>0</v>
      </c>
      <c r="S162" s="112">
        <v>0</v>
      </c>
    </row>
    <row r="163" spans="1:20" s="120" customFormat="1" ht="36" x14ac:dyDescent="0.15">
      <c r="A163" s="144" t="s">
        <v>569</v>
      </c>
      <c r="B163" s="114" t="s">
        <v>570</v>
      </c>
      <c r="C163" s="110" t="s">
        <v>19</v>
      </c>
      <c r="D163" s="110" t="s">
        <v>20</v>
      </c>
      <c r="E163" s="110">
        <v>21</v>
      </c>
      <c r="F163" s="120" t="s">
        <v>237</v>
      </c>
      <c r="G163" s="112">
        <v>1700000000</v>
      </c>
      <c r="H163" s="112">
        <v>539593828</v>
      </c>
      <c r="I163" s="112">
        <v>1160406172</v>
      </c>
      <c r="J163" s="112">
        <v>0</v>
      </c>
      <c r="K163" s="112">
        <v>467638735</v>
      </c>
      <c r="L163" s="112">
        <v>71955093</v>
      </c>
      <c r="M163" s="112">
        <v>172751265</v>
      </c>
      <c r="N163" s="112">
        <v>294887470</v>
      </c>
      <c r="O163" s="112">
        <v>172751265</v>
      </c>
      <c r="P163" s="112">
        <v>0</v>
      </c>
      <c r="Q163" s="112">
        <v>172751265</v>
      </c>
      <c r="R163" s="112">
        <v>0</v>
      </c>
      <c r="S163" s="112">
        <v>0</v>
      </c>
      <c r="T163" s="112"/>
    </row>
    <row r="164" spans="1:20" s="120" customFormat="1" ht="15" customHeight="1" x14ac:dyDescent="0.15">
      <c r="A164" s="144" t="s">
        <v>587</v>
      </c>
      <c r="B164" s="111" t="s">
        <v>576</v>
      </c>
      <c r="C164" s="115" t="s">
        <v>19</v>
      </c>
      <c r="D164" s="115" t="s">
        <v>20</v>
      </c>
      <c r="E164" s="110">
        <v>21</v>
      </c>
      <c r="F164" s="116" t="s">
        <v>237</v>
      </c>
      <c r="G164" s="112">
        <v>800000000</v>
      </c>
      <c r="H164" s="112">
        <v>0</v>
      </c>
      <c r="I164" s="112">
        <v>800000000</v>
      </c>
      <c r="J164" s="112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>
        <v>0</v>
      </c>
      <c r="Q164" s="112">
        <v>0</v>
      </c>
      <c r="R164" s="112">
        <v>0</v>
      </c>
      <c r="S164" s="112">
        <v>0</v>
      </c>
    </row>
    <row r="165" spans="1:20" s="120" customFormat="1" ht="36" x14ac:dyDescent="0.15">
      <c r="A165" s="144" t="s">
        <v>588</v>
      </c>
      <c r="B165" s="114" t="s">
        <v>577</v>
      </c>
      <c r="C165" s="115" t="s">
        <v>19</v>
      </c>
      <c r="D165" s="115" t="s">
        <v>20</v>
      </c>
      <c r="E165" s="110">
        <v>21</v>
      </c>
      <c r="F165" s="116" t="s">
        <v>237</v>
      </c>
      <c r="G165" s="112">
        <v>800000000</v>
      </c>
      <c r="H165" s="112">
        <v>0</v>
      </c>
      <c r="I165" s="112">
        <v>800000000</v>
      </c>
      <c r="J165" s="112">
        <v>0</v>
      </c>
      <c r="K165" s="112">
        <v>0</v>
      </c>
      <c r="L165" s="112">
        <v>0</v>
      </c>
      <c r="M165" s="112">
        <v>0</v>
      </c>
      <c r="N165" s="112">
        <v>0</v>
      </c>
      <c r="O165" s="112">
        <v>0</v>
      </c>
      <c r="P165" s="112">
        <v>0</v>
      </c>
      <c r="Q165" s="112">
        <v>0</v>
      </c>
      <c r="R165" s="112">
        <v>0</v>
      </c>
      <c r="S165" s="112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E3:E16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F425-731E-41DC-BA88-266248D9327E}">
  <dimension ref="A1:V18"/>
  <sheetViews>
    <sheetView showGridLines="0" workbookViewId="0">
      <selection activeCell="F13" sqref="F13"/>
    </sheetView>
  </sheetViews>
  <sheetFormatPr baseColWidth="10" defaultRowHeight="15" x14ac:dyDescent="0.25"/>
  <cols>
    <col min="1" max="1" width="13.42578125" style="90" customWidth="1"/>
    <col min="2" max="2" width="27" style="90" customWidth="1"/>
    <col min="3" max="3" width="21.5703125" style="90" customWidth="1"/>
    <col min="4" max="11" width="5.42578125" style="90" customWidth="1"/>
    <col min="12" max="12" width="7" style="90" customWidth="1"/>
    <col min="13" max="13" width="9.5703125" style="90" customWidth="1"/>
    <col min="14" max="14" width="8" style="90" customWidth="1"/>
    <col min="15" max="15" width="9.5703125" style="90" customWidth="1"/>
    <col min="16" max="16" width="27.5703125" style="90" customWidth="1"/>
    <col min="17" max="17" width="15.140625" style="90" customWidth="1"/>
    <col min="18" max="18" width="17.85546875" style="90" customWidth="1"/>
    <col min="19" max="22" width="18.85546875" style="90" customWidth="1"/>
    <col min="23" max="23" width="0" style="90" hidden="1" customWidth="1"/>
    <col min="24" max="24" width="6.42578125" style="90" customWidth="1"/>
    <col min="25" max="16384" width="11.42578125" style="90"/>
  </cols>
  <sheetData>
    <row r="1" spans="1:22" x14ac:dyDescent="0.25">
      <c r="A1" s="166" t="s">
        <v>591</v>
      </c>
      <c r="B1" s="166">
        <v>2026</v>
      </c>
      <c r="C1" s="167" t="s">
        <v>283</v>
      </c>
      <c r="D1" s="167" t="s">
        <v>283</v>
      </c>
      <c r="E1" s="167" t="s">
        <v>283</v>
      </c>
      <c r="F1" s="167" t="s">
        <v>283</v>
      </c>
      <c r="G1" s="167" t="s">
        <v>283</v>
      </c>
      <c r="H1" s="167" t="s">
        <v>283</v>
      </c>
      <c r="I1" s="167" t="s">
        <v>283</v>
      </c>
      <c r="J1" s="167" t="s">
        <v>283</v>
      </c>
      <c r="K1" s="167" t="s">
        <v>283</v>
      </c>
      <c r="L1" s="167" t="s">
        <v>283</v>
      </c>
      <c r="M1" s="167" t="s">
        <v>283</v>
      </c>
      <c r="N1" s="167" t="s">
        <v>283</v>
      </c>
      <c r="O1" s="167" t="s">
        <v>283</v>
      </c>
      <c r="P1" s="167" t="s">
        <v>283</v>
      </c>
      <c r="Q1" s="167" t="s">
        <v>283</v>
      </c>
      <c r="R1" s="167" t="s">
        <v>283</v>
      </c>
      <c r="S1" s="167" t="s">
        <v>283</v>
      </c>
      <c r="T1" s="167" t="s">
        <v>283</v>
      </c>
      <c r="U1" s="167" t="s">
        <v>283</v>
      </c>
      <c r="V1" s="167" t="s">
        <v>283</v>
      </c>
    </row>
    <row r="2" spans="1:22" x14ac:dyDescent="0.25">
      <c r="A2" s="166" t="s">
        <v>592</v>
      </c>
      <c r="B2" s="166" t="s">
        <v>593</v>
      </c>
      <c r="C2" s="167" t="s">
        <v>283</v>
      </c>
      <c r="D2" s="167" t="s">
        <v>283</v>
      </c>
      <c r="E2" s="167" t="s">
        <v>283</v>
      </c>
      <c r="F2" s="167" t="s">
        <v>283</v>
      </c>
      <c r="G2" s="167" t="s">
        <v>283</v>
      </c>
      <c r="H2" s="167" t="s">
        <v>283</v>
      </c>
      <c r="I2" s="167" t="s">
        <v>283</v>
      </c>
      <c r="J2" s="167" t="s">
        <v>283</v>
      </c>
      <c r="K2" s="167" t="s">
        <v>283</v>
      </c>
      <c r="L2" s="167" t="s">
        <v>283</v>
      </c>
      <c r="M2" s="167" t="s">
        <v>283</v>
      </c>
      <c r="N2" s="167" t="s">
        <v>283</v>
      </c>
      <c r="O2" s="167" t="s">
        <v>283</v>
      </c>
      <c r="P2" s="167" t="s">
        <v>283</v>
      </c>
      <c r="Q2" s="167" t="s">
        <v>283</v>
      </c>
      <c r="R2" s="167" t="s">
        <v>283</v>
      </c>
      <c r="S2" s="167" t="s">
        <v>283</v>
      </c>
      <c r="T2" s="167" t="s">
        <v>283</v>
      </c>
      <c r="U2" s="167" t="s">
        <v>283</v>
      </c>
      <c r="V2" s="167" t="s">
        <v>283</v>
      </c>
    </row>
    <row r="3" spans="1:22" x14ac:dyDescent="0.25">
      <c r="A3" s="166" t="s">
        <v>594</v>
      </c>
      <c r="B3" s="166" t="s">
        <v>595</v>
      </c>
      <c r="C3" s="167" t="s">
        <v>283</v>
      </c>
      <c r="D3" s="167" t="s">
        <v>283</v>
      </c>
      <c r="E3" s="167" t="s">
        <v>283</v>
      </c>
      <c r="F3" s="167" t="s">
        <v>283</v>
      </c>
      <c r="G3" s="167" t="s">
        <v>283</v>
      </c>
      <c r="H3" s="167" t="s">
        <v>283</v>
      </c>
      <c r="I3" s="167" t="s">
        <v>283</v>
      </c>
      <c r="J3" s="167" t="s">
        <v>283</v>
      </c>
      <c r="K3" s="167" t="s">
        <v>283</v>
      </c>
      <c r="L3" s="167" t="s">
        <v>283</v>
      </c>
      <c r="M3" s="167" t="s">
        <v>283</v>
      </c>
      <c r="N3" s="167" t="s">
        <v>283</v>
      </c>
      <c r="O3" s="167" t="s">
        <v>283</v>
      </c>
      <c r="P3" s="167" t="s">
        <v>283</v>
      </c>
      <c r="Q3" s="167" t="s">
        <v>283</v>
      </c>
      <c r="R3" s="167" t="s">
        <v>283</v>
      </c>
      <c r="S3" s="167" t="s">
        <v>283</v>
      </c>
      <c r="T3" s="167" t="s">
        <v>283</v>
      </c>
      <c r="U3" s="167" t="s">
        <v>283</v>
      </c>
      <c r="V3" s="167" t="s">
        <v>283</v>
      </c>
    </row>
    <row r="4" spans="1:22" ht="24" x14ac:dyDescent="0.25">
      <c r="A4" s="166" t="s">
        <v>596</v>
      </c>
      <c r="B4" s="166" t="s">
        <v>597</v>
      </c>
      <c r="C4" s="166" t="s">
        <v>0</v>
      </c>
      <c r="D4" s="166" t="s">
        <v>299</v>
      </c>
      <c r="E4" s="166" t="s">
        <v>300</v>
      </c>
      <c r="F4" s="166" t="s">
        <v>598</v>
      </c>
      <c r="G4" s="166" t="s">
        <v>599</v>
      </c>
      <c r="H4" s="166" t="s">
        <v>303</v>
      </c>
      <c r="I4" s="166" t="s">
        <v>600</v>
      </c>
      <c r="J4" s="166" t="s">
        <v>305</v>
      </c>
      <c r="K4" s="166" t="s">
        <v>601</v>
      </c>
      <c r="L4" s="166" t="s">
        <v>602</v>
      </c>
      <c r="M4" s="166" t="s">
        <v>2</v>
      </c>
      <c r="N4" s="166" t="s">
        <v>603</v>
      </c>
      <c r="O4" s="166" t="s">
        <v>604</v>
      </c>
      <c r="P4" s="166" t="s">
        <v>605</v>
      </c>
      <c r="Q4" s="166" t="s">
        <v>606</v>
      </c>
      <c r="R4" s="166" t="s">
        <v>607</v>
      </c>
      <c r="S4" s="166" t="s">
        <v>479</v>
      </c>
      <c r="T4" s="166" t="s">
        <v>477</v>
      </c>
      <c r="U4" s="166" t="s">
        <v>608</v>
      </c>
      <c r="V4" s="166" t="s">
        <v>609</v>
      </c>
    </row>
    <row r="5" spans="1:22" ht="42" x14ac:dyDescent="0.25">
      <c r="A5" s="168" t="s">
        <v>610</v>
      </c>
      <c r="B5" s="169" t="s">
        <v>611</v>
      </c>
      <c r="C5" s="170" t="s">
        <v>22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9" t="s">
        <v>23</v>
      </c>
      <c r="Q5" s="171" t="s">
        <v>283</v>
      </c>
      <c r="R5" s="171" t="s">
        <v>283</v>
      </c>
      <c r="S5" s="172">
        <v>1265617957.53</v>
      </c>
      <c r="T5" s="172">
        <v>127326879.3</v>
      </c>
      <c r="U5" s="172">
        <v>127326879.3</v>
      </c>
      <c r="V5" s="172">
        <v>127326879.3</v>
      </c>
    </row>
    <row r="6" spans="1:22" ht="33.75" x14ac:dyDescent="0.25">
      <c r="A6" s="173" t="s">
        <v>610</v>
      </c>
      <c r="B6" s="174" t="s">
        <v>611</v>
      </c>
      <c r="C6" s="175" t="s">
        <v>84</v>
      </c>
      <c r="D6" s="173" t="s">
        <v>22</v>
      </c>
      <c r="E6" s="173" t="s">
        <v>330</v>
      </c>
      <c r="F6" s="173"/>
      <c r="G6" s="173"/>
      <c r="H6" s="173"/>
      <c r="I6" s="173"/>
      <c r="J6" s="173"/>
      <c r="K6" s="173"/>
      <c r="L6" s="173"/>
      <c r="M6" s="173" t="s">
        <v>19</v>
      </c>
      <c r="N6" s="173">
        <v>20</v>
      </c>
      <c r="O6" s="173" t="s">
        <v>20</v>
      </c>
      <c r="P6" s="174" t="s">
        <v>85</v>
      </c>
      <c r="Q6" s="176" t="s">
        <v>283</v>
      </c>
      <c r="R6" s="176" t="s">
        <v>283</v>
      </c>
      <c r="S6" s="177">
        <v>1265617957.53</v>
      </c>
      <c r="T6" s="177">
        <v>127326879.3</v>
      </c>
      <c r="U6" s="177">
        <v>127326879.3</v>
      </c>
      <c r="V6" s="177">
        <v>127326879.3</v>
      </c>
    </row>
    <row r="7" spans="1:22" ht="42" x14ac:dyDescent="0.25">
      <c r="A7" s="168" t="s">
        <v>610</v>
      </c>
      <c r="B7" s="169" t="s">
        <v>611</v>
      </c>
      <c r="C7" s="170" t="s">
        <v>235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9" t="s">
        <v>236</v>
      </c>
      <c r="Q7" s="171" t="s">
        <v>283</v>
      </c>
      <c r="R7" s="171" t="s">
        <v>283</v>
      </c>
      <c r="S7" s="172">
        <v>3551982544.1300001</v>
      </c>
      <c r="T7" s="172">
        <v>1266891326.78</v>
      </c>
      <c r="U7" s="172">
        <v>1266891326.78</v>
      </c>
      <c r="V7" s="172">
        <v>1266891326.78</v>
      </c>
    </row>
    <row r="8" spans="1:22" ht="33.75" x14ac:dyDescent="0.25">
      <c r="A8" s="173" t="s">
        <v>610</v>
      </c>
      <c r="B8" s="174" t="s">
        <v>611</v>
      </c>
      <c r="C8" s="175" t="s">
        <v>238</v>
      </c>
      <c r="D8" s="173" t="s">
        <v>235</v>
      </c>
      <c r="E8" s="173" t="s">
        <v>394</v>
      </c>
      <c r="F8" s="173"/>
      <c r="G8" s="173"/>
      <c r="H8" s="173"/>
      <c r="I8" s="173"/>
      <c r="J8" s="173"/>
      <c r="K8" s="173"/>
      <c r="L8" s="173"/>
      <c r="M8" s="173" t="s">
        <v>19</v>
      </c>
      <c r="N8" s="173">
        <v>20</v>
      </c>
      <c r="O8" s="173" t="s">
        <v>20</v>
      </c>
      <c r="P8" s="174" t="s">
        <v>239</v>
      </c>
      <c r="Q8" s="176" t="s">
        <v>283</v>
      </c>
      <c r="R8" s="176" t="s">
        <v>283</v>
      </c>
      <c r="S8" s="177">
        <v>1354064010.0599999</v>
      </c>
      <c r="T8" s="177">
        <v>794450219.28999996</v>
      </c>
      <c r="U8" s="177">
        <v>794450219.28999996</v>
      </c>
      <c r="V8" s="177">
        <v>794450219.28999996</v>
      </c>
    </row>
    <row r="9" spans="1:22" ht="33.75" x14ac:dyDescent="0.25">
      <c r="A9" s="173" t="s">
        <v>610</v>
      </c>
      <c r="B9" s="174" t="s">
        <v>611</v>
      </c>
      <c r="C9" s="175" t="s">
        <v>238</v>
      </c>
      <c r="D9" s="173" t="s">
        <v>235</v>
      </c>
      <c r="E9" s="173" t="s">
        <v>394</v>
      </c>
      <c r="F9" s="173"/>
      <c r="G9" s="173"/>
      <c r="H9" s="173"/>
      <c r="I9" s="173"/>
      <c r="J9" s="173"/>
      <c r="K9" s="173"/>
      <c r="L9" s="173"/>
      <c r="M9" s="173" t="s">
        <v>19</v>
      </c>
      <c r="N9" s="173">
        <v>21</v>
      </c>
      <c r="O9" s="173" t="s">
        <v>20</v>
      </c>
      <c r="P9" s="174" t="s">
        <v>239</v>
      </c>
      <c r="Q9" s="176" t="s">
        <v>283</v>
      </c>
      <c r="R9" s="176" t="s">
        <v>283</v>
      </c>
      <c r="S9" s="177">
        <v>523746451.5</v>
      </c>
      <c r="T9" s="177">
        <v>356119970.69</v>
      </c>
      <c r="U9" s="177">
        <v>356119970.69</v>
      </c>
      <c r="V9" s="177">
        <v>356119970.69</v>
      </c>
    </row>
    <row r="10" spans="1:22" ht="33.75" x14ac:dyDescent="0.25">
      <c r="A10" s="173" t="s">
        <v>610</v>
      </c>
      <c r="B10" s="174" t="s">
        <v>611</v>
      </c>
      <c r="C10" s="175" t="s">
        <v>268</v>
      </c>
      <c r="D10" s="173" t="s">
        <v>235</v>
      </c>
      <c r="E10" s="173" t="s">
        <v>423</v>
      </c>
      <c r="F10" s="173"/>
      <c r="G10" s="173"/>
      <c r="H10" s="173"/>
      <c r="I10" s="173"/>
      <c r="J10" s="173"/>
      <c r="K10" s="173"/>
      <c r="L10" s="173"/>
      <c r="M10" s="173" t="s">
        <v>19</v>
      </c>
      <c r="N10" s="173">
        <v>21</v>
      </c>
      <c r="O10" s="173" t="s">
        <v>20</v>
      </c>
      <c r="P10" s="174" t="s">
        <v>572</v>
      </c>
      <c r="Q10" s="176" t="s">
        <v>283</v>
      </c>
      <c r="R10" s="176" t="s">
        <v>283</v>
      </c>
      <c r="S10" s="177">
        <v>1674172082.5699999</v>
      </c>
      <c r="T10" s="177">
        <v>116321136.8</v>
      </c>
      <c r="U10" s="177">
        <v>116321136.8</v>
      </c>
      <c r="V10" s="177">
        <v>116321136.8</v>
      </c>
    </row>
    <row r="11" spans="1:22" x14ac:dyDescent="0.25">
      <c r="A11" s="173" t="s">
        <v>283</v>
      </c>
      <c r="B11" s="174" t="s">
        <v>283</v>
      </c>
      <c r="C11" s="175" t="s">
        <v>283</v>
      </c>
      <c r="D11" s="173" t="s">
        <v>283</v>
      </c>
      <c r="E11" s="173" t="s">
        <v>283</v>
      </c>
      <c r="F11" s="173" t="s">
        <v>283</v>
      </c>
      <c r="G11" s="173" t="s">
        <v>283</v>
      </c>
      <c r="H11" s="173" t="s">
        <v>283</v>
      </c>
      <c r="I11" s="173" t="s">
        <v>283</v>
      </c>
      <c r="J11" s="173" t="s">
        <v>283</v>
      </c>
      <c r="K11" s="173" t="s">
        <v>283</v>
      </c>
      <c r="L11" s="173" t="s">
        <v>283</v>
      </c>
      <c r="M11" s="173" t="s">
        <v>283</v>
      </c>
      <c r="N11" s="173" t="s">
        <v>283</v>
      </c>
      <c r="O11" s="173" t="s">
        <v>283</v>
      </c>
      <c r="P11" s="175" t="s">
        <v>283</v>
      </c>
      <c r="Q11" s="176" t="s">
        <v>283</v>
      </c>
      <c r="R11" s="176" t="s">
        <v>283</v>
      </c>
      <c r="S11" s="176" t="s">
        <v>283</v>
      </c>
      <c r="T11" s="176" t="s">
        <v>283</v>
      </c>
      <c r="U11" s="176" t="s">
        <v>283</v>
      </c>
      <c r="V11" s="176" t="s">
        <v>283</v>
      </c>
    </row>
    <row r="12" spans="1:22" x14ac:dyDescent="0.25">
      <c r="A12" s="173" t="s">
        <v>283</v>
      </c>
      <c r="B12" s="178" t="s">
        <v>612</v>
      </c>
      <c r="C12" s="170" t="s">
        <v>22</v>
      </c>
      <c r="D12" s="173" t="s">
        <v>283</v>
      </c>
      <c r="E12" s="173" t="s">
        <v>283</v>
      </c>
      <c r="F12" s="173" t="s">
        <v>283</v>
      </c>
      <c r="G12" s="173" t="s">
        <v>283</v>
      </c>
      <c r="H12" s="173" t="s">
        <v>283</v>
      </c>
      <c r="I12" s="173" t="s">
        <v>283</v>
      </c>
      <c r="J12" s="173" t="s">
        <v>283</v>
      </c>
      <c r="K12" s="173" t="s">
        <v>283</v>
      </c>
      <c r="L12" s="173" t="s">
        <v>283</v>
      </c>
      <c r="M12" s="173" t="s">
        <v>283</v>
      </c>
      <c r="N12" s="173" t="s">
        <v>283</v>
      </c>
      <c r="O12" s="173" t="s">
        <v>283</v>
      </c>
      <c r="P12" s="170" t="s">
        <v>481</v>
      </c>
      <c r="Q12" s="176" t="s">
        <v>283</v>
      </c>
      <c r="R12" s="176" t="s">
        <v>283</v>
      </c>
      <c r="S12" s="179">
        <v>1265617957.53</v>
      </c>
      <c r="T12" s="179">
        <v>127326879.3</v>
      </c>
      <c r="U12" s="179">
        <v>127326879.3</v>
      </c>
      <c r="V12" s="179">
        <v>127326879.3</v>
      </c>
    </row>
    <row r="13" spans="1:22" x14ac:dyDescent="0.25">
      <c r="A13" s="173" t="s">
        <v>283</v>
      </c>
      <c r="B13" s="178" t="s">
        <v>612</v>
      </c>
      <c r="C13" s="170" t="s">
        <v>613</v>
      </c>
      <c r="D13" s="173" t="s">
        <v>283</v>
      </c>
      <c r="E13" s="173" t="s">
        <v>283</v>
      </c>
      <c r="F13" s="173" t="s">
        <v>283</v>
      </c>
      <c r="G13" s="173" t="s">
        <v>283</v>
      </c>
      <c r="H13" s="173" t="s">
        <v>283</v>
      </c>
      <c r="I13" s="173" t="s">
        <v>283</v>
      </c>
      <c r="J13" s="173" t="s">
        <v>283</v>
      </c>
      <c r="K13" s="173" t="s">
        <v>283</v>
      </c>
      <c r="L13" s="173" t="s">
        <v>283</v>
      </c>
      <c r="M13" s="173" t="s">
        <v>283</v>
      </c>
      <c r="N13" s="173" t="s">
        <v>283</v>
      </c>
      <c r="O13" s="173" t="s">
        <v>283</v>
      </c>
      <c r="P13" s="170" t="s">
        <v>614</v>
      </c>
      <c r="Q13" s="176" t="s">
        <v>283</v>
      </c>
      <c r="R13" s="176" t="s">
        <v>283</v>
      </c>
      <c r="S13" s="171"/>
      <c r="T13" s="171"/>
      <c r="U13" s="171"/>
      <c r="V13" s="171"/>
    </row>
    <row r="14" spans="1:22" x14ac:dyDescent="0.25">
      <c r="A14" s="173" t="s">
        <v>283</v>
      </c>
      <c r="B14" s="178" t="s">
        <v>612</v>
      </c>
      <c r="C14" s="170" t="s">
        <v>235</v>
      </c>
      <c r="D14" s="173" t="s">
        <v>283</v>
      </c>
      <c r="E14" s="173" t="s">
        <v>283</v>
      </c>
      <c r="F14" s="173" t="s">
        <v>283</v>
      </c>
      <c r="G14" s="173" t="s">
        <v>283</v>
      </c>
      <c r="H14" s="173" t="s">
        <v>283</v>
      </c>
      <c r="I14" s="173" t="s">
        <v>283</v>
      </c>
      <c r="J14" s="173" t="s">
        <v>283</v>
      </c>
      <c r="K14" s="173" t="s">
        <v>283</v>
      </c>
      <c r="L14" s="173" t="s">
        <v>283</v>
      </c>
      <c r="M14" s="173" t="s">
        <v>283</v>
      </c>
      <c r="N14" s="173" t="s">
        <v>283</v>
      </c>
      <c r="O14" s="173" t="s">
        <v>283</v>
      </c>
      <c r="P14" s="170" t="s">
        <v>236</v>
      </c>
      <c r="Q14" s="176" t="s">
        <v>283</v>
      </c>
      <c r="R14" s="176" t="s">
        <v>283</v>
      </c>
      <c r="S14" s="179">
        <v>3551982544.1300001</v>
      </c>
      <c r="T14" s="179">
        <v>1266891326.78</v>
      </c>
      <c r="U14" s="179">
        <v>1266891326.78</v>
      </c>
      <c r="V14" s="179">
        <v>1266891326.78</v>
      </c>
    </row>
    <row r="15" spans="1:22" x14ac:dyDescent="0.25">
      <c r="A15" s="173" t="s">
        <v>283</v>
      </c>
      <c r="B15" s="178" t="s">
        <v>283</v>
      </c>
      <c r="C15" s="175" t="s">
        <v>283</v>
      </c>
      <c r="D15" s="173" t="s">
        <v>283</v>
      </c>
      <c r="E15" s="173" t="s">
        <v>283</v>
      </c>
      <c r="F15" s="173" t="s">
        <v>283</v>
      </c>
      <c r="G15" s="173" t="s">
        <v>283</v>
      </c>
      <c r="H15" s="173" t="s">
        <v>283</v>
      </c>
      <c r="I15" s="173" t="s">
        <v>283</v>
      </c>
      <c r="J15" s="173" t="s">
        <v>283</v>
      </c>
      <c r="K15" s="173" t="s">
        <v>283</v>
      </c>
      <c r="L15" s="173" t="s">
        <v>283</v>
      </c>
      <c r="M15" s="173" t="s">
        <v>283</v>
      </c>
      <c r="N15" s="173" t="s">
        <v>283</v>
      </c>
      <c r="O15" s="173" t="s">
        <v>283</v>
      </c>
      <c r="P15" s="174" t="s">
        <v>283</v>
      </c>
      <c r="Q15" s="176" t="s">
        <v>283</v>
      </c>
      <c r="R15" s="176" t="s">
        <v>283</v>
      </c>
      <c r="S15" s="171" t="s">
        <v>283</v>
      </c>
      <c r="T15" s="171" t="s">
        <v>283</v>
      </c>
      <c r="U15" s="171" t="s">
        <v>283</v>
      </c>
      <c r="V15" s="171" t="s">
        <v>283</v>
      </c>
    </row>
    <row r="16" spans="1:22" x14ac:dyDescent="0.25">
      <c r="A16" s="173" t="s">
        <v>283</v>
      </c>
      <c r="B16" s="178" t="s">
        <v>615</v>
      </c>
      <c r="C16" s="175" t="s">
        <v>283</v>
      </c>
      <c r="D16" s="173" t="s">
        <v>283</v>
      </c>
      <c r="E16" s="173" t="s">
        <v>283</v>
      </c>
      <c r="F16" s="173" t="s">
        <v>283</v>
      </c>
      <c r="G16" s="173" t="s">
        <v>283</v>
      </c>
      <c r="H16" s="173" t="s">
        <v>283</v>
      </c>
      <c r="I16" s="173" t="s">
        <v>283</v>
      </c>
      <c r="J16" s="173" t="s">
        <v>283</v>
      </c>
      <c r="K16" s="173" t="s">
        <v>283</v>
      </c>
      <c r="L16" s="173" t="s">
        <v>283</v>
      </c>
      <c r="M16" s="173" t="s">
        <v>283</v>
      </c>
      <c r="N16" s="173" t="s">
        <v>283</v>
      </c>
      <c r="O16" s="173" t="s">
        <v>283</v>
      </c>
      <c r="P16" s="174" t="s">
        <v>283</v>
      </c>
      <c r="Q16" s="176" t="s">
        <v>283</v>
      </c>
      <c r="R16" s="176" t="s">
        <v>283</v>
      </c>
      <c r="S16" s="179">
        <v>4817600501.6599998</v>
      </c>
      <c r="T16" s="179">
        <v>1394218206.0799999</v>
      </c>
      <c r="U16" s="179">
        <v>1394218206.0799999</v>
      </c>
      <c r="V16" s="179">
        <v>1394218206.0799999</v>
      </c>
    </row>
    <row r="17" ht="0" hidden="1" customHeight="1" x14ac:dyDescent="0.25"/>
    <row r="18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52F7-FB0F-40B2-9B8C-6731CB91A463}">
  <dimension ref="A1:U18"/>
  <sheetViews>
    <sheetView showGridLines="0" workbookViewId="0">
      <selection activeCell="S19" sqref="S19"/>
    </sheetView>
  </sheetViews>
  <sheetFormatPr baseColWidth="10" defaultRowHeight="15" x14ac:dyDescent="0.25"/>
  <cols>
    <col min="1" max="1" width="13.42578125" style="90" customWidth="1"/>
    <col min="2" max="2" width="27" style="90" customWidth="1"/>
    <col min="3" max="3" width="21.5703125" style="90" customWidth="1"/>
    <col min="4" max="11" width="5.42578125" style="90" customWidth="1"/>
    <col min="12" max="12" width="7" style="90" customWidth="1"/>
    <col min="13" max="13" width="9.5703125" style="90" customWidth="1"/>
    <col min="14" max="14" width="8" style="90" customWidth="1"/>
    <col min="15" max="15" width="9.5703125" style="90" customWidth="1"/>
    <col min="16" max="16" width="27.5703125" style="90" customWidth="1"/>
    <col min="17" max="17" width="15.140625" style="90" customWidth="1"/>
    <col min="18" max="18" width="17.85546875" style="90" customWidth="1"/>
    <col min="19" max="21" width="18.85546875" style="90" customWidth="1"/>
    <col min="22" max="22" width="0" style="90" hidden="1" customWidth="1"/>
    <col min="23" max="23" width="6.42578125" style="90" customWidth="1"/>
    <col min="24" max="16384" width="11.42578125" style="90"/>
  </cols>
  <sheetData>
    <row r="1" spans="1:21" x14ac:dyDescent="0.25">
      <c r="A1" s="166" t="s">
        <v>591</v>
      </c>
      <c r="B1" s="166">
        <v>2026</v>
      </c>
      <c r="C1" s="167" t="s">
        <v>283</v>
      </c>
      <c r="D1" s="167" t="s">
        <v>283</v>
      </c>
      <c r="E1" s="167" t="s">
        <v>283</v>
      </c>
      <c r="F1" s="167" t="s">
        <v>283</v>
      </c>
      <c r="G1" s="167" t="s">
        <v>283</v>
      </c>
      <c r="H1" s="167" t="s">
        <v>283</v>
      </c>
      <c r="I1" s="167" t="s">
        <v>283</v>
      </c>
      <c r="J1" s="167" t="s">
        <v>283</v>
      </c>
      <c r="K1" s="167" t="s">
        <v>283</v>
      </c>
      <c r="L1" s="167" t="s">
        <v>283</v>
      </c>
      <c r="M1" s="167" t="s">
        <v>283</v>
      </c>
      <c r="N1" s="167" t="s">
        <v>283</v>
      </c>
      <c r="O1" s="167" t="s">
        <v>283</v>
      </c>
      <c r="P1" s="167" t="s">
        <v>283</v>
      </c>
      <c r="Q1" s="167" t="s">
        <v>283</v>
      </c>
      <c r="R1" s="167" t="s">
        <v>283</v>
      </c>
      <c r="S1" s="167" t="s">
        <v>283</v>
      </c>
      <c r="T1" s="167" t="s">
        <v>283</v>
      </c>
      <c r="U1" s="167" t="s">
        <v>283</v>
      </c>
    </row>
    <row r="2" spans="1:21" x14ac:dyDescent="0.25">
      <c r="A2" s="166" t="s">
        <v>592</v>
      </c>
      <c r="B2" s="166" t="s">
        <v>616</v>
      </c>
      <c r="C2" s="167" t="s">
        <v>283</v>
      </c>
      <c r="D2" s="167" t="s">
        <v>283</v>
      </c>
      <c r="E2" s="167" t="s">
        <v>283</v>
      </c>
      <c r="F2" s="167" t="s">
        <v>283</v>
      </c>
      <c r="G2" s="167" t="s">
        <v>283</v>
      </c>
      <c r="H2" s="167" t="s">
        <v>283</v>
      </c>
      <c r="I2" s="167" t="s">
        <v>283</v>
      </c>
      <c r="J2" s="167" t="s">
        <v>283</v>
      </c>
      <c r="K2" s="167" t="s">
        <v>283</v>
      </c>
      <c r="L2" s="167" t="s">
        <v>283</v>
      </c>
      <c r="M2" s="167" t="s">
        <v>283</v>
      </c>
      <c r="N2" s="167" t="s">
        <v>283</v>
      </c>
      <c r="O2" s="167" t="s">
        <v>283</v>
      </c>
      <c r="P2" s="167" t="s">
        <v>283</v>
      </c>
      <c r="Q2" s="167" t="s">
        <v>283</v>
      </c>
      <c r="R2" s="167" t="s">
        <v>283</v>
      </c>
      <c r="S2" s="167" t="s">
        <v>283</v>
      </c>
      <c r="T2" s="167" t="s">
        <v>283</v>
      </c>
      <c r="U2" s="167" t="s">
        <v>283</v>
      </c>
    </row>
    <row r="3" spans="1:21" x14ac:dyDescent="0.25">
      <c r="A3" s="166" t="s">
        <v>594</v>
      </c>
      <c r="B3" s="166" t="s">
        <v>595</v>
      </c>
      <c r="C3" s="167" t="s">
        <v>283</v>
      </c>
      <c r="D3" s="167" t="s">
        <v>283</v>
      </c>
      <c r="E3" s="167" t="s">
        <v>283</v>
      </c>
      <c r="F3" s="167" t="s">
        <v>283</v>
      </c>
      <c r="G3" s="167" t="s">
        <v>283</v>
      </c>
      <c r="H3" s="167" t="s">
        <v>283</v>
      </c>
      <c r="I3" s="167" t="s">
        <v>283</v>
      </c>
      <c r="J3" s="167" t="s">
        <v>283</v>
      </c>
      <c r="K3" s="167" t="s">
        <v>283</v>
      </c>
      <c r="L3" s="167" t="s">
        <v>283</v>
      </c>
      <c r="M3" s="167" t="s">
        <v>283</v>
      </c>
      <c r="N3" s="167" t="s">
        <v>283</v>
      </c>
      <c r="O3" s="167" t="s">
        <v>283</v>
      </c>
      <c r="P3" s="167" t="s">
        <v>283</v>
      </c>
      <c r="Q3" s="167" t="s">
        <v>283</v>
      </c>
      <c r="R3" s="167" t="s">
        <v>283</v>
      </c>
      <c r="S3" s="167" t="s">
        <v>283</v>
      </c>
      <c r="T3" s="167" t="s">
        <v>283</v>
      </c>
      <c r="U3" s="167" t="s">
        <v>283</v>
      </c>
    </row>
    <row r="4" spans="1:21" ht="24" x14ac:dyDescent="0.25">
      <c r="A4" s="166" t="s">
        <v>596</v>
      </c>
      <c r="B4" s="166" t="s">
        <v>597</v>
      </c>
      <c r="C4" s="166" t="s">
        <v>0</v>
      </c>
      <c r="D4" s="166" t="s">
        <v>299</v>
      </c>
      <c r="E4" s="166" t="s">
        <v>300</v>
      </c>
      <c r="F4" s="166" t="s">
        <v>598</v>
      </c>
      <c r="G4" s="166" t="s">
        <v>599</v>
      </c>
      <c r="H4" s="166" t="s">
        <v>303</v>
      </c>
      <c r="I4" s="166" t="s">
        <v>600</v>
      </c>
      <c r="J4" s="166" t="s">
        <v>305</v>
      </c>
      <c r="K4" s="166" t="s">
        <v>601</v>
      </c>
      <c r="L4" s="166" t="s">
        <v>602</v>
      </c>
      <c r="M4" s="166" t="s">
        <v>2</v>
      </c>
      <c r="N4" s="166" t="s">
        <v>603</v>
      </c>
      <c r="O4" s="166" t="s">
        <v>604</v>
      </c>
      <c r="P4" s="166" t="s">
        <v>605</v>
      </c>
      <c r="Q4" s="166" t="s">
        <v>606</v>
      </c>
      <c r="R4" s="166" t="s">
        <v>607</v>
      </c>
      <c r="S4" s="166" t="s">
        <v>477</v>
      </c>
      <c r="T4" s="166" t="s">
        <v>608</v>
      </c>
      <c r="U4" s="166" t="s">
        <v>609</v>
      </c>
    </row>
    <row r="5" spans="1:21" ht="42" x14ac:dyDescent="0.25">
      <c r="A5" s="168" t="s">
        <v>610</v>
      </c>
      <c r="B5" s="169" t="s">
        <v>611</v>
      </c>
      <c r="C5" s="170" t="s">
        <v>22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9" t="s">
        <v>23</v>
      </c>
      <c r="Q5" s="171" t="s">
        <v>283</v>
      </c>
      <c r="R5" s="171" t="s">
        <v>283</v>
      </c>
      <c r="S5" s="172">
        <v>886666590.12</v>
      </c>
      <c r="T5" s="172">
        <v>879104526.87</v>
      </c>
      <c r="U5" s="172">
        <v>879104526.87</v>
      </c>
    </row>
    <row r="6" spans="1:21" ht="33.75" x14ac:dyDescent="0.25">
      <c r="A6" s="173" t="s">
        <v>610</v>
      </c>
      <c r="B6" s="174" t="s">
        <v>611</v>
      </c>
      <c r="C6" s="175" t="s">
        <v>84</v>
      </c>
      <c r="D6" s="173" t="s">
        <v>22</v>
      </c>
      <c r="E6" s="173" t="s">
        <v>330</v>
      </c>
      <c r="F6" s="173"/>
      <c r="G6" s="173"/>
      <c r="H6" s="173"/>
      <c r="I6" s="173"/>
      <c r="J6" s="173"/>
      <c r="K6" s="173"/>
      <c r="L6" s="173"/>
      <c r="M6" s="173" t="s">
        <v>19</v>
      </c>
      <c r="N6" s="173">
        <v>20</v>
      </c>
      <c r="O6" s="173" t="s">
        <v>20</v>
      </c>
      <c r="P6" s="174" t="s">
        <v>85</v>
      </c>
      <c r="Q6" s="176" t="s">
        <v>283</v>
      </c>
      <c r="R6" s="176" t="s">
        <v>283</v>
      </c>
      <c r="S6" s="177">
        <v>886666590.12</v>
      </c>
      <c r="T6" s="177">
        <v>879104526.87</v>
      </c>
      <c r="U6" s="177">
        <v>879104526.87</v>
      </c>
    </row>
    <row r="7" spans="1:21" ht="42" x14ac:dyDescent="0.25">
      <c r="A7" s="168" t="s">
        <v>610</v>
      </c>
      <c r="B7" s="169" t="s">
        <v>611</v>
      </c>
      <c r="C7" s="170" t="s">
        <v>235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9" t="s">
        <v>236</v>
      </c>
      <c r="Q7" s="171" t="s">
        <v>283</v>
      </c>
      <c r="R7" s="171" t="s">
        <v>283</v>
      </c>
      <c r="S7" s="172">
        <v>5516866804.6199999</v>
      </c>
      <c r="T7" s="172">
        <v>5513179545.6199999</v>
      </c>
      <c r="U7" s="172">
        <v>5513179545.6199999</v>
      </c>
    </row>
    <row r="8" spans="1:21" ht="33.75" x14ac:dyDescent="0.25">
      <c r="A8" s="173" t="s">
        <v>610</v>
      </c>
      <c r="B8" s="174" t="s">
        <v>611</v>
      </c>
      <c r="C8" s="175" t="s">
        <v>238</v>
      </c>
      <c r="D8" s="173" t="s">
        <v>235</v>
      </c>
      <c r="E8" s="173" t="s">
        <v>394</v>
      </c>
      <c r="F8" s="173"/>
      <c r="G8" s="173"/>
      <c r="H8" s="173"/>
      <c r="I8" s="173"/>
      <c r="J8" s="173"/>
      <c r="K8" s="173"/>
      <c r="L8" s="173"/>
      <c r="M8" s="173" t="s">
        <v>19</v>
      </c>
      <c r="N8" s="173">
        <v>20</v>
      </c>
      <c r="O8" s="173" t="s">
        <v>20</v>
      </c>
      <c r="P8" s="174" t="s">
        <v>239</v>
      </c>
      <c r="Q8" s="176" t="s">
        <v>283</v>
      </c>
      <c r="R8" s="176" t="s">
        <v>283</v>
      </c>
      <c r="S8" s="177">
        <v>1463360773.01</v>
      </c>
      <c r="T8" s="177">
        <v>1459882214.01</v>
      </c>
      <c r="U8" s="177">
        <v>1459882214.01</v>
      </c>
    </row>
    <row r="9" spans="1:21" ht="33.75" x14ac:dyDescent="0.25">
      <c r="A9" s="173" t="s">
        <v>610</v>
      </c>
      <c r="B9" s="174" t="s">
        <v>611</v>
      </c>
      <c r="C9" s="175" t="s">
        <v>238</v>
      </c>
      <c r="D9" s="173" t="s">
        <v>235</v>
      </c>
      <c r="E9" s="173" t="s">
        <v>394</v>
      </c>
      <c r="F9" s="173"/>
      <c r="G9" s="173"/>
      <c r="H9" s="173"/>
      <c r="I9" s="173"/>
      <c r="J9" s="173"/>
      <c r="K9" s="173"/>
      <c r="L9" s="173"/>
      <c r="M9" s="173" t="s">
        <v>19</v>
      </c>
      <c r="N9" s="173">
        <v>21</v>
      </c>
      <c r="O9" s="173" t="s">
        <v>20</v>
      </c>
      <c r="P9" s="174" t="s">
        <v>239</v>
      </c>
      <c r="Q9" s="176" t="s">
        <v>283</v>
      </c>
      <c r="R9" s="176" t="s">
        <v>283</v>
      </c>
      <c r="S9" s="177">
        <v>1553666134.3800001</v>
      </c>
      <c r="T9" s="177">
        <v>1553457434.3800001</v>
      </c>
      <c r="U9" s="177">
        <v>1553457434.3800001</v>
      </c>
    </row>
    <row r="10" spans="1:21" ht="33.75" x14ac:dyDescent="0.25">
      <c r="A10" s="173" t="s">
        <v>610</v>
      </c>
      <c r="B10" s="174" t="s">
        <v>611</v>
      </c>
      <c r="C10" s="175" t="s">
        <v>268</v>
      </c>
      <c r="D10" s="173" t="s">
        <v>235</v>
      </c>
      <c r="E10" s="173" t="s">
        <v>423</v>
      </c>
      <c r="F10" s="173"/>
      <c r="G10" s="173"/>
      <c r="H10" s="173"/>
      <c r="I10" s="173"/>
      <c r="J10" s="173"/>
      <c r="K10" s="173"/>
      <c r="L10" s="173"/>
      <c r="M10" s="173" t="s">
        <v>19</v>
      </c>
      <c r="N10" s="173">
        <v>21</v>
      </c>
      <c r="O10" s="173" t="s">
        <v>20</v>
      </c>
      <c r="P10" s="174" t="s">
        <v>572</v>
      </c>
      <c r="Q10" s="176" t="s">
        <v>283</v>
      </c>
      <c r="R10" s="176" t="s">
        <v>283</v>
      </c>
      <c r="S10" s="177">
        <v>2499839897.23</v>
      </c>
      <c r="T10" s="177">
        <v>2499839897.23</v>
      </c>
      <c r="U10" s="177">
        <v>2499839897.23</v>
      </c>
    </row>
    <row r="11" spans="1:21" x14ac:dyDescent="0.25">
      <c r="A11" s="173" t="s">
        <v>283</v>
      </c>
      <c r="B11" s="174" t="s">
        <v>283</v>
      </c>
      <c r="C11" s="175" t="s">
        <v>283</v>
      </c>
      <c r="D11" s="173" t="s">
        <v>283</v>
      </c>
      <c r="E11" s="173" t="s">
        <v>283</v>
      </c>
      <c r="F11" s="173" t="s">
        <v>283</v>
      </c>
      <c r="G11" s="173" t="s">
        <v>283</v>
      </c>
      <c r="H11" s="173" t="s">
        <v>283</v>
      </c>
      <c r="I11" s="173" t="s">
        <v>283</v>
      </c>
      <c r="J11" s="173" t="s">
        <v>283</v>
      </c>
      <c r="K11" s="173" t="s">
        <v>283</v>
      </c>
      <c r="L11" s="173" t="s">
        <v>283</v>
      </c>
      <c r="M11" s="173" t="s">
        <v>283</v>
      </c>
      <c r="N11" s="173" t="s">
        <v>283</v>
      </c>
      <c r="O11" s="173" t="s">
        <v>283</v>
      </c>
      <c r="P11" s="175" t="s">
        <v>283</v>
      </c>
      <c r="Q11" s="176" t="s">
        <v>283</v>
      </c>
      <c r="R11" s="176" t="s">
        <v>283</v>
      </c>
      <c r="S11" s="176" t="s">
        <v>283</v>
      </c>
      <c r="T11" s="176" t="s">
        <v>283</v>
      </c>
      <c r="U11" s="176" t="s">
        <v>283</v>
      </c>
    </row>
    <row r="12" spans="1:21" x14ac:dyDescent="0.25">
      <c r="A12" s="173" t="s">
        <v>283</v>
      </c>
      <c r="B12" s="178" t="s">
        <v>612</v>
      </c>
      <c r="C12" s="170" t="s">
        <v>22</v>
      </c>
      <c r="D12" s="173" t="s">
        <v>283</v>
      </c>
      <c r="E12" s="173" t="s">
        <v>283</v>
      </c>
      <c r="F12" s="173" t="s">
        <v>283</v>
      </c>
      <c r="G12" s="173" t="s">
        <v>283</v>
      </c>
      <c r="H12" s="173" t="s">
        <v>283</v>
      </c>
      <c r="I12" s="173" t="s">
        <v>283</v>
      </c>
      <c r="J12" s="173" t="s">
        <v>283</v>
      </c>
      <c r="K12" s="173" t="s">
        <v>283</v>
      </c>
      <c r="L12" s="173" t="s">
        <v>283</v>
      </c>
      <c r="M12" s="173" t="s">
        <v>283</v>
      </c>
      <c r="N12" s="173" t="s">
        <v>283</v>
      </c>
      <c r="O12" s="173" t="s">
        <v>283</v>
      </c>
      <c r="P12" s="170" t="s">
        <v>481</v>
      </c>
      <c r="Q12" s="176" t="s">
        <v>283</v>
      </c>
      <c r="R12" s="176" t="s">
        <v>283</v>
      </c>
      <c r="S12" s="179">
        <v>886666590.12</v>
      </c>
      <c r="T12" s="179">
        <v>879104526.87</v>
      </c>
      <c r="U12" s="179">
        <v>879104526.87</v>
      </c>
    </row>
    <row r="13" spans="1:21" x14ac:dyDescent="0.25">
      <c r="A13" s="173" t="s">
        <v>283</v>
      </c>
      <c r="B13" s="178" t="s">
        <v>612</v>
      </c>
      <c r="C13" s="170" t="s">
        <v>613</v>
      </c>
      <c r="D13" s="173" t="s">
        <v>283</v>
      </c>
      <c r="E13" s="173" t="s">
        <v>283</v>
      </c>
      <c r="F13" s="173" t="s">
        <v>283</v>
      </c>
      <c r="G13" s="173" t="s">
        <v>283</v>
      </c>
      <c r="H13" s="173" t="s">
        <v>283</v>
      </c>
      <c r="I13" s="173" t="s">
        <v>283</v>
      </c>
      <c r="J13" s="173" t="s">
        <v>283</v>
      </c>
      <c r="K13" s="173" t="s">
        <v>283</v>
      </c>
      <c r="L13" s="173" t="s">
        <v>283</v>
      </c>
      <c r="M13" s="173" t="s">
        <v>283</v>
      </c>
      <c r="N13" s="173" t="s">
        <v>283</v>
      </c>
      <c r="O13" s="173" t="s">
        <v>283</v>
      </c>
      <c r="P13" s="170" t="s">
        <v>614</v>
      </c>
      <c r="Q13" s="176" t="s">
        <v>283</v>
      </c>
      <c r="R13" s="176" t="s">
        <v>283</v>
      </c>
      <c r="S13" s="171"/>
      <c r="T13" s="171"/>
      <c r="U13" s="171"/>
    </row>
    <row r="14" spans="1:21" x14ac:dyDescent="0.25">
      <c r="A14" s="173" t="s">
        <v>283</v>
      </c>
      <c r="B14" s="178" t="s">
        <v>612</v>
      </c>
      <c r="C14" s="170" t="s">
        <v>235</v>
      </c>
      <c r="D14" s="173" t="s">
        <v>283</v>
      </c>
      <c r="E14" s="173" t="s">
        <v>283</v>
      </c>
      <c r="F14" s="173" t="s">
        <v>283</v>
      </c>
      <c r="G14" s="173" t="s">
        <v>283</v>
      </c>
      <c r="H14" s="173" t="s">
        <v>283</v>
      </c>
      <c r="I14" s="173" t="s">
        <v>283</v>
      </c>
      <c r="J14" s="173" t="s">
        <v>283</v>
      </c>
      <c r="K14" s="173" t="s">
        <v>283</v>
      </c>
      <c r="L14" s="173" t="s">
        <v>283</v>
      </c>
      <c r="M14" s="173" t="s">
        <v>283</v>
      </c>
      <c r="N14" s="173" t="s">
        <v>283</v>
      </c>
      <c r="O14" s="173" t="s">
        <v>283</v>
      </c>
      <c r="P14" s="170" t="s">
        <v>236</v>
      </c>
      <c r="Q14" s="176" t="s">
        <v>283</v>
      </c>
      <c r="R14" s="176" t="s">
        <v>283</v>
      </c>
      <c r="S14" s="179">
        <v>5516866804.6199999</v>
      </c>
      <c r="T14" s="179">
        <v>5513179545.6199999</v>
      </c>
      <c r="U14" s="179">
        <v>5513179545.6199999</v>
      </c>
    </row>
    <row r="15" spans="1:21" x14ac:dyDescent="0.25">
      <c r="A15" s="173" t="s">
        <v>283</v>
      </c>
      <c r="B15" s="178" t="s">
        <v>283</v>
      </c>
      <c r="C15" s="175" t="s">
        <v>283</v>
      </c>
      <c r="D15" s="173" t="s">
        <v>283</v>
      </c>
      <c r="E15" s="173" t="s">
        <v>283</v>
      </c>
      <c r="F15" s="173" t="s">
        <v>283</v>
      </c>
      <c r="G15" s="173" t="s">
        <v>283</v>
      </c>
      <c r="H15" s="173" t="s">
        <v>283</v>
      </c>
      <c r="I15" s="173" t="s">
        <v>283</v>
      </c>
      <c r="J15" s="173" t="s">
        <v>283</v>
      </c>
      <c r="K15" s="173" t="s">
        <v>283</v>
      </c>
      <c r="L15" s="173" t="s">
        <v>283</v>
      </c>
      <c r="M15" s="173" t="s">
        <v>283</v>
      </c>
      <c r="N15" s="173" t="s">
        <v>283</v>
      </c>
      <c r="O15" s="173" t="s">
        <v>283</v>
      </c>
      <c r="P15" s="174" t="s">
        <v>283</v>
      </c>
      <c r="Q15" s="176" t="s">
        <v>283</v>
      </c>
      <c r="R15" s="176" t="s">
        <v>283</v>
      </c>
      <c r="S15" s="171" t="s">
        <v>283</v>
      </c>
      <c r="T15" s="171" t="s">
        <v>283</v>
      </c>
      <c r="U15" s="171" t="s">
        <v>283</v>
      </c>
    </row>
    <row r="16" spans="1:21" x14ac:dyDescent="0.25">
      <c r="A16" s="173" t="s">
        <v>283</v>
      </c>
      <c r="B16" s="178" t="s">
        <v>615</v>
      </c>
      <c r="C16" s="175" t="s">
        <v>283</v>
      </c>
      <c r="D16" s="173" t="s">
        <v>283</v>
      </c>
      <c r="E16" s="173" t="s">
        <v>283</v>
      </c>
      <c r="F16" s="173" t="s">
        <v>283</v>
      </c>
      <c r="G16" s="173" t="s">
        <v>283</v>
      </c>
      <c r="H16" s="173" t="s">
        <v>283</v>
      </c>
      <c r="I16" s="173" t="s">
        <v>283</v>
      </c>
      <c r="J16" s="173" t="s">
        <v>283</v>
      </c>
      <c r="K16" s="173" t="s">
        <v>283</v>
      </c>
      <c r="L16" s="173" t="s">
        <v>283</v>
      </c>
      <c r="M16" s="173" t="s">
        <v>283</v>
      </c>
      <c r="N16" s="173" t="s">
        <v>283</v>
      </c>
      <c r="O16" s="173" t="s">
        <v>283</v>
      </c>
      <c r="P16" s="174" t="s">
        <v>283</v>
      </c>
      <c r="Q16" s="176" t="s">
        <v>283</v>
      </c>
      <c r="R16" s="176" t="s">
        <v>283</v>
      </c>
      <c r="S16" s="179">
        <v>6403533394.7399998</v>
      </c>
      <c r="T16" s="179">
        <v>6392284072.4899998</v>
      </c>
      <c r="U16" s="179">
        <v>6392284072.4899998</v>
      </c>
    </row>
    <row r="17" ht="0" hidden="1" customHeight="1" x14ac:dyDescent="0.25"/>
    <row r="18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W206"/>
  <sheetViews>
    <sheetView showGridLines="0" workbookViewId="0">
      <selection sqref="A1:XFD1"/>
    </sheetView>
  </sheetViews>
  <sheetFormatPr baseColWidth="10" defaultColWidth="11.42578125" defaultRowHeight="15" x14ac:dyDescent="0.25"/>
  <cols>
    <col min="1" max="1" width="2.85546875" style="90" customWidth="1"/>
    <col min="2" max="5" width="2.7109375" style="90" customWidth="1"/>
    <col min="6" max="6" width="2.85546875" style="90" customWidth="1"/>
    <col min="7" max="9" width="2.7109375" style="90" customWidth="1"/>
    <col min="10" max="10" width="2.42578125" style="90" customWidth="1"/>
    <col min="11" max="11" width="0.28515625" style="90" customWidth="1"/>
    <col min="12" max="12" width="1" style="90" customWidth="1"/>
    <col min="13" max="13" width="1.5703125" style="90" customWidth="1"/>
    <col min="14" max="26" width="2.7109375" style="90" customWidth="1"/>
    <col min="27" max="27" width="2.42578125" style="90" customWidth="1"/>
    <col min="28" max="28" width="0.28515625" style="90" customWidth="1"/>
    <col min="29" max="29" width="1.85546875" style="90" customWidth="1"/>
    <col min="30" max="30" width="0.85546875" style="90" customWidth="1"/>
    <col min="31" max="34" width="2.7109375" style="90" customWidth="1"/>
    <col min="35" max="35" width="3.28515625" style="90" customWidth="1"/>
    <col min="36" max="36" width="3.140625" style="90" customWidth="1"/>
    <col min="37" max="38" width="2.7109375" style="90" customWidth="1"/>
    <col min="39" max="40" width="0.85546875" style="90" customWidth="1"/>
    <col min="41" max="41" width="1" style="90" customWidth="1"/>
    <col min="42" max="44" width="10.85546875" style="90" customWidth="1"/>
    <col min="45" max="45" width="3.85546875" style="90" customWidth="1"/>
    <col min="46" max="46" width="7" style="90" customWidth="1"/>
    <col min="47" max="47" width="6.85546875" style="90" customWidth="1"/>
    <col min="48" max="48" width="4" style="90" customWidth="1"/>
    <col min="49" max="49" width="10.85546875" style="90" customWidth="1"/>
    <col min="50" max="50" width="76.140625" style="90" customWidth="1"/>
    <col min="51" max="16384" width="11.42578125" style="90"/>
  </cols>
  <sheetData>
    <row r="1" spans="1:49" ht="4.3499999999999996" customHeight="1" x14ac:dyDescent="0.25"/>
    <row r="2" spans="1:49" ht="4.3499999999999996" customHeight="1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49" ht="14.1" customHeight="1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M3" s="181" t="s">
        <v>284</v>
      </c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D3" s="182" t="s">
        <v>285</v>
      </c>
      <c r="AE3" s="180"/>
      <c r="AF3" s="180"/>
      <c r="AG3" s="180"/>
      <c r="AH3" s="180"/>
      <c r="AI3" s="180"/>
      <c r="AJ3" s="180"/>
      <c r="AK3" s="180"/>
      <c r="AL3" s="180"/>
      <c r="AM3" s="180"/>
      <c r="AO3" s="183" t="s">
        <v>286</v>
      </c>
      <c r="AP3" s="180"/>
      <c r="AQ3" s="180"/>
      <c r="AR3" s="180"/>
      <c r="AS3" s="180"/>
    </row>
    <row r="4" spans="1:49" ht="7.15" customHeight="1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</row>
    <row r="5" spans="1:49" ht="28.35" customHeight="1" x14ac:dyDescent="0.25">
      <c r="A5" s="180"/>
      <c r="B5" s="180"/>
      <c r="C5" s="180"/>
      <c r="D5" s="180"/>
      <c r="E5" s="180"/>
      <c r="F5" s="180"/>
      <c r="G5" s="180"/>
      <c r="H5" s="180"/>
      <c r="I5" s="180"/>
      <c r="J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D5" s="184" t="s">
        <v>287</v>
      </c>
      <c r="AE5" s="180"/>
      <c r="AF5" s="180"/>
      <c r="AG5" s="180"/>
      <c r="AH5" s="180"/>
      <c r="AI5" s="180"/>
      <c r="AJ5" s="180"/>
      <c r="AK5" s="180"/>
      <c r="AL5" s="180"/>
      <c r="AM5" s="180"/>
      <c r="AO5" s="185" t="s">
        <v>288</v>
      </c>
      <c r="AP5" s="180"/>
      <c r="AQ5" s="180"/>
      <c r="AR5" s="180"/>
      <c r="AS5" s="180"/>
    </row>
    <row r="6" spans="1:49" ht="2.85" customHeight="1" x14ac:dyDescent="0.25">
      <c r="A6" s="180"/>
      <c r="B6" s="180"/>
      <c r="C6" s="180"/>
      <c r="D6" s="180"/>
      <c r="E6" s="180"/>
      <c r="F6" s="180"/>
      <c r="G6" s="180"/>
      <c r="H6" s="180"/>
      <c r="I6" s="180"/>
      <c r="J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O6" s="180"/>
      <c r="AP6" s="180"/>
      <c r="AQ6" s="180"/>
      <c r="AR6" s="180"/>
      <c r="AS6" s="180"/>
    </row>
    <row r="7" spans="1:49" x14ac:dyDescent="0.25"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O7" s="180"/>
      <c r="AP7" s="180"/>
      <c r="AQ7" s="180"/>
      <c r="AR7" s="180"/>
      <c r="AS7" s="180"/>
    </row>
    <row r="8" spans="1:49" ht="7.15" customHeight="1" x14ac:dyDescent="0.25"/>
    <row r="9" spans="1:49" ht="14.1" customHeight="1" x14ac:dyDescent="0.25">
      <c r="AD9" s="184" t="s">
        <v>289</v>
      </c>
      <c r="AE9" s="180"/>
      <c r="AF9" s="180"/>
      <c r="AG9" s="180"/>
      <c r="AH9" s="180"/>
      <c r="AI9" s="180"/>
      <c r="AJ9" s="180"/>
      <c r="AK9" s="180"/>
      <c r="AL9" s="180"/>
      <c r="AM9" s="180"/>
      <c r="AO9" s="185" t="s">
        <v>290</v>
      </c>
      <c r="AP9" s="180"/>
      <c r="AQ9" s="180"/>
      <c r="AR9" s="180"/>
      <c r="AS9" s="180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195" t="s">
        <v>291</v>
      </c>
      <c r="B14" s="187"/>
      <c r="C14" s="187"/>
      <c r="D14" s="187"/>
      <c r="E14" s="188"/>
      <c r="F14" s="196" t="s">
        <v>292</v>
      </c>
      <c r="G14" s="187"/>
      <c r="H14" s="188"/>
      <c r="I14" s="195" t="s">
        <v>293</v>
      </c>
      <c r="J14" s="187"/>
      <c r="K14" s="187"/>
      <c r="L14" s="187"/>
      <c r="M14" s="187"/>
      <c r="N14" s="187"/>
      <c r="O14" s="187"/>
      <c r="P14" s="188"/>
      <c r="Q14" s="197" t="s">
        <v>294</v>
      </c>
      <c r="R14" s="187"/>
      <c r="S14" s="187"/>
      <c r="T14" s="187"/>
      <c r="U14" s="187"/>
      <c r="V14" s="187"/>
      <c r="W14" s="188"/>
      <c r="X14" s="195" t="s">
        <v>295</v>
      </c>
      <c r="Y14" s="187"/>
      <c r="Z14" s="187"/>
      <c r="AA14" s="187"/>
      <c r="AB14" s="187"/>
      <c r="AC14" s="187"/>
      <c r="AD14" s="188"/>
      <c r="AE14" s="197" t="s">
        <v>296</v>
      </c>
      <c r="AF14" s="187"/>
      <c r="AG14" s="187"/>
      <c r="AH14" s="187"/>
      <c r="AI14" s="187"/>
      <c r="AJ14" s="188"/>
      <c r="AK14" s="89" t="s">
        <v>283</v>
      </c>
      <c r="AL14" s="89" t="s">
        <v>283</v>
      </c>
      <c r="AM14" s="190" t="s">
        <v>283</v>
      </c>
      <c r="AN14" s="180"/>
      <c r="AO14" s="180"/>
      <c r="AP14" s="89" t="s">
        <v>283</v>
      </c>
      <c r="AQ14" s="89" t="s">
        <v>283</v>
      </c>
      <c r="AR14" s="89" t="s">
        <v>283</v>
      </c>
      <c r="AS14" s="190" t="s">
        <v>283</v>
      </c>
      <c r="AT14" s="180"/>
      <c r="AU14" s="190" t="s">
        <v>283</v>
      </c>
      <c r="AV14" s="180"/>
      <c r="AW14" s="89" t="s">
        <v>283</v>
      </c>
    </row>
    <row r="15" spans="1:49" x14ac:dyDescent="0.25">
      <c r="A15" s="186" t="s">
        <v>297</v>
      </c>
      <c r="B15" s="187"/>
      <c r="C15" s="187"/>
      <c r="D15" s="187"/>
      <c r="E15" s="187"/>
      <c r="F15" s="188"/>
      <c r="G15" s="189" t="s">
        <v>288</v>
      </c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8"/>
      <c r="AH15" s="96" t="s">
        <v>283</v>
      </c>
      <c r="AI15" s="96" t="s">
        <v>283</v>
      </c>
      <c r="AJ15" s="96" t="s">
        <v>283</v>
      </c>
      <c r="AK15" s="96" t="s">
        <v>283</v>
      </c>
      <c r="AL15" s="96" t="s">
        <v>283</v>
      </c>
      <c r="AM15" s="193" t="s">
        <v>283</v>
      </c>
      <c r="AN15" s="194"/>
      <c r="AO15" s="194"/>
      <c r="AP15" s="89" t="s">
        <v>283</v>
      </c>
      <c r="AQ15" s="89" t="s">
        <v>283</v>
      </c>
      <c r="AR15" s="89" t="s">
        <v>283</v>
      </c>
      <c r="AS15" s="190" t="s">
        <v>283</v>
      </c>
      <c r="AT15" s="180"/>
      <c r="AU15" s="190" t="s">
        <v>283</v>
      </c>
      <c r="AV15" s="180"/>
      <c r="AW15" s="89" t="s">
        <v>283</v>
      </c>
    </row>
    <row r="16" spans="1:49" x14ac:dyDescent="0.25">
      <c r="A16" s="186" t="s">
        <v>298</v>
      </c>
      <c r="B16" s="187"/>
      <c r="C16" s="187"/>
      <c r="D16" s="187"/>
      <c r="E16" s="187"/>
      <c r="F16" s="187"/>
      <c r="G16" s="188"/>
      <c r="H16" s="189" t="s">
        <v>288</v>
      </c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8"/>
      <c r="AP16" s="89" t="s">
        <v>283</v>
      </c>
      <c r="AQ16" s="89" t="s">
        <v>283</v>
      </c>
      <c r="AR16" s="89" t="s">
        <v>283</v>
      </c>
      <c r="AS16" s="190" t="s">
        <v>283</v>
      </c>
      <c r="AT16" s="180"/>
      <c r="AU16" s="190" t="s">
        <v>283</v>
      </c>
      <c r="AV16" s="180"/>
      <c r="AW16" s="89" t="s">
        <v>283</v>
      </c>
    </row>
    <row r="17" spans="1:49" ht="45" x14ac:dyDescent="0.25">
      <c r="A17" s="191" t="s">
        <v>299</v>
      </c>
      <c r="B17" s="188"/>
      <c r="C17" s="192" t="s">
        <v>300</v>
      </c>
      <c r="D17" s="188"/>
      <c r="E17" s="191" t="s">
        <v>301</v>
      </c>
      <c r="F17" s="188"/>
      <c r="G17" s="191" t="s">
        <v>302</v>
      </c>
      <c r="H17" s="188"/>
      <c r="I17" s="191" t="s">
        <v>303</v>
      </c>
      <c r="J17" s="187"/>
      <c r="K17" s="188"/>
      <c r="L17" s="191" t="s">
        <v>304</v>
      </c>
      <c r="M17" s="187"/>
      <c r="N17" s="188"/>
      <c r="O17" s="191" t="s">
        <v>305</v>
      </c>
      <c r="P17" s="188"/>
      <c r="Q17" s="191" t="s">
        <v>306</v>
      </c>
      <c r="R17" s="188"/>
      <c r="S17" s="191" t="s">
        <v>1</v>
      </c>
      <c r="T17" s="187"/>
      <c r="U17" s="187"/>
      <c r="V17" s="187"/>
      <c r="W17" s="187"/>
      <c r="X17" s="187"/>
      <c r="Y17" s="187"/>
      <c r="Z17" s="188"/>
      <c r="AA17" s="191" t="s">
        <v>2</v>
      </c>
      <c r="AB17" s="187"/>
      <c r="AC17" s="187"/>
      <c r="AD17" s="187"/>
      <c r="AE17" s="188"/>
      <c r="AF17" s="191" t="s">
        <v>3</v>
      </c>
      <c r="AG17" s="187"/>
      <c r="AH17" s="188"/>
      <c r="AI17" s="91" t="s">
        <v>4</v>
      </c>
      <c r="AJ17" s="191" t="s">
        <v>5</v>
      </c>
      <c r="AK17" s="187"/>
      <c r="AL17" s="187"/>
      <c r="AM17" s="187"/>
      <c r="AN17" s="187"/>
      <c r="AO17" s="188"/>
      <c r="AP17" s="91" t="s">
        <v>12</v>
      </c>
      <c r="AQ17" s="91" t="s">
        <v>14</v>
      </c>
      <c r="AR17" s="91" t="s">
        <v>15</v>
      </c>
      <c r="AS17" s="191" t="s">
        <v>16</v>
      </c>
      <c r="AT17" s="188"/>
      <c r="AU17" s="191" t="s">
        <v>17</v>
      </c>
      <c r="AV17" s="188"/>
      <c r="AW17" s="91" t="s">
        <v>18</v>
      </c>
    </row>
    <row r="18" spans="1:49" x14ac:dyDescent="0.25">
      <c r="A18" s="199" t="s">
        <v>22</v>
      </c>
      <c r="B18" s="180"/>
      <c r="C18" s="199"/>
      <c r="D18" s="180"/>
      <c r="E18" s="199"/>
      <c r="F18" s="180"/>
      <c r="G18" s="199"/>
      <c r="H18" s="180"/>
      <c r="I18" s="199"/>
      <c r="J18" s="180"/>
      <c r="K18" s="180"/>
      <c r="L18" s="199"/>
      <c r="M18" s="180"/>
      <c r="N18" s="180"/>
      <c r="O18" s="199"/>
      <c r="P18" s="180"/>
      <c r="Q18" s="199"/>
      <c r="R18" s="180"/>
      <c r="S18" s="198" t="s">
        <v>23</v>
      </c>
      <c r="T18" s="180"/>
      <c r="U18" s="180"/>
      <c r="V18" s="180"/>
      <c r="W18" s="180"/>
      <c r="X18" s="180"/>
      <c r="Y18" s="180"/>
      <c r="Z18" s="180"/>
      <c r="AA18" s="199" t="s">
        <v>19</v>
      </c>
      <c r="AB18" s="180"/>
      <c r="AC18" s="180"/>
      <c r="AD18" s="180"/>
      <c r="AE18" s="180"/>
      <c r="AF18" s="199" t="s">
        <v>20</v>
      </c>
      <c r="AG18" s="180"/>
      <c r="AH18" s="180"/>
      <c r="AI18" s="92" t="s">
        <v>307</v>
      </c>
      <c r="AJ18" s="200" t="s">
        <v>21</v>
      </c>
      <c r="AK18" s="180"/>
      <c r="AL18" s="180"/>
      <c r="AM18" s="180"/>
      <c r="AN18" s="180"/>
      <c r="AO18" s="180"/>
      <c r="AP18" s="97">
        <v>503840507.26999998</v>
      </c>
      <c r="AQ18" s="93" t="s">
        <v>308</v>
      </c>
      <c r="AR18" s="93" t="s">
        <v>309</v>
      </c>
      <c r="AS18" s="201" t="s">
        <v>308</v>
      </c>
      <c r="AT18" s="180"/>
      <c r="AU18" s="201" t="s">
        <v>310</v>
      </c>
      <c r="AV18" s="180"/>
      <c r="AW18" s="93" t="s">
        <v>311</v>
      </c>
    </row>
    <row r="19" spans="1:49" hidden="1" x14ac:dyDescent="0.25">
      <c r="A19" s="199" t="s">
        <v>22</v>
      </c>
      <c r="B19" s="180"/>
      <c r="C19" s="199" t="s">
        <v>312</v>
      </c>
      <c r="D19" s="180"/>
      <c r="E19" s="199"/>
      <c r="F19" s="180"/>
      <c r="G19" s="199"/>
      <c r="H19" s="180"/>
      <c r="I19" s="199"/>
      <c r="J19" s="180"/>
      <c r="K19" s="180"/>
      <c r="L19" s="199"/>
      <c r="M19" s="180"/>
      <c r="N19" s="180"/>
      <c r="O19" s="199"/>
      <c r="P19" s="180"/>
      <c r="Q19" s="199"/>
      <c r="R19" s="180"/>
      <c r="S19" s="198" t="s">
        <v>25</v>
      </c>
      <c r="T19" s="180"/>
      <c r="U19" s="180"/>
      <c r="V19" s="180"/>
      <c r="W19" s="180"/>
      <c r="X19" s="180"/>
      <c r="Y19" s="180"/>
      <c r="Z19" s="180"/>
      <c r="AA19" s="199" t="s">
        <v>19</v>
      </c>
      <c r="AB19" s="180"/>
      <c r="AC19" s="180"/>
      <c r="AD19" s="180"/>
      <c r="AE19" s="180"/>
      <c r="AF19" s="199" t="s">
        <v>20</v>
      </c>
      <c r="AG19" s="180"/>
      <c r="AH19" s="180"/>
      <c r="AI19" s="92" t="s">
        <v>307</v>
      </c>
      <c r="AJ19" s="200" t="s">
        <v>21</v>
      </c>
      <c r="AK19" s="180"/>
      <c r="AL19" s="180"/>
      <c r="AM19" s="180"/>
      <c r="AN19" s="180"/>
      <c r="AO19" s="180"/>
      <c r="AP19" s="97">
        <v>12275765.550000001</v>
      </c>
      <c r="AQ19" s="93" t="s">
        <v>313</v>
      </c>
      <c r="AR19" s="93" t="s">
        <v>314</v>
      </c>
      <c r="AS19" s="201" t="s">
        <v>313</v>
      </c>
      <c r="AT19" s="180"/>
      <c r="AU19" s="201" t="s">
        <v>310</v>
      </c>
      <c r="AV19" s="180"/>
      <c r="AW19" s="93" t="s">
        <v>310</v>
      </c>
    </row>
    <row r="20" spans="1:49" hidden="1" x14ac:dyDescent="0.25">
      <c r="A20" s="199" t="s">
        <v>22</v>
      </c>
      <c r="B20" s="180"/>
      <c r="C20" s="199" t="s">
        <v>312</v>
      </c>
      <c r="D20" s="180"/>
      <c r="E20" s="199" t="s">
        <v>312</v>
      </c>
      <c r="F20" s="180"/>
      <c r="G20" s="199"/>
      <c r="H20" s="180"/>
      <c r="I20" s="199"/>
      <c r="J20" s="180"/>
      <c r="K20" s="180"/>
      <c r="L20" s="199"/>
      <c r="M20" s="180"/>
      <c r="N20" s="180"/>
      <c r="O20" s="199"/>
      <c r="P20" s="180"/>
      <c r="Q20" s="199"/>
      <c r="R20" s="180"/>
      <c r="S20" s="198" t="s">
        <v>27</v>
      </c>
      <c r="T20" s="180"/>
      <c r="U20" s="180"/>
      <c r="V20" s="180"/>
      <c r="W20" s="180"/>
      <c r="X20" s="180"/>
      <c r="Y20" s="180"/>
      <c r="Z20" s="180"/>
      <c r="AA20" s="199" t="s">
        <v>19</v>
      </c>
      <c r="AB20" s="180"/>
      <c r="AC20" s="180"/>
      <c r="AD20" s="180"/>
      <c r="AE20" s="180"/>
      <c r="AF20" s="199" t="s">
        <v>20</v>
      </c>
      <c r="AG20" s="180"/>
      <c r="AH20" s="180"/>
      <c r="AI20" s="92" t="s">
        <v>307</v>
      </c>
      <c r="AJ20" s="200" t="s">
        <v>21</v>
      </c>
      <c r="AK20" s="180"/>
      <c r="AL20" s="180"/>
      <c r="AM20" s="180"/>
      <c r="AN20" s="180"/>
      <c r="AO20" s="180"/>
      <c r="AP20" s="97">
        <v>12275765.550000001</v>
      </c>
      <c r="AQ20" s="93" t="s">
        <v>313</v>
      </c>
      <c r="AR20" s="93" t="s">
        <v>314</v>
      </c>
      <c r="AS20" s="201" t="s">
        <v>313</v>
      </c>
      <c r="AT20" s="180"/>
      <c r="AU20" s="201" t="s">
        <v>310</v>
      </c>
      <c r="AV20" s="180"/>
      <c r="AW20" s="93" t="s">
        <v>310</v>
      </c>
    </row>
    <row r="21" spans="1:49" hidden="1" x14ac:dyDescent="0.25">
      <c r="A21" s="199" t="s">
        <v>22</v>
      </c>
      <c r="B21" s="180"/>
      <c r="C21" s="199" t="s">
        <v>312</v>
      </c>
      <c r="D21" s="180"/>
      <c r="E21" s="199" t="s">
        <v>312</v>
      </c>
      <c r="F21" s="180"/>
      <c r="G21" s="199" t="s">
        <v>312</v>
      </c>
      <c r="H21" s="180"/>
      <c r="I21" s="199"/>
      <c r="J21" s="180"/>
      <c r="K21" s="180"/>
      <c r="L21" s="199"/>
      <c r="M21" s="180"/>
      <c r="N21" s="180"/>
      <c r="O21" s="199"/>
      <c r="P21" s="180"/>
      <c r="Q21" s="199"/>
      <c r="R21" s="180"/>
      <c r="S21" s="198" t="s">
        <v>29</v>
      </c>
      <c r="T21" s="180"/>
      <c r="U21" s="180"/>
      <c r="V21" s="180"/>
      <c r="W21" s="180"/>
      <c r="X21" s="180"/>
      <c r="Y21" s="180"/>
      <c r="Z21" s="180"/>
      <c r="AA21" s="199" t="s">
        <v>19</v>
      </c>
      <c r="AB21" s="180"/>
      <c r="AC21" s="180"/>
      <c r="AD21" s="180"/>
      <c r="AE21" s="180"/>
      <c r="AF21" s="199" t="s">
        <v>20</v>
      </c>
      <c r="AG21" s="180"/>
      <c r="AH21" s="180"/>
      <c r="AI21" s="92" t="s">
        <v>307</v>
      </c>
      <c r="AJ21" s="200" t="s">
        <v>21</v>
      </c>
      <c r="AK21" s="180"/>
      <c r="AL21" s="180"/>
      <c r="AM21" s="180"/>
      <c r="AN21" s="180"/>
      <c r="AO21" s="180"/>
      <c r="AP21" s="97">
        <v>9086476.5500000007</v>
      </c>
      <c r="AQ21" s="93" t="s">
        <v>313</v>
      </c>
      <c r="AR21" s="93" t="s">
        <v>315</v>
      </c>
      <c r="AS21" s="201" t="s">
        <v>313</v>
      </c>
      <c r="AT21" s="180"/>
      <c r="AU21" s="201" t="s">
        <v>310</v>
      </c>
      <c r="AV21" s="180"/>
      <c r="AW21" s="93" t="s">
        <v>310</v>
      </c>
    </row>
    <row r="22" spans="1:49" hidden="1" x14ac:dyDescent="0.25">
      <c r="A22" s="199" t="s">
        <v>22</v>
      </c>
      <c r="B22" s="180"/>
      <c r="C22" s="199" t="s">
        <v>312</v>
      </c>
      <c r="D22" s="180"/>
      <c r="E22" s="199" t="s">
        <v>312</v>
      </c>
      <c r="F22" s="180"/>
      <c r="G22" s="199" t="s">
        <v>312</v>
      </c>
      <c r="H22" s="180"/>
      <c r="I22" s="199" t="s">
        <v>316</v>
      </c>
      <c r="J22" s="180"/>
      <c r="K22" s="180"/>
      <c r="L22" s="199"/>
      <c r="M22" s="180"/>
      <c r="N22" s="180"/>
      <c r="O22" s="199"/>
      <c r="P22" s="180"/>
      <c r="Q22" s="199"/>
      <c r="R22" s="180"/>
      <c r="S22" s="198" t="s">
        <v>31</v>
      </c>
      <c r="T22" s="180"/>
      <c r="U22" s="180"/>
      <c r="V22" s="180"/>
      <c r="W22" s="180"/>
      <c r="X22" s="180"/>
      <c r="Y22" s="180"/>
      <c r="Z22" s="180"/>
      <c r="AA22" s="199" t="s">
        <v>19</v>
      </c>
      <c r="AB22" s="180"/>
      <c r="AC22" s="180"/>
      <c r="AD22" s="180"/>
      <c r="AE22" s="180"/>
      <c r="AF22" s="199" t="s">
        <v>20</v>
      </c>
      <c r="AG22" s="180"/>
      <c r="AH22" s="180"/>
      <c r="AI22" s="92" t="s">
        <v>307</v>
      </c>
      <c r="AJ22" s="200" t="s">
        <v>21</v>
      </c>
      <c r="AK22" s="180"/>
      <c r="AL22" s="180"/>
      <c r="AM22" s="180"/>
      <c r="AN22" s="180"/>
      <c r="AO22" s="180"/>
      <c r="AP22" s="97">
        <v>9086476.5500000007</v>
      </c>
      <c r="AQ22" s="93" t="s">
        <v>313</v>
      </c>
      <c r="AR22" s="93" t="s">
        <v>315</v>
      </c>
      <c r="AS22" s="201" t="s">
        <v>313</v>
      </c>
      <c r="AT22" s="180"/>
      <c r="AU22" s="201" t="s">
        <v>310</v>
      </c>
      <c r="AV22" s="180"/>
      <c r="AW22" s="93" t="s">
        <v>310</v>
      </c>
    </row>
    <row r="23" spans="1:49" hidden="1" x14ac:dyDescent="0.25">
      <c r="A23" s="203" t="s">
        <v>22</v>
      </c>
      <c r="B23" s="180"/>
      <c r="C23" s="203" t="s">
        <v>312</v>
      </c>
      <c r="D23" s="180"/>
      <c r="E23" s="203" t="s">
        <v>312</v>
      </c>
      <c r="F23" s="180"/>
      <c r="G23" s="203" t="s">
        <v>312</v>
      </c>
      <c r="H23" s="180"/>
      <c r="I23" s="203" t="s">
        <v>316</v>
      </c>
      <c r="J23" s="180"/>
      <c r="K23" s="180"/>
      <c r="L23" s="203" t="s">
        <v>316</v>
      </c>
      <c r="M23" s="180"/>
      <c r="N23" s="180"/>
      <c r="O23" s="203"/>
      <c r="P23" s="180"/>
      <c r="Q23" s="203"/>
      <c r="R23" s="180"/>
      <c r="S23" s="202" t="s">
        <v>33</v>
      </c>
      <c r="T23" s="180"/>
      <c r="U23" s="180"/>
      <c r="V23" s="180"/>
      <c r="W23" s="180"/>
      <c r="X23" s="180"/>
      <c r="Y23" s="180"/>
      <c r="Z23" s="180"/>
      <c r="AA23" s="203" t="s">
        <v>19</v>
      </c>
      <c r="AB23" s="180"/>
      <c r="AC23" s="180"/>
      <c r="AD23" s="180"/>
      <c r="AE23" s="180"/>
      <c r="AF23" s="203" t="s">
        <v>20</v>
      </c>
      <c r="AG23" s="180"/>
      <c r="AH23" s="180"/>
      <c r="AI23" s="94" t="s">
        <v>307</v>
      </c>
      <c r="AJ23" s="204" t="s">
        <v>21</v>
      </c>
      <c r="AK23" s="180"/>
      <c r="AL23" s="180"/>
      <c r="AM23" s="180"/>
      <c r="AN23" s="180"/>
      <c r="AO23" s="180"/>
      <c r="AP23" s="98">
        <v>103023.55</v>
      </c>
      <c r="AQ23" s="95" t="s">
        <v>313</v>
      </c>
      <c r="AR23" s="95" t="s">
        <v>310</v>
      </c>
      <c r="AS23" s="205" t="s">
        <v>313</v>
      </c>
      <c r="AT23" s="180"/>
      <c r="AU23" s="205" t="s">
        <v>310</v>
      </c>
      <c r="AV23" s="180"/>
      <c r="AW23" s="95" t="s">
        <v>310</v>
      </c>
    </row>
    <row r="24" spans="1:49" hidden="1" x14ac:dyDescent="0.25">
      <c r="A24" s="203" t="s">
        <v>22</v>
      </c>
      <c r="B24" s="180"/>
      <c r="C24" s="203" t="s">
        <v>312</v>
      </c>
      <c r="D24" s="180"/>
      <c r="E24" s="203" t="s">
        <v>312</v>
      </c>
      <c r="F24" s="180"/>
      <c r="G24" s="203" t="s">
        <v>312</v>
      </c>
      <c r="H24" s="180"/>
      <c r="I24" s="203" t="s">
        <v>316</v>
      </c>
      <c r="J24" s="180"/>
      <c r="K24" s="180"/>
      <c r="L24" s="203" t="s">
        <v>317</v>
      </c>
      <c r="M24" s="180"/>
      <c r="N24" s="180"/>
      <c r="O24" s="203"/>
      <c r="P24" s="180"/>
      <c r="Q24" s="203"/>
      <c r="R24" s="180"/>
      <c r="S24" s="202" t="s">
        <v>35</v>
      </c>
      <c r="T24" s="180"/>
      <c r="U24" s="180"/>
      <c r="V24" s="180"/>
      <c r="W24" s="180"/>
      <c r="X24" s="180"/>
      <c r="Y24" s="180"/>
      <c r="Z24" s="180"/>
      <c r="AA24" s="203" t="s">
        <v>19</v>
      </c>
      <c r="AB24" s="180"/>
      <c r="AC24" s="180"/>
      <c r="AD24" s="180"/>
      <c r="AE24" s="180"/>
      <c r="AF24" s="203" t="s">
        <v>20</v>
      </c>
      <c r="AG24" s="180"/>
      <c r="AH24" s="180"/>
      <c r="AI24" s="94" t="s">
        <v>307</v>
      </c>
      <c r="AJ24" s="204" t="s">
        <v>21</v>
      </c>
      <c r="AK24" s="180"/>
      <c r="AL24" s="180"/>
      <c r="AM24" s="180"/>
      <c r="AN24" s="180"/>
      <c r="AO24" s="180"/>
      <c r="AP24" s="95">
        <v>0</v>
      </c>
      <c r="AQ24" s="95" t="s">
        <v>310</v>
      </c>
      <c r="AR24" s="95" t="s">
        <v>310</v>
      </c>
      <c r="AS24" s="205" t="s">
        <v>310</v>
      </c>
      <c r="AT24" s="180"/>
      <c r="AU24" s="205" t="s">
        <v>310</v>
      </c>
      <c r="AV24" s="180"/>
      <c r="AW24" s="95" t="s">
        <v>310</v>
      </c>
    </row>
    <row r="25" spans="1:49" hidden="1" x14ac:dyDescent="0.25">
      <c r="A25" s="203" t="s">
        <v>22</v>
      </c>
      <c r="B25" s="180"/>
      <c r="C25" s="203" t="s">
        <v>312</v>
      </c>
      <c r="D25" s="180"/>
      <c r="E25" s="203" t="s">
        <v>312</v>
      </c>
      <c r="F25" s="180"/>
      <c r="G25" s="203" t="s">
        <v>312</v>
      </c>
      <c r="H25" s="180"/>
      <c r="I25" s="203" t="s">
        <v>316</v>
      </c>
      <c r="J25" s="180"/>
      <c r="K25" s="180"/>
      <c r="L25" s="203" t="s">
        <v>318</v>
      </c>
      <c r="M25" s="180"/>
      <c r="N25" s="180"/>
      <c r="O25" s="203"/>
      <c r="P25" s="180"/>
      <c r="Q25" s="203"/>
      <c r="R25" s="180"/>
      <c r="S25" s="202" t="s">
        <v>37</v>
      </c>
      <c r="T25" s="180"/>
      <c r="U25" s="180"/>
      <c r="V25" s="180"/>
      <c r="W25" s="180"/>
      <c r="X25" s="180"/>
      <c r="Y25" s="180"/>
      <c r="Z25" s="180"/>
      <c r="AA25" s="203" t="s">
        <v>19</v>
      </c>
      <c r="AB25" s="180"/>
      <c r="AC25" s="180"/>
      <c r="AD25" s="180"/>
      <c r="AE25" s="180"/>
      <c r="AF25" s="203" t="s">
        <v>20</v>
      </c>
      <c r="AG25" s="180"/>
      <c r="AH25" s="180"/>
      <c r="AI25" s="94" t="s">
        <v>307</v>
      </c>
      <c r="AJ25" s="204" t="s">
        <v>21</v>
      </c>
      <c r="AK25" s="180"/>
      <c r="AL25" s="180"/>
      <c r="AM25" s="180"/>
      <c r="AN25" s="180"/>
      <c r="AO25" s="180"/>
      <c r="AP25" s="95">
        <v>0</v>
      </c>
      <c r="AQ25" s="95" t="s">
        <v>310</v>
      </c>
      <c r="AR25" s="95" t="s">
        <v>310</v>
      </c>
      <c r="AS25" s="205" t="s">
        <v>310</v>
      </c>
      <c r="AT25" s="180"/>
      <c r="AU25" s="205" t="s">
        <v>310</v>
      </c>
      <c r="AV25" s="180"/>
      <c r="AW25" s="95" t="s">
        <v>310</v>
      </c>
    </row>
    <row r="26" spans="1:49" hidden="1" x14ac:dyDescent="0.25">
      <c r="A26" s="203" t="s">
        <v>22</v>
      </c>
      <c r="B26" s="180"/>
      <c r="C26" s="203" t="s">
        <v>312</v>
      </c>
      <c r="D26" s="180"/>
      <c r="E26" s="203" t="s">
        <v>312</v>
      </c>
      <c r="F26" s="180"/>
      <c r="G26" s="203" t="s">
        <v>312</v>
      </c>
      <c r="H26" s="180"/>
      <c r="I26" s="203" t="s">
        <v>316</v>
      </c>
      <c r="J26" s="180"/>
      <c r="K26" s="180"/>
      <c r="L26" s="203" t="s">
        <v>319</v>
      </c>
      <c r="M26" s="180"/>
      <c r="N26" s="180"/>
      <c r="O26" s="203"/>
      <c r="P26" s="180"/>
      <c r="Q26" s="203"/>
      <c r="R26" s="180"/>
      <c r="S26" s="202" t="s">
        <v>39</v>
      </c>
      <c r="T26" s="180"/>
      <c r="U26" s="180"/>
      <c r="V26" s="180"/>
      <c r="W26" s="180"/>
      <c r="X26" s="180"/>
      <c r="Y26" s="180"/>
      <c r="Z26" s="180"/>
      <c r="AA26" s="203" t="s">
        <v>19</v>
      </c>
      <c r="AB26" s="180"/>
      <c r="AC26" s="180"/>
      <c r="AD26" s="180"/>
      <c r="AE26" s="180"/>
      <c r="AF26" s="203" t="s">
        <v>20</v>
      </c>
      <c r="AG26" s="180"/>
      <c r="AH26" s="180"/>
      <c r="AI26" s="94" t="s">
        <v>307</v>
      </c>
      <c r="AJ26" s="204" t="s">
        <v>21</v>
      </c>
      <c r="AK26" s="180"/>
      <c r="AL26" s="180"/>
      <c r="AM26" s="180"/>
      <c r="AN26" s="180"/>
      <c r="AO26" s="180"/>
      <c r="AP26" s="95">
        <v>0</v>
      </c>
      <c r="AQ26" s="95" t="s">
        <v>310</v>
      </c>
      <c r="AR26" s="95" t="s">
        <v>310</v>
      </c>
      <c r="AS26" s="205" t="s">
        <v>310</v>
      </c>
      <c r="AT26" s="180"/>
      <c r="AU26" s="205" t="s">
        <v>310</v>
      </c>
      <c r="AV26" s="180"/>
      <c r="AW26" s="95" t="s">
        <v>310</v>
      </c>
    </row>
    <row r="27" spans="1:49" hidden="1" x14ac:dyDescent="0.25">
      <c r="A27" s="203" t="s">
        <v>22</v>
      </c>
      <c r="B27" s="180"/>
      <c r="C27" s="203" t="s">
        <v>312</v>
      </c>
      <c r="D27" s="180"/>
      <c r="E27" s="203" t="s">
        <v>312</v>
      </c>
      <c r="F27" s="180"/>
      <c r="G27" s="203" t="s">
        <v>312</v>
      </c>
      <c r="H27" s="180"/>
      <c r="I27" s="203" t="s">
        <v>316</v>
      </c>
      <c r="J27" s="180"/>
      <c r="K27" s="180"/>
      <c r="L27" s="203" t="s">
        <v>320</v>
      </c>
      <c r="M27" s="180"/>
      <c r="N27" s="180"/>
      <c r="O27" s="203"/>
      <c r="P27" s="180"/>
      <c r="Q27" s="203"/>
      <c r="R27" s="180"/>
      <c r="S27" s="202" t="s">
        <v>41</v>
      </c>
      <c r="T27" s="180"/>
      <c r="U27" s="180"/>
      <c r="V27" s="180"/>
      <c r="W27" s="180"/>
      <c r="X27" s="180"/>
      <c r="Y27" s="180"/>
      <c r="Z27" s="180"/>
      <c r="AA27" s="203" t="s">
        <v>19</v>
      </c>
      <c r="AB27" s="180"/>
      <c r="AC27" s="180"/>
      <c r="AD27" s="180"/>
      <c r="AE27" s="180"/>
      <c r="AF27" s="203" t="s">
        <v>20</v>
      </c>
      <c r="AG27" s="180"/>
      <c r="AH27" s="180"/>
      <c r="AI27" s="94" t="s">
        <v>307</v>
      </c>
      <c r="AJ27" s="204" t="s">
        <v>21</v>
      </c>
      <c r="AK27" s="180"/>
      <c r="AL27" s="180"/>
      <c r="AM27" s="180"/>
      <c r="AN27" s="180"/>
      <c r="AO27" s="180"/>
      <c r="AP27" s="98">
        <v>682936</v>
      </c>
      <c r="AQ27" s="95" t="s">
        <v>310</v>
      </c>
      <c r="AR27" s="95" t="s">
        <v>321</v>
      </c>
      <c r="AS27" s="205" t="s">
        <v>310</v>
      </c>
      <c r="AT27" s="180"/>
      <c r="AU27" s="205" t="s">
        <v>310</v>
      </c>
      <c r="AV27" s="180"/>
      <c r="AW27" s="95" t="s">
        <v>310</v>
      </c>
    </row>
    <row r="28" spans="1:49" hidden="1" x14ac:dyDescent="0.25">
      <c r="A28" s="203" t="s">
        <v>22</v>
      </c>
      <c r="B28" s="180"/>
      <c r="C28" s="203" t="s">
        <v>312</v>
      </c>
      <c r="D28" s="180"/>
      <c r="E28" s="203" t="s">
        <v>312</v>
      </c>
      <c r="F28" s="180"/>
      <c r="G28" s="203" t="s">
        <v>312</v>
      </c>
      <c r="H28" s="180"/>
      <c r="I28" s="203" t="s">
        <v>316</v>
      </c>
      <c r="J28" s="180"/>
      <c r="K28" s="180"/>
      <c r="L28" s="203" t="s">
        <v>322</v>
      </c>
      <c r="M28" s="180"/>
      <c r="N28" s="180"/>
      <c r="O28" s="203"/>
      <c r="P28" s="180"/>
      <c r="Q28" s="203"/>
      <c r="R28" s="180"/>
      <c r="S28" s="202" t="s">
        <v>43</v>
      </c>
      <c r="T28" s="180"/>
      <c r="U28" s="180"/>
      <c r="V28" s="180"/>
      <c r="W28" s="180"/>
      <c r="X28" s="180"/>
      <c r="Y28" s="180"/>
      <c r="Z28" s="180"/>
      <c r="AA28" s="203" t="s">
        <v>19</v>
      </c>
      <c r="AB28" s="180"/>
      <c r="AC28" s="180"/>
      <c r="AD28" s="180"/>
      <c r="AE28" s="180"/>
      <c r="AF28" s="203" t="s">
        <v>20</v>
      </c>
      <c r="AG28" s="180"/>
      <c r="AH28" s="180"/>
      <c r="AI28" s="94" t="s">
        <v>307</v>
      </c>
      <c r="AJ28" s="204" t="s">
        <v>21</v>
      </c>
      <c r="AK28" s="180"/>
      <c r="AL28" s="180"/>
      <c r="AM28" s="180"/>
      <c r="AN28" s="180"/>
      <c r="AO28" s="180"/>
      <c r="AP28" s="98">
        <v>1367663</v>
      </c>
      <c r="AQ28" s="95" t="s">
        <v>310</v>
      </c>
      <c r="AR28" s="95" t="s">
        <v>323</v>
      </c>
      <c r="AS28" s="205" t="s">
        <v>310</v>
      </c>
      <c r="AT28" s="180"/>
      <c r="AU28" s="205" t="s">
        <v>310</v>
      </c>
      <c r="AV28" s="180"/>
      <c r="AW28" s="95" t="s">
        <v>310</v>
      </c>
    </row>
    <row r="29" spans="1:49" hidden="1" x14ac:dyDescent="0.25">
      <c r="A29" s="203" t="s">
        <v>22</v>
      </c>
      <c r="B29" s="180"/>
      <c r="C29" s="203" t="s">
        <v>312</v>
      </c>
      <c r="D29" s="180"/>
      <c r="E29" s="203" t="s">
        <v>312</v>
      </c>
      <c r="F29" s="180"/>
      <c r="G29" s="203" t="s">
        <v>312</v>
      </c>
      <c r="H29" s="180"/>
      <c r="I29" s="203" t="s">
        <v>316</v>
      </c>
      <c r="J29" s="180"/>
      <c r="K29" s="180"/>
      <c r="L29" s="203" t="s">
        <v>324</v>
      </c>
      <c r="M29" s="180"/>
      <c r="N29" s="180"/>
      <c r="O29" s="203"/>
      <c r="P29" s="180"/>
      <c r="Q29" s="203"/>
      <c r="R29" s="180"/>
      <c r="S29" s="202" t="s">
        <v>45</v>
      </c>
      <c r="T29" s="180"/>
      <c r="U29" s="180"/>
      <c r="V29" s="180"/>
      <c r="W29" s="180"/>
      <c r="X29" s="180"/>
      <c r="Y29" s="180"/>
      <c r="Z29" s="180"/>
      <c r="AA29" s="203" t="s">
        <v>19</v>
      </c>
      <c r="AB29" s="180"/>
      <c r="AC29" s="180"/>
      <c r="AD29" s="180"/>
      <c r="AE29" s="180"/>
      <c r="AF29" s="203" t="s">
        <v>20</v>
      </c>
      <c r="AG29" s="180"/>
      <c r="AH29" s="180"/>
      <c r="AI29" s="94" t="s">
        <v>307</v>
      </c>
      <c r="AJ29" s="204" t="s">
        <v>21</v>
      </c>
      <c r="AK29" s="180"/>
      <c r="AL29" s="180"/>
      <c r="AM29" s="180"/>
      <c r="AN29" s="180"/>
      <c r="AO29" s="180"/>
      <c r="AP29" s="95">
        <v>0</v>
      </c>
      <c r="AQ29" s="95" t="s">
        <v>310</v>
      </c>
      <c r="AR29" s="95" t="s">
        <v>310</v>
      </c>
      <c r="AS29" s="205" t="s">
        <v>310</v>
      </c>
      <c r="AT29" s="180"/>
      <c r="AU29" s="205" t="s">
        <v>310</v>
      </c>
      <c r="AV29" s="180"/>
      <c r="AW29" s="95" t="s">
        <v>310</v>
      </c>
    </row>
    <row r="30" spans="1:49" hidden="1" x14ac:dyDescent="0.25">
      <c r="A30" s="203" t="s">
        <v>22</v>
      </c>
      <c r="B30" s="180"/>
      <c r="C30" s="203" t="s">
        <v>312</v>
      </c>
      <c r="D30" s="180"/>
      <c r="E30" s="203" t="s">
        <v>312</v>
      </c>
      <c r="F30" s="180"/>
      <c r="G30" s="203" t="s">
        <v>312</v>
      </c>
      <c r="H30" s="180"/>
      <c r="I30" s="203" t="s">
        <v>316</v>
      </c>
      <c r="J30" s="180"/>
      <c r="K30" s="180"/>
      <c r="L30" s="203" t="s">
        <v>325</v>
      </c>
      <c r="M30" s="180"/>
      <c r="N30" s="180"/>
      <c r="O30" s="203"/>
      <c r="P30" s="180"/>
      <c r="Q30" s="203"/>
      <c r="R30" s="180"/>
      <c r="S30" s="202" t="s">
        <v>47</v>
      </c>
      <c r="T30" s="180"/>
      <c r="U30" s="180"/>
      <c r="V30" s="180"/>
      <c r="W30" s="180"/>
      <c r="X30" s="180"/>
      <c r="Y30" s="180"/>
      <c r="Z30" s="180"/>
      <c r="AA30" s="203" t="s">
        <v>19</v>
      </c>
      <c r="AB30" s="180"/>
      <c r="AC30" s="180"/>
      <c r="AD30" s="180"/>
      <c r="AE30" s="180"/>
      <c r="AF30" s="203" t="s">
        <v>20</v>
      </c>
      <c r="AG30" s="180"/>
      <c r="AH30" s="180"/>
      <c r="AI30" s="94" t="s">
        <v>307</v>
      </c>
      <c r="AJ30" s="204" t="s">
        <v>21</v>
      </c>
      <c r="AK30" s="180"/>
      <c r="AL30" s="180"/>
      <c r="AM30" s="180"/>
      <c r="AN30" s="180"/>
      <c r="AO30" s="180"/>
      <c r="AP30" s="98">
        <v>4805225</v>
      </c>
      <c r="AQ30" s="95" t="s">
        <v>310</v>
      </c>
      <c r="AR30" s="95" t="s">
        <v>326</v>
      </c>
      <c r="AS30" s="205" t="s">
        <v>310</v>
      </c>
      <c r="AT30" s="180"/>
      <c r="AU30" s="205" t="s">
        <v>310</v>
      </c>
      <c r="AV30" s="180"/>
      <c r="AW30" s="95" t="s">
        <v>310</v>
      </c>
    </row>
    <row r="31" spans="1:49" hidden="1" x14ac:dyDescent="0.25">
      <c r="A31" s="203" t="s">
        <v>22</v>
      </c>
      <c r="B31" s="180"/>
      <c r="C31" s="203" t="s">
        <v>312</v>
      </c>
      <c r="D31" s="180"/>
      <c r="E31" s="203" t="s">
        <v>312</v>
      </c>
      <c r="F31" s="180"/>
      <c r="G31" s="203" t="s">
        <v>312</v>
      </c>
      <c r="H31" s="180"/>
      <c r="I31" s="203" t="s">
        <v>316</v>
      </c>
      <c r="J31" s="180"/>
      <c r="K31" s="180"/>
      <c r="L31" s="203" t="s">
        <v>327</v>
      </c>
      <c r="M31" s="180"/>
      <c r="N31" s="180"/>
      <c r="O31" s="203"/>
      <c r="P31" s="180"/>
      <c r="Q31" s="203"/>
      <c r="R31" s="180"/>
      <c r="S31" s="202" t="s">
        <v>49</v>
      </c>
      <c r="T31" s="180"/>
      <c r="U31" s="180"/>
      <c r="V31" s="180"/>
      <c r="W31" s="180"/>
      <c r="X31" s="180"/>
      <c r="Y31" s="180"/>
      <c r="Z31" s="180"/>
      <c r="AA31" s="203" t="s">
        <v>19</v>
      </c>
      <c r="AB31" s="180"/>
      <c r="AC31" s="180"/>
      <c r="AD31" s="180"/>
      <c r="AE31" s="180"/>
      <c r="AF31" s="203" t="s">
        <v>20</v>
      </c>
      <c r="AG31" s="180"/>
      <c r="AH31" s="180"/>
      <c r="AI31" s="94" t="s">
        <v>307</v>
      </c>
      <c r="AJ31" s="204" t="s">
        <v>21</v>
      </c>
      <c r="AK31" s="180"/>
      <c r="AL31" s="180"/>
      <c r="AM31" s="180"/>
      <c r="AN31" s="180"/>
      <c r="AO31" s="180"/>
      <c r="AP31" s="98">
        <v>2127629</v>
      </c>
      <c r="AQ31" s="95" t="s">
        <v>310</v>
      </c>
      <c r="AR31" s="95" t="s">
        <v>328</v>
      </c>
      <c r="AS31" s="205" t="s">
        <v>310</v>
      </c>
      <c r="AT31" s="180"/>
      <c r="AU31" s="205" t="s">
        <v>310</v>
      </c>
      <c r="AV31" s="180"/>
      <c r="AW31" s="95" t="s">
        <v>310</v>
      </c>
    </row>
    <row r="32" spans="1:49" hidden="1" x14ac:dyDescent="0.25">
      <c r="A32" s="203" t="s">
        <v>22</v>
      </c>
      <c r="B32" s="180"/>
      <c r="C32" s="203" t="s">
        <v>312</v>
      </c>
      <c r="D32" s="180"/>
      <c r="E32" s="203" t="s">
        <v>312</v>
      </c>
      <c r="F32" s="180"/>
      <c r="G32" s="203" t="s">
        <v>312</v>
      </c>
      <c r="H32" s="180"/>
      <c r="I32" s="203" t="s">
        <v>316</v>
      </c>
      <c r="J32" s="180"/>
      <c r="K32" s="180"/>
      <c r="L32" s="203" t="s">
        <v>329</v>
      </c>
      <c r="M32" s="180"/>
      <c r="N32" s="180"/>
      <c r="O32" s="203"/>
      <c r="P32" s="180"/>
      <c r="Q32" s="203"/>
      <c r="R32" s="180"/>
      <c r="S32" s="202" t="s">
        <v>50</v>
      </c>
      <c r="T32" s="180"/>
      <c r="U32" s="180"/>
      <c r="V32" s="180"/>
      <c r="W32" s="180"/>
      <c r="X32" s="180"/>
      <c r="Y32" s="180"/>
      <c r="Z32" s="180"/>
      <c r="AA32" s="203" t="s">
        <v>19</v>
      </c>
      <c r="AB32" s="180"/>
      <c r="AC32" s="180"/>
      <c r="AD32" s="180"/>
      <c r="AE32" s="180"/>
      <c r="AF32" s="203" t="s">
        <v>20</v>
      </c>
      <c r="AG32" s="180"/>
      <c r="AH32" s="180"/>
      <c r="AI32" s="94" t="s">
        <v>307</v>
      </c>
      <c r="AJ32" s="204" t="s">
        <v>21</v>
      </c>
      <c r="AK32" s="180"/>
      <c r="AL32" s="180"/>
      <c r="AM32" s="180"/>
      <c r="AN32" s="180"/>
      <c r="AO32" s="180"/>
      <c r="AP32" s="95">
        <v>0</v>
      </c>
      <c r="AQ32" s="95" t="s">
        <v>310</v>
      </c>
      <c r="AR32" s="95" t="s">
        <v>310</v>
      </c>
      <c r="AS32" s="205" t="s">
        <v>310</v>
      </c>
      <c r="AT32" s="180"/>
      <c r="AU32" s="205" t="s">
        <v>310</v>
      </c>
      <c r="AV32" s="180"/>
      <c r="AW32" s="95" t="s">
        <v>310</v>
      </c>
    </row>
    <row r="33" spans="1:49" hidden="1" x14ac:dyDescent="0.25">
      <c r="A33" s="199" t="s">
        <v>22</v>
      </c>
      <c r="B33" s="180"/>
      <c r="C33" s="199" t="s">
        <v>312</v>
      </c>
      <c r="D33" s="180"/>
      <c r="E33" s="199" t="s">
        <v>312</v>
      </c>
      <c r="F33" s="180"/>
      <c r="G33" s="199" t="s">
        <v>330</v>
      </c>
      <c r="H33" s="180"/>
      <c r="I33" s="199"/>
      <c r="J33" s="180"/>
      <c r="K33" s="180"/>
      <c r="L33" s="199"/>
      <c r="M33" s="180"/>
      <c r="N33" s="180"/>
      <c r="O33" s="199"/>
      <c r="P33" s="180"/>
      <c r="Q33" s="199"/>
      <c r="R33" s="180"/>
      <c r="S33" s="198" t="s">
        <v>52</v>
      </c>
      <c r="T33" s="180"/>
      <c r="U33" s="180"/>
      <c r="V33" s="180"/>
      <c r="W33" s="180"/>
      <c r="X33" s="180"/>
      <c r="Y33" s="180"/>
      <c r="Z33" s="180"/>
      <c r="AA33" s="199" t="s">
        <v>19</v>
      </c>
      <c r="AB33" s="180"/>
      <c r="AC33" s="180"/>
      <c r="AD33" s="180"/>
      <c r="AE33" s="180"/>
      <c r="AF33" s="199" t="s">
        <v>20</v>
      </c>
      <c r="AG33" s="180"/>
      <c r="AH33" s="180"/>
      <c r="AI33" s="92" t="s">
        <v>307</v>
      </c>
      <c r="AJ33" s="200" t="s">
        <v>21</v>
      </c>
      <c r="AK33" s="180"/>
      <c r="AL33" s="180"/>
      <c r="AM33" s="180"/>
      <c r="AN33" s="180"/>
      <c r="AO33" s="180"/>
      <c r="AP33" s="93">
        <v>0</v>
      </c>
      <c r="AQ33" s="93" t="s">
        <v>310</v>
      </c>
      <c r="AR33" s="93" t="s">
        <v>310</v>
      </c>
      <c r="AS33" s="201" t="s">
        <v>310</v>
      </c>
      <c r="AT33" s="180"/>
      <c r="AU33" s="201" t="s">
        <v>310</v>
      </c>
      <c r="AV33" s="180"/>
      <c r="AW33" s="93" t="s">
        <v>310</v>
      </c>
    </row>
    <row r="34" spans="1:49" hidden="1" x14ac:dyDescent="0.25">
      <c r="A34" s="203" t="s">
        <v>22</v>
      </c>
      <c r="B34" s="180"/>
      <c r="C34" s="203" t="s">
        <v>312</v>
      </c>
      <c r="D34" s="180"/>
      <c r="E34" s="203" t="s">
        <v>312</v>
      </c>
      <c r="F34" s="180"/>
      <c r="G34" s="203" t="s">
        <v>330</v>
      </c>
      <c r="H34" s="180"/>
      <c r="I34" s="203" t="s">
        <v>316</v>
      </c>
      <c r="J34" s="180"/>
      <c r="K34" s="180"/>
      <c r="L34" s="203"/>
      <c r="M34" s="180"/>
      <c r="N34" s="180"/>
      <c r="O34" s="203"/>
      <c r="P34" s="180"/>
      <c r="Q34" s="203"/>
      <c r="R34" s="180"/>
      <c r="S34" s="202" t="s">
        <v>54</v>
      </c>
      <c r="T34" s="180"/>
      <c r="U34" s="180"/>
      <c r="V34" s="180"/>
      <c r="W34" s="180"/>
      <c r="X34" s="180"/>
      <c r="Y34" s="180"/>
      <c r="Z34" s="180"/>
      <c r="AA34" s="203" t="s">
        <v>19</v>
      </c>
      <c r="AB34" s="180"/>
      <c r="AC34" s="180"/>
      <c r="AD34" s="180"/>
      <c r="AE34" s="180"/>
      <c r="AF34" s="203" t="s">
        <v>20</v>
      </c>
      <c r="AG34" s="180"/>
      <c r="AH34" s="180"/>
      <c r="AI34" s="94" t="s">
        <v>307</v>
      </c>
      <c r="AJ34" s="204" t="s">
        <v>21</v>
      </c>
      <c r="AK34" s="180"/>
      <c r="AL34" s="180"/>
      <c r="AM34" s="180"/>
      <c r="AN34" s="180"/>
      <c r="AO34" s="180"/>
      <c r="AP34" s="95">
        <v>0</v>
      </c>
      <c r="AQ34" s="95" t="s">
        <v>310</v>
      </c>
      <c r="AR34" s="95" t="s">
        <v>310</v>
      </c>
      <c r="AS34" s="205" t="s">
        <v>310</v>
      </c>
      <c r="AT34" s="180"/>
      <c r="AU34" s="205" t="s">
        <v>310</v>
      </c>
      <c r="AV34" s="180"/>
      <c r="AW34" s="95" t="s">
        <v>310</v>
      </c>
    </row>
    <row r="35" spans="1:49" hidden="1" x14ac:dyDescent="0.25">
      <c r="A35" s="203" t="s">
        <v>22</v>
      </c>
      <c r="B35" s="180"/>
      <c r="C35" s="203" t="s">
        <v>312</v>
      </c>
      <c r="D35" s="180"/>
      <c r="E35" s="203" t="s">
        <v>312</v>
      </c>
      <c r="F35" s="180"/>
      <c r="G35" s="203" t="s">
        <v>330</v>
      </c>
      <c r="H35" s="180"/>
      <c r="I35" s="203" t="s">
        <v>331</v>
      </c>
      <c r="J35" s="180"/>
      <c r="K35" s="180"/>
      <c r="L35" s="203"/>
      <c r="M35" s="180"/>
      <c r="N35" s="180"/>
      <c r="O35" s="203"/>
      <c r="P35" s="180"/>
      <c r="Q35" s="203"/>
      <c r="R35" s="180"/>
      <c r="S35" s="202" t="s">
        <v>56</v>
      </c>
      <c r="T35" s="180"/>
      <c r="U35" s="180"/>
      <c r="V35" s="180"/>
      <c r="W35" s="180"/>
      <c r="X35" s="180"/>
      <c r="Y35" s="180"/>
      <c r="Z35" s="180"/>
      <c r="AA35" s="203" t="s">
        <v>19</v>
      </c>
      <c r="AB35" s="180"/>
      <c r="AC35" s="180"/>
      <c r="AD35" s="180"/>
      <c r="AE35" s="180"/>
      <c r="AF35" s="203" t="s">
        <v>20</v>
      </c>
      <c r="AG35" s="180"/>
      <c r="AH35" s="180"/>
      <c r="AI35" s="94" t="s">
        <v>307</v>
      </c>
      <c r="AJ35" s="204" t="s">
        <v>21</v>
      </c>
      <c r="AK35" s="180"/>
      <c r="AL35" s="180"/>
      <c r="AM35" s="180"/>
      <c r="AN35" s="180"/>
      <c r="AO35" s="180"/>
      <c r="AP35" s="95">
        <v>0</v>
      </c>
      <c r="AQ35" s="95" t="s">
        <v>310</v>
      </c>
      <c r="AR35" s="95" t="s">
        <v>310</v>
      </c>
      <c r="AS35" s="205" t="s">
        <v>310</v>
      </c>
      <c r="AT35" s="180"/>
      <c r="AU35" s="205" t="s">
        <v>310</v>
      </c>
      <c r="AV35" s="180"/>
      <c r="AW35" s="95" t="s">
        <v>310</v>
      </c>
    </row>
    <row r="36" spans="1:49" hidden="1" x14ac:dyDescent="0.25">
      <c r="A36" s="203" t="s">
        <v>22</v>
      </c>
      <c r="B36" s="180"/>
      <c r="C36" s="203" t="s">
        <v>312</v>
      </c>
      <c r="D36" s="180"/>
      <c r="E36" s="203" t="s">
        <v>312</v>
      </c>
      <c r="F36" s="180"/>
      <c r="G36" s="203" t="s">
        <v>330</v>
      </c>
      <c r="H36" s="180"/>
      <c r="I36" s="203" t="s">
        <v>317</v>
      </c>
      <c r="J36" s="180"/>
      <c r="K36" s="180"/>
      <c r="L36" s="203"/>
      <c r="M36" s="180"/>
      <c r="N36" s="180"/>
      <c r="O36" s="203"/>
      <c r="P36" s="180"/>
      <c r="Q36" s="203"/>
      <c r="R36" s="180"/>
      <c r="S36" s="202" t="s">
        <v>58</v>
      </c>
      <c r="T36" s="180"/>
      <c r="U36" s="180"/>
      <c r="V36" s="180"/>
      <c r="W36" s="180"/>
      <c r="X36" s="180"/>
      <c r="Y36" s="180"/>
      <c r="Z36" s="180"/>
      <c r="AA36" s="203" t="s">
        <v>19</v>
      </c>
      <c r="AB36" s="180"/>
      <c r="AC36" s="180"/>
      <c r="AD36" s="180"/>
      <c r="AE36" s="180"/>
      <c r="AF36" s="203" t="s">
        <v>20</v>
      </c>
      <c r="AG36" s="180"/>
      <c r="AH36" s="180"/>
      <c r="AI36" s="94" t="s">
        <v>307</v>
      </c>
      <c r="AJ36" s="204" t="s">
        <v>21</v>
      </c>
      <c r="AK36" s="180"/>
      <c r="AL36" s="180"/>
      <c r="AM36" s="180"/>
      <c r="AN36" s="180"/>
      <c r="AO36" s="180"/>
      <c r="AP36" s="95">
        <v>0</v>
      </c>
      <c r="AQ36" s="95" t="s">
        <v>310</v>
      </c>
      <c r="AR36" s="95" t="s">
        <v>310</v>
      </c>
      <c r="AS36" s="205" t="s">
        <v>310</v>
      </c>
      <c r="AT36" s="180"/>
      <c r="AU36" s="205" t="s">
        <v>310</v>
      </c>
      <c r="AV36" s="180"/>
      <c r="AW36" s="95" t="s">
        <v>310</v>
      </c>
    </row>
    <row r="37" spans="1:49" hidden="1" x14ac:dyDescent="0.25">
      <c r="A37" s="203" t="s">
        <v>22</v>
      </c>
      <c r="B37" s="180"/>
      <c r="C37" s="203" t="s">
        <v>312</v>
      </c>
      <c r="D37" s="180"/>
      <c r="E37" s="203" t="s">
        <v>312</v>
      </c>
      <c r="F37" s="180"/>
      <c r="G37" s="203" t="s">
        <v>330</v>
      </c>
      <c r="H37" s="180"/>
      <c r="I37" s="203" t="s">
        <v>318</v>
      </c>
      <c r="J37" s="180"/>
      <c r="K37" s="180"/>
      <c r="L37" s="203"/>
      <c r="M37" s="180"/>
      <c r="N37" s="180"/>
      <c r="O37" s="203"/>
      <c r="P37" s="180"/>
      <c r="Q37" s="203"/>
      <c r="R37" s="180"/>
      <c r="S37" s="202" t="s">
        <v>60</v>
      </c>
      <c r="T37" s="180"/>
      <c r="U37" s="180"/>
      <c r="V37" s="180"/>
      <c r="W37" s="180"/>
      <c r="X37" s="180"/>
      <c r="Y37" s="180"/>
      <c r="Z37" s="180"/>
      <c r="AA37" s="203" t="s">
        <v>19</v>
      </c>
      <c r="AB37" s="180"/>
      <c r="AC37" s="180"/>
      <c r="AD37" s="180"/>
      <c r="AE37" s="180"/>
      <c r="AF37" s="203" t="s">
        <v>20</v>
      </c>
      <c r="AG37" s="180"/>
      <c r="AH37" s="180"/>
      <c r="AI37" s="94" t="s">
        <v>307</v>
      </c>
      <c r="AJ37" s="204" t="s">
        <v>21</v>
      </c>
      <c r="AK37" s="180"/>
      <c r="AL37" s="180"/>
      <c r="AM37" s="180"/>
      <c r="AN37" s="180"/>
      <c r="AO37" s="180"/>
      <c r="AP37" s="95">
        <v>0</v>
      </c>
      <c r="AQ37" s="95" t="s">
        <v>310</v>
      </c>
      <c r="AR37" s="95" t="s">
        <v>310</v>
      </c>
      <c r="AS37" s="205" t="s">
        <v>310</v>
      </c>
      <c r="AT37" s="180"/>
      <c r="AU37" s="205" t="s">
        <v>310</v>
      </c>
      <c r="AV37" s="180"/>
      <c r="AW37" s="95" t="s">
        <v>310</v>
      </c>
    </row>
    <row r="38" spans="1:49" hidden="1" x14ac:dyDescent="0.25">
      <c r="A38" s="203" t="s">
        <v>22</v>
      </c>
      <c r="B38" s="180"/>
      <c r="C38" s="203" t="s">
        <v>312</v>
      </c>
      <c r="D38" s="180"/>
      <c r="E38" s="203" t="s">
        <v>312</v>
      </c>
      <c r="F38" s="180"/>
      <c r="G38" s="203" t="s">
        <v>330</v>
      </c>
      <c r="H38" s="180"/>
      <c r="I38" s="203" t="s">
        <v>319</v>
      </c>
      <c r="J38" s="180"/>
      <c r="K38" s="180"/>
      <c r="L38" s="203"/>
      <c r="M38" s="180"/>
      <c r="N38" s="180"/>
      <c r="O38" s="203"/>
      <c r="P38" s="180"/>
      <c r="Q38" s="203"/>
      <c r="R38" s="180"/>
      <c r="S38" s="202" t="s">
        <v>62</v>
      </c>
      <c r="T38" s="180"/>
      <c r="U38" s="180"/>
      <c r="V38" s="180"/>
      <c r="W38" s="180"/>
      <c r="X38" s="180"/>
      <c r="Y38" s="180"/>
      <c r="Z38" s="180"/>
      <c r="AA38" s="203" t="s">
        <v>19</v>
      </c>
      <c r="AB38" s="180"/>
      <c r="AC38" s="180"/>
      <c r="AD38" s="180"/>
      <c r="AE38" s="180"/>
      <c r="AF38" s="203" t="s">
        <v>20</v>
      </c>
      <c r="AG38" s="180"/>
      <c r="AH38" s="180"/>
      <c r="AI38" s="94" t="s">
        <v>307</v>
      </c>
      <c r="AJ38" s="204" t="s">
        <v>21</v>
      </c>
      <c r="AK38" s="180"/>
      <c r="AL38" s="180"/>
      <c r="AM38" s="180"/>
      <c r="AN38" s="180"/>
      <c r="AO38" s="180"/>
      <c r="AP38" s="95">
        <v>0</v>
      </c>
      <c r="AQ38" s="95" t="s">
        <v>310</v>
      </c>
      <c r="AR38" s="95" t="s">
        <v>310</v>
      </c>
      <c r="AS38" s="205" t="s">
        <v>310</v>
      </c>
      <c r="AT38" s="180"/>
      <c r="AU38" s="205" t="s">
        <v>310</v>
      </c>
      <c r="AV38" s="180"/>
      <c r="AW38" s="95" t="s">
        <v>310</v>
      </c>
    </row>
    <row r="39" spans="1:49" hidden="1" x14ac:dyDescent="0.25">
      <c r="A39" s="203" t="s">
        <v>22</v>
      </c>
      <c r="B39" s="180"/>
      <c r="C39" s="203" t="s">
        <v>312</v>
      </c>
      <c r="D39" s="180"/>
      <c r="E39" s="203" t="s">
        <v>312</v>
      </c>
      <c r="F39" s="180"/>
      <c r="G39" s="203" t="s">
        <v>330</v>
      </c>
      <c r="H39" s="180"/>
      <c r="I39" s="203" t="s">
        <v>320</v>
      </c>
      <c r="J39" s="180"/>
      <c r="K39" s="180"/>
      <c r="L39" s="203"/>
      <c r="M39" s="180"/>
      <c r="N39" s="180"/>
      <c r="O39" s="203"/>
      <c r="P39" s="180"/>
      <c r="Q39" s="203"/>
      <c r="R39" s="180"/>
      <c r="S39" s="202" t="s">
        <v>64</v>
      </c>
      <c r="T39" s="180"/>
      <c r="U39" s="180"/>
      <c r="V39" s="180"/>
      <c r="W39" s="180"/>
      <c r="X39" s="180"/>
      <c r="Y39" s="180"/>
      <c r="Z39" s="180"/>
      <c r="AA39" s="203" t="s">
        <v>19</v>
      </c>
      <c r="AB39" s="180"/>
      <c r="AC39" s="180"/>
      <c r="AD39" s="180"/>
      <c r="AE39" s="180"/>
      <c r="AF39" s="203" t="s">
        <v>20</v>
      </c>
      <c r="AG39" s="180"/>
      <c r="AH39" s="180"/>
      <c r="AI39" s="94" t="s">
        <v>307</v>
      </c>
      <c r="AJ39" s="204" t="s">
        <v>21</v>
      </c>
      <c r="AK39" s="180"/>
      <c r="AL39" s="180"/>
      <c r="AM39" s="180"/>
      <c r="AN39" s="180"/>
      <c r="AO39" s="180"/>
      <c r="AP39" s="95">
        <v>0</v>
      </c>
      <c r="AQ39" s="95" t="s">
        <v>310</v>
      </c>
      <c r="AR39" s="95" t="s">
        <v>310</v>
      </c>
      <c r="AS39" s="205" t="s">
        <v>310</v>
      </c>
      <c r="AT39" s="180"/>
      <c r="AU39" s="205" t="s">
        <v>310</v>
      </c>
      <c r="AV39" s="180"/>
      <c r="AW39" s="95" t="s">
        <v>310</v>
      </c>
    </row>
    <row r="40" spans="1:49" hidden="1" x14ac:dyDescent="0.25">
      <c r="A40" s="203" t="s">
        <v>22</v>
      </c>
      <c r="B40" s="180"/>
      <c r="C40" s="203" t="s">
        <v>312</v>
      </c>
      <c r="D40" s="180"/>
      <c r="E40" s="203" t="s">
        <v>312</v>
      </c>
      <c r="F40" s="180"/>
      <c r="G40" s="203" t="s">
        <v>330</v>
      </c>
      <c r="H40" s="180"/>
      <c r="I40" s="203" t="s">
        <v>322</v>
      </c>
      <c r="J40" s="180"/>
      <c r="K40" s="180"/>
      <c r="L40" s="203"/>
      <c r="M40" s="180"/>
      <c r="N40" s="180"/>
      <c r="O40" s="203"/>
      <c r="P40" s="180"/>
      <c r="Q40" s="203"/>
      <c r="R40" s="180"/>
      <c r="S40" s="202" t="s">
        <v>65</v>
      </c>
      <c r="T40" s="180"/>
      <c r="U40" s="180"/>
      <c r="V40" s="180"/>
      <c r="W40" s="180"/>
      <c r="X40" s="180"/>
      <c r="Y40" s="180"/>
      <c r="Z40" s="180"/>
      <c r="AA40" s="203" t="s">
        <v>19</v>
      </c>
      <c r="AB40" s="180"/>
      <c r="AC40" s="180"/>
      <c r="AD40" s="180"/>
      <c r="AE40" s="180"/>
      <c r="AF40" s="203" t="s">
        <v>20</v>
      </c>
      <c r="AG40" s="180"/>
      <c r="AH40" s="180"/>
      <c r="AI40" s="94" t="s">
        <v>307</v>
      </c>
      <c r="AJ40" s="204" t="s">
        <v>21</v>
      </c>
      <c r="AK40" s="180"/>
      <c r="AL40" s="180"/>
      <c r="AM40" s="180"/>
      <c r="AN40" s="180"/>
      <c r="AO40" s="180"/>
      <c r="AP40" s="95">
        <v>0</v>
      </c>
      <c r="AQ40" s="95" t="s">
        <v>310</v>
      </c>
      <c r="AR40" s="95" t="s">
        <v>310</v>
      </c>
      <c r="AS40" s="205" t="s">
        <v>310</v>
      </c>
      <c r="AT40" s="180"/>
      <c r="AU40" s="205" t="s">
        <v>310</v>
      </c>
      <c r="AV40" s="180"/>
      <c r="AW40" s="95" t="s">
        <v>310</v>
      </c>
    </row>
    <row r="41" spans="1:49" hidden="1" x14ac:dyDescent="0.25">
      <c r="A41" s="199" t="s">
        <v>22</v>
      </c>
      <c r="B41" s="180"/>
      <c r="C41" s="199" t="s">
        <v>312</v>
      </c>
      <c r="D41" s="180"/>
      <c r="E41" s="199" t="s">
        <v>312</v>
      </c>
      <c r="F41" s="180"/>
      <c r="G41" s="199" t="s">
        <v>332</v>
      </c>
      <c r="H41" s="180"/>
      <c r="I41" s="199"/>
      <c r="J41" s="180"/>
      <c r="K41" s="180"/>
      <c r="L41" s="199"/>
      <c r="M41" s="180"/>
      <c r="N41" s="180"/>
      <c r="O41" s="199"/>
      <c r="P41" s="180"/>
      <c r="Q41" s="199"/>
      <c r="R41" s="180"/>
      <c r="S41" s="198" t="s">
        <v>67</v>
      </c>
      <c r="T41" s="180"/>
      <c r="U41" s="180"/>
      <c r="V41" s="180"/>
      <c r="W41" s="180"/>
      <c r="X41" s="180"/>
      <c r="Y41" s="180"/>
      <c r="Z41" s="180"/>
      <c r="AA41" s="199" t="s">
        <v>19</v>
      </c>
      <c r="AB41" s="180"/>
      <c r="AC41" s="180"/>
      <c r="AD41" s="180"/>
      <c r="AE41" s="180"/>
      <c r="AF41" s="199" t="s">
        <v>20</v>
      </c>
      <c r="AG41" s="180"/>
      <c r="AH41" s="180"/>
      <c r="AI41" s="92" t="s">
        <v>307</v>
      </c>
      <c r="AJ41" s="200" t="s">
        <v>21</v>
      </c>
      <c r="AK41" s="180"/>
      <c r="AL41" s="180"/>
      <c r="AM41" s="180"/>
      <c r="AN41" s="180"/>
      <c r="AO41" s="180"/>
      <c r="AP41" s="97">
        <v>3189289</v>
      </c>
      <c r="AQ41" s="93" t="s">
        <v>310</v>
      </c>
      <c r="AR41" s="93" t="s">
        <v>333</v>
      </c>
      <c r="AS41" s="201" t="s">
        <v>310</v>
      </c>
      <c r="AT41" s="180"/>
      <c r="AU41" s="201" t="s">
        <v>310</v>
      </c>
      <c r="AV41" s="180"/>
      <c r="AW41" s="93" t="s">
        <v>310</v>
      </c>
    </row>
    <row r="42" spans="1:49" hidden="1" x14ac:dyDescent="0.25">
      <c r="A42" s="199" t="s">
        <v>22</v>
      </c>
      <c r="B42" s="180"/>
      <c r="C42" s="199" t="s">
        <v>312</v>
      </c>
      <c r="D42" s="180"/>
      <c r="E42" s="199" t="s">
        <v>312</v>
      </c>
      <c r="F42" s="180"/>
      <c r="G42" s="199" t="s">
        <v>332</v>
      </c>
      <c r="H42" s="180"/>
      <c r="I42" s="199" t="s">
        <v>316</v>
      </c>
      <c r="J42" s="180"/>
      <c r="K42" s="180"/>
      <c r="L42" s="199"/>
      <c r="M42" s="180"/>
      <c r="N42" s="180"/>
      <c r="O42" s="199"/>
      <c r="P42" s="180"/>
      <c r="Q42" s="199"/>
      <c r="R42" s="180"/>
      <c r="S42" s="198" t="s">
        <v>69</v>
      </c>
      <c r="T42" s="180"/>
      <c r="U42" s="180"/>
      <c r="V42" s="180"/>
      <c r="W42" s="180"/>
      <c r="X42" s="180"/>
      <c r="Y42" s="180"/>
      <c r="Z42" s="180"/>
      <c r="AA42" s="199" t="s">
        <v>19</v>
      </c>
      <c r="AB42" s="180"/>
      <c r="AC42" s="180"/>
      <c r="AD42" s="180"/>
      <c r="AE42" s="180"/>
      <c r="AF42" s="199" t="s">
        <v>20</v>
      </c>
      <c r="AG42" s="180"/>
      <c r="AH42" s="180"/>
      <c r="AI42" s="92" t="s">
        <v>307</v>
      </c>
      <c r="AJ42" s="200" t="s">
        <v>21</v>
      </c>
      <c r="AK42" s="180"/>
      <c r="AL42" s="180"/>
      <c r="AM42" s="180"/>
      <c r="AN42" s="180"/>
      <c r="AO42" s="180"/>
      <c r="AP42" s="97">
        <v>3189289</v>
      </c>
      <c r="AQ42" s="93" t="s">
        <v>310</v>
      </c>
      <c r="AR42" s="93" t="s">
        <v>333</v>
      </c>
      <c r="AS42" s="201" t="s">
        <v>310</v>
      </c>
      <c r="AT42" s="180"/>
      <c r="AU42" s="201" t="s">
        <v>310</v>
      </c>
      <c r="AV42" s="180"/>
      <c r="AW42" s="93" t="s">
        <v>310</v>
      </c>
    </row>
    <row r="43" spans="1:49" hidden="1" x14ac:dyDescent="0.25">
      <c r="A43" s="203" t="s">
        <v>22</v>
      </c>
      <c r="B43" s="180"/>
      <c r="C43" s="203" t="s">
        <v>312</v>
      </c>
      <c r="D43" s="180"/>
      <c r="E43" s="203" t="s">
        <v>312</v>
      </c>
      <c r="F43" s="180"/>
      <c r="G43" s="203" t="s">
        <v>332</v>
      </c>
      <c r="H43" s="180"/>
      <c r="I43" s="203" t="s">
        <v>316</v>
      </c>
      <c r="J43" s="180"/>
      <c r="K43" s="180"/>
      <c r="L43" s="203" t="s">
        <v>316</v>
      </c>
      <c r="M43" s="180"/>
      <c r="N43" s="180"/>
      <c r="O43" s="203"/>
      <c r="P43" s="180"/>
      <c r="Q43" s="203"/>
      <c r="R43" s="180"/>
      <c r="S43" s="202" t="s">
        <v>71</v>
      </c>
      <c r="T43" s="180"/>
      <c r="U43" s="180"/>
      <c r="V43" s="180"/>
      <c r="W43" s="180"/>
      <c r="X43" s="180"/>
      <c r="Y43" s="180"/>
      <c r="Z43" s="180"/>
      <c r="AA43" s="203" t="s">
        <v>19</v>
      </c>
      <c r="AB43" s="180"/>
      <c r="AC43" s="180"/>
      <c r="AD43" s="180"/>
      <c r="AE43" s="180"/>
      <c r="AF43" s="203" t="s">
        <v>20</v>
      </c>
      <c r="AG43" s="180"/>
      <c r="AH43" s="180"/>
      <c r="AI43" s="94" t="s">
        <v>307</v>
      </c>
      <c r="AJ43" s="204" t="s">
        <v>21</v>
      </c>
      <c r="AK43" s="180"/>
      <c r="AL43" s="180"/>
      <c r="AM43" s="180"/>
      <c r="AN43" s="180"/>
      <c r="AO43" s="180"/>
      <c r="AP43" s="98">
        <v>2932026</v>
      </c>
      <c r="AQ43" s="95" t="s">
        <v>310</v>
      </c>
      <c r="AR43" s="95" t="s">
        <v>334</v>
      </c>
      <c r="AS43" s="205" t="s">
        <v>310</v>
      </c>
      <c r="AT43" s="180"/>
      <c r="AU43" s="205" t="s">
        <v>310</v>
      </c>
      <c r="AV43" s="180"/>
      <c r="AW43" s="95" t="s">
        <v>310</v>
      </c>
    </row>
    <row r="44" spans="1:49" hidden="1" x14ac:dyDescent="0.25">
      <c r="A44" s="203" t="s">
        <v>22</v>
      </c>
      <c r="B44" s="180"/>
      <c r="C44" s="203" t="s">
        <v>312</v>
      </c>
      <c r="D44" s="180"/>
      <c r="E44" s="203" t="s">
        <v>312</v>
      </c>
      <c r="F44" s="180"/>
      <c r="G44" s="203" t="s">
        <v>332</v>
      </c>
      <c r="H44" s="180"/>
      <c r="I44" s="203" t="s">
        <v>316</v>
      </c>
      <c r="J44" s="180"/>
      <c r="K44" s="180"/>
      <c r="L44" s="203" t="s">
        <v>331</v>
      </c>
      <c r="M44" s="180"/>
      <c r="N44" s="180"/>
      <c r="O44" s="203"/>
      <c r="P44" s="180"/>
      <c r="Q44" s="203"/>
      <c r="R44" s="180"/>
      <c r="S44" s="202" t="s">
        <v>73</v>
      </c>
      <c r="T44" s="180"/>
      <c r="U44" s="180"/>
      <c r="V44" s="180"/>
      <c r="W44" s="180"/>
      <c r="X44" s="180"/>
      <c r="Y44" s="180"/>
      <c r="Z44" s="180"/>
      <c r="AA44" s="203" t="s">
        <v>19</v>
      </c>
      <c r="AB44" s="180"/>
      <c r="AC44" s="180"/>
      <c r="AD44" s="180"/>
      <c r="AE44" s="180"/>
      <c r="AF44" s="203" t="s">
        <v>20</v>
      </c>
      <c r="AG44" s="180"/>
      <c r="AH44" s="180"/>
      <c r="AI44" s="94" t="s">
        <v>307</v>
      </c>
      <c r="AJ44" s="204" t="s">
        <v>21</v>
      </c>
      <c r="AK44" s="180"/>
      <c r="AL44" s="180"/>
      <c r="AM44" s="180"/>
      <c r="AN44" s="180"/>
      <c r="AO44" s="180"/>
      <c r="AP44" s="95">
        <v>0</v>
      </c>
      <c r="AQ44" s="95" t="s">
        <v>310</v>
      </c>
      <c r="AR44" s="95" t="s">
        <v>310</v>
      </c>
      <c r="AS44" s="205" t="s">
        <v>310</v>
      </c>
      <c r="AT44" s="180"/>
      <c r="AU44" s="205" t="s">
        <v>310</v>
      </c>
      <c r="AV44" s="180"/>
      <c r="AW44" s="95" t="s">
        <v>310</v>
      </c>
    </row>
    <row r="45" spans="1:49" hidden="1" x14ac:dyDescent="0.25">
      <c r="A45" s="203" t="s">
        <v>22</v>
      </c>
      <c r="B45" s="180"/>
      <c r="C45" s="203" t="s">
        <v>312</v>
      </c>
      <c r="D45" s="180"/>
      <c r="E45" s="203" t="s">
        <v>312</v>
      </c>
      <c r="F45" s="180"/>
      <c r="G45" s="203" t="s">
        <v>332</v>
      </c>
      <c r="H45" s="180"/>
      <c r="I45" s="203" t="s">
        <v>316</v>
      </c>
      <c r="J45" s="180"/>
      <c r="K45" s="180"/>
      <c r="L45" s="203" t="s">
        <v>317</v>
      </c>
      <c r="M45" s="180"/>
      <c r="N45" s="180"/>
      <c r="O45" s="203"/>
      <c r="P45" s="180"/>
      <c r="Q45" s="203"/>
      <c r="R45" s="180"/>
      <c r="S45" s="202" t="s">
        <v>75</v>
      </c>
      <c r="T45" s="180"/>
      <c r="U45" s="180"/>
      <c r="V45" s="180"/>
      <c r="W45" s="180"/>
      <c r="X45" s="180"/>
      <c r="Y45" s="180"/>
      <c r="Z45" s="180"/>
      <c r="AA45" s="203" t="s">
        <v>19</v>
      </c>
      <c r="AB45" s="180"/>
      <c r="AC45" s="180"/>
      <c r="AD45" s="180"/>
      <c r="AE45" s="180"/>
      <c r="AF45" s="203" t="s">
        <v>20</v>
      </c>
      <c r="AG45" s="180"/>
      <c r="AH45" s="180"/>
      <c r="AI45" s="94" t="s">
        <v>307</v>
      </c>
      <c r="AJ45" s="204" t="s">
        <v>21</v>
      </c>
      <c r="AK45" s="180"/>
      <c r="AL45" s="180"/>
      <c r="AM45" s="180"/>
      <c r="AN45" s="180"/>
      <c r="AO45" s="180"/>
      <c r="AP45" s="98">
        <v>257263</v>
      </c>
      <c r="AQ45" s="95" t="s">
        <v>310</v>
      </c>
      <c r="AR45" s="95" t="s">
        <v>335</v>
      </c>
      <c r="AS45" s="205" t="s">
        <v>310</v>
      </c>
      <c r="AT45" s="180"/>
      <c r="AU45" s="205" t="s">
        <v>310</v>
      </c>
      <c r="AV45" s="180"/>
      <c r="AW45" s="95" t="s">
        <v>310</v>
      </c>
    </row>
    <row r="46" spans="1:49" hidden="1" x14ac:dyDescent="0.25">
      <c r="A46" s="203" t="s">
        <v>22</v>
      </c>
      <c r="B46" s="180"/>
      <c r="C46" s="203" t="s">
        <v>312</v>
      </c>
      <c r="D46" s="180"/>
      <c r="E46" s="203" t="s">
        <v>312</v>
      </c>
      <c r="F46" s="180"/>
      <c r="G46" s="203" t="s">
        <v>332</v>
      </c>
      <c r="H46" s="180"/>
      <c r="I46" s="203" t="s">
        <v>331</v>
      </c>
      <c r="J46" s="180"/>
      <c r="K46" s="180"/>
      <c r="L46" s="203"/>
      <c r="M46" s="180"/>
      <c r="N46" s="180"/>
      <c r="O46" s="203"/>
      <c r="P46" s="180"/>
      <c r="Q46" s="203"/>
      <c r="R46" s="180"/>
      <c r="S46" s="202" t="s">
        <v>77</v>
      </c>
      <c r="T46" s="180"/>
      <c r="U46" s="180"/>
      <c r="V46" s="180"/>
      <c r="W46" s="180"/>
      <c r="X46" s="180"/>
      <c r="Y46" s="180"/>
      <c r="Z46" s="180"/>
      <c r="AA46" s="203" t="s">
        <v>19</v>
      </c>
      <c r="AB46" s="180"/>
      <c r="AC46" s="180"/>
      <c r="AD46" s="180"/>
      <c r="AE46" s="180"/>
      <c r="AF46" s="203" t="s">
        <v>20</v>
      </c>
      <c r="AG46" s="180"/>
      <c r="AH46" s="180"/>
      <c r="AI46" s="94" t="s">
        <v>307</v>
      </c>
      <c r="AJ46" s="204" t="s">
        <v>21</v>
      </c>
      <c r="AK46" s="180"/>
      <c r="AL46" s="180"/>
      <c r="AM46" s="180"/>
      <c r="AN46" s="180"/>
      <c r="AO46" s="180"/>
      <c r="AP46" s="95">
        <v>0</v>
      </c>
      <c r="AQ46" s="95" t="s">
        <v>310</v>
      </c>
      <c r="AR46" s="95" t="s">
        <v>310</v>
      </c>
      <c r="AS46" s="205" t="s">
        <v>310</v>
      </c>
      <c r="AT46" s="180"/>
      <c r="AU46" s="205" t="s">
        <v>310</v>
      </c>
      <c r="AV46" s="180"/>
      <c r="AW46" s="95" t="s">
        <v>310</v>
      </c>
    </row>
    <row r="47" spans="1:49" hidden="1" x14ac:dyDescent="0.25">
      <c r="A47" s="203" t="s">
        <v>22</v>
      </c>
      <c r="B47" s="180"/>
      <c r="C47" s="203" t="s">
        <v>312</v>
      </c>
      <c r="D47" s="180"/>
      <c r="E47" s="203" t="s">
        <v>312</v>
      </c>
      <c r="F47" s="180"/>
      <c r="G47" s="203" t="s">
        <v>332</v>
      </c>
      <c r="H47" s="180"/>
      <c r="I47" s="203" t="s">
        <v>336</v>
      </c>
      <c r="J47" s="180"/>
      <c r="K47" s="180"/>
      <c r="L47" s="203"/>
      <c r="M47" s="180"/>
      <c r="N47" s="180"/>
      <c r="O47" s="203"/>
      <c r="P47" s="180"/>
      <c r="Q47" s="203"/>
      <c r="R47" s="180"/>
      <c r="S47" s="202" t="s">
        <v>79</v>
      </c>
      <c r="T47" s="180"/>
      <c r="U47" s="180"/>
      <c r="V47" s="180"/>
      <c r="W47" s="180"/>
      <c r="X47" s="180"/>
      <c r="Y47" s="180"/>
      <c r="Z47" s="180"/>
      <c r="AA47" s="203" t="s">
        <v>19</v>
      </c>
      <c r="AB47" s="180"/>
      <c r="AC47" s="180"/>
      <c r="AD47" s="180"/>
      <c r="AE47" s="180"/>
      <c r="AF47" s="203" t="s">
        <v>20</v>
      </c>
      <c r="AG47" s="180"/>
      <c r="AH47" s="180"/>
      <c r="AI47" s="94" t="s">
        <v>307</v>
      </c>
      <c r="AJ47" s="204" t="s">
        <v>21</v>
      </c>
      <c r="AK47" s="180"/>
      <c r="AL47" s="180"/>
      <c r="AM47" s="180"/>
      <c r="AN47" s="180"/>
      <c r="AO47" s="180"/>
      <c r="AP47" s="95">
        <v>0</v>
      </c>
      <c r="AQ47" s="95" t="s">
        <v>310</v>
      </c>
      <c r="AR47" s="95" t="s">
        <v>310</v>
      </c>
      <c r="AS47" s="205" t="s">
        <v>310</v>
      </c>
      <c r="AT47" s="180"/>
      <c r="AU47" s="205" t="s">
        <v>310</v>
      </c>
      <c r="AV47" s="180"/>
      <c r="AW47" s="95" t="s">
        <v>310</v>
      </c>
    </row>
    <row r="48" spans="1:49" hidden="1" x14ac:dyDescent="0.25">
      <c r="A48" s="203" t="s">
        <v>22</v>
      </c>
      <c r="B48" s="180"/>
      <c r="C48" s="203" t="s">
        <v>312</v>
      </c>
      <c r="D48" s="180"/>
      <c r="E48" s="203" t="s">
        <v>312</v>
      </c>
      <c r="F48" s="180"/>
      <c r="G48" s="203" t="s">
        <v>332</v>
      </c>
      <c r="H48" s="180"/>
      <c r="I48" s="203" t="s">
        <v>337</v>
      </c>
      <c r="J48" s="180"/>
      <c r="K48" s="180"/>
      <c r="L48" s="203"/>
      <c r="M48" s="180"/>
      <c r="N48" s="180"/>
      <c r="O48" s="203"/>
      <c r="P48" s="180"/>
      <c r="Q48" s="203"/>
      <c r="R48" s="180"/>
      <c r="S48" s="202" t="s">
        <v>81</v>
      </c>
      <c r="T48" s="180"/>
      <c r="U48" s="180"/>
      <c r="V48" s="180"/>
      <c r="W48" s="180"/>
      <c r="X48" s="180"/>
      <c r="Y48" s="180"/>
      <c r="Z48" s="180"/>
      <c r="AA48" s="203" t="s">
        <v>19</v>
      </c>
      <c r="AB48" s="180"/>
      <c r="AC48" s="180"/>
      <c r="AD48" s="180"/>
      <c r="AE48" s="180"/>
      <c r="AF48" s="203" t="s">
        <v>20</v>
      </c>
      <c r="AG48" s="180"/>
      <c r="AH48" s="180"/>
      <c r="AI48" s="94" t="s">
        <v>307</v>
      </c>
      <c r="AJ48" s="204" t="s">
        <v>21</v>
      </c>
      <c r="AK48" s="180"/>
      <c r="AL48" s="180"/>
      <c r="AM48" s="180"/>
      <c r="AN48" s="180"/>
      <c r="AO48" s="180"/>
      <c r="AP48" s="95">
        <v>0</v>
      </c>
      <c r="AQ48" s="95" t="s">
        <v>310</v>
      </c>
      <c r="AR48" s="95" t="s">
        <v>310</v>
      </c>
      <c r="AS48" s="205" t="s">
        <v>310</v>
      </c>
      <c r="AT48" s="180"/>
      <c r="AU48" s="205" t="s">
        <v>310</v>
      </c>
      <c r="AV48" s="180"/>
      <c r="AW48" s="95" t="s">
        <v>310</v>
      </c>
    </row>
    <row r="49" spans="1:49" hidden="1" x14ac:dyDescent="0.25">
      <c r="A49" s="203" t="s">
        <v>22</v>
      </c>
      <c r="B49" s="180"/>
      <c r="C49" s="203" t="s">
        <v>312</v>
      </c>
      <c r="D49" s="180"/>
      <c r="E49" s="203" t="s">
        <v>312</v>
      </c>
      <c r="F49" s="180"/>
      <c r="G49" s="203" t="s">
        <v>332</v>
      </c>
      <c r="H49" s="180"/>
      <c r="I49" s="203" t="s">
        <v>338</v>
      </c>
      <c r="J49" s="180"/>
      <c r="K49" s="180"/>
      <c r="L49" s="203"/>
      <c r="M49" s="180"/>
      <c r="N49" s="180"/>
      <c r="O49" s="203"/>
      <c r="P49" s="180"/>
      <c r="Q49" s="203"/>
      <c r="R49" s="180"/>
      <c r="S49" s="202" t="s">
        <v>83</v>
      </c>
      <c r="T49" s="180"/>
      <c r="U49" s="180"/>
      <c r="V49" s="180"/>
      <c r="W49" s="180"/>
      <c r="X49" s="180"/>
      <c r="Y49" s="180"/>
      <c r="Z49" s="180"/>
      <c r="AA49" s="203" t="s">
        <v>19</v>
      </c>
      <c r="AB49" s="180"/>
      <c r="AC49" s="180"/>
      <c r="AD49" s="180"/>
      <c r="AE49" s="180"/>
      <c r="AF49" s="203" t="s">
        <v>20</v>
      </c>
      <c r="AG49" s="180"/>
      <c r="AH49" s="180"/>
      <c r="AI49" s="94" t="s">
        <v>307</v>
      </c>
      <c r="AJ49" s="204" t="s">
        <v>21</v>
      </c>
      <c r="AK49" s="180"/>
      <c r="AL49" s="180"/>
      <c r="AM49" s="180"/>
      <c r="AN49" s="180"/>
      <c r="AO49" s="180"/>
      <c r="AP49" s="95">
        <v>0</v>
      </c>
      <c r="AQ49" s="95" t="s">
        <v>310</v>
      </c>
      <c r="AR49" s="95" t="s">
        <v>310</v>
      </c>
      <c r="AS49" s="205" t="s">
        <v>310</v>
      </c>
      <c r="AT49" s="180"/>
      <c r="AU49" s="205" t="s">
        <v>310</v>
      </c>
      <c r="AV49" s="180"/>
      <c r="AW49" s="95" t="s">
        <v>310</v>
      </c>
    </row>
    <row r="50" spans="1:49" hidden="1" x14ac:dyDescent="0.25">
      <c r="A50" s="199" t="s">
        <v>22</v>
      </c>
      <c r="B50" s="180"/>
      <c r="C50" s="199" t="s">
        <v>330</v>
      </c>
      <c r="D50" s="180"/>
      <c r="E50" s="199"/>
      <c r="F50" s="180"/>
      <c r="G50" s="199"/>
      <c r="H50" s="180"/>
      <c r="I50" s="199"/>
      <c r="J50" s="180"/>
      <c r="K50" s="180"/>
      <c r="L50" s="199"/>
      <c r="M50" s="180"/>
      <c r="N50" s="180"/>
      <c r="O50" s="199"/>
      <c r="P50" s="180"/>
      <c r="Q50" s="199"/>
      <c r="R50" s="180"/>
      <c r="S50" s="198" t="s">
        <v>85</v>
      </c>
      <c r="T50" s="180"/>
      <c r="U50" s="180"/>
      <c r="V50" s="180"/>
      <c r="W50" s="180"/>
      <c r="X50" s="180"/>
      <c r="Y50" s="180"/>
      <c r="Z50" s="180"/>
      <c r="AA50" s="199" t="s">
        <v>19</v>
      </c>
      <c r="AB50" s="180"/>
      <c r="AC50" s="180"/>
      <c r="AD50" s="180"/>
      <c r="AE50" s="180"/>
      <c r="AF50" s="199" t="s">
        <v>20</v>
      </c>
      <c r="AG50" s="180"/>
      <c r="AH50" s="180"/>
      <c r="AI50" s="92" t="s">
        <v>307</v>
      </c>
      <c r="AJ50" s="200" t="s">
        <v>21</v>
      </c>
      <c r="AK50" s="180"/>
      <c r="AL50" s="180"/>
      <c r="AM50" s="180"/>
      <c r="AN50" s="180"/>
      <c r="AO50" s="180"/>
      <c r="AP50" s="97">
        <v>491560699.91000003</v>
      </c>
      <c r="AQ50" s="93" t="s">
        <v>339</v>
      </c>
      <c r="AR50" s="93" t="s">
        <v>340</v>
      </c>
      <c r="AS50" s="201" t="s">
        <v>339</v>
      </c>
      <c r="AT50" s="180"/>
      <c r="AU50" s="201" t="s">
        <v>310</v>
      </c>
      <c r="AV50" s="180"/>
      <c r="AW50" s="93" t="s">
        <v>311</v>
      </c>
    </row>
    <row r="51" spans="1:49" hidden="1" x14ac:dyDescent="0.25">
      <c r="A51" s="199" t="s">
        <v>22</v>
      </c>
      <c r="B51" s="180"/>
      <c r="C51" s="199" t="s">
        <v>330</v>
      </c>
      <c r="D51" s="180"/>
      <c r="E51" s="199" t="s">
        <v>312</v>
      </c>
      <c r="F51" s="180"/>
      <c r="G51" s="199"/>
      <c r="H51" s="180"/>
      <c r="I51" s="199"/>
      <c r="J51" s="180"/>
      <c r="K51" s="180"/>
      <c r="L51" s="199"/>
      <c r="M51" s="180"/>
      <c r="N51" s="180"/>
      <c r="O51" s="199"/>
      <c r="P51" s="180"/>
      <c r="Q51" s="199"/>
      <c r="R51" s="180"/>
      <c r="S51" s="198" t="s">
        <v>87</v>
      </c>
      <c r="T51" s="180"/>
      <c r="U51" s="180"/>
      <c r="V51" s="180"/>
      <c r="W51" s="180"/>
      <c r="X51" s="180"/>
      <c r="Y51" s="180"/>
      <c r="Z51" s="180"/>
      <c r="AA51" s="199" t="s">
        <v>19</v>
      </c>
      <c r="AB51" s="180"/>
      <c r="AC51" s="180"/>
      <c r="AD51" s="180"/>
      <c r="AE51" s="180"/>
      <c r="AF51" s="199" t="s">
        <v>20</v>
      </c>
      <c r="AG51" s="180"/>
      <c r="AH51" s="180"/>
      <c r="AI51" s="92" t="s">
        <v>307</v>
      </c>
      <c r="AJ51" s="200" t="s">
        <v>21</v>
      </c>
      <c r="AK51" s="180"/>
      <c r="AL51" s="180"/>
      <c r="AM51" s="180"/>
      <c r="AN51" s="180"/>
      <c r="AO51" s="180"/>
      <c r="AP51" s="97">
        <v>28945385.420000002</v>
      </c>
      <c r="AQ51" s="93" t="s">
        <v>341</v>
      </c>
      <c r="AR51" s="93" t="s">
        <v>310</v>
      </c>
      <c r="AS51" s="201" t="s">
        <v>341</v>
      </c>
      <c r="AT51" s="180"/>
      <c r="AU51" s="201" t="s">
        <v>310</v>
      </c>
      <c r="AV51" s="180"/>
      <c r="AW51" s="93" t="s">
        <v>310</v>
      </c>
    </row>
    <row r="52" spans="1:49" hidden="1" x14ac:dyDescent="0.25">
      <c r="A52" s="199" t="s">
        <v>22</v>
      </c>
      <c r="B52" s="180"/>
      <c r="C52" s="199" t="s">
        <v>330</v>
      </c>
      <c r="D52" s="180"/>
      <c r="E52" s="199" t="s">
        <v>312</v>
      </c>
      <c r="F52" s="180"/>
      <c r="G52" s="199" t="s">
        <v>312</v>
      </c>
      <c r="H52" s="180"/>
      <c r="I52" s="199"/>
      <c r="J52" s="180"/>
      <c r="K52" s="180"/>
      <c r="L52" s="199"/>
      <c r="M52" s="180"/>
      <c r="N52" s="180"/>
      <c r="O52" s="199"/>
      <c r="P52" s="180"/>
      <c r="Q52" s="199"/>
      <c r="R52" s="180"/>
      <c r="S52" s="198" t="s">
        <v>89</v>
      </c>
      <c r="T52" s="180"/>
      <c r="U52" s="180"/>
      <c r="V52" s="180"/>
      <c r="W52" s="180"/>
      <c r="X52" s="180"/>
      <c r="Y52" s="180"/>
      <c r="Z52" s="180"/>
      <c r="AA52" s="199" t="s">
        <v>19</v>
      </c>
      <c r="AB52" s="180"/>
      <c r="AC52" s="180"/>
      <c r="AD52" s="180"/>
      <c r="AE52" s="180"/>
      <c r="AF52" s="199" t="s">
        <v>20</v>
      </c>
      <c r="AG52" s="180"/>
      <c r="AH52" s="180"/>
      <c r="AI52" s="92" t="s">
        <v>307</v>
      </c>
      <c r="AJ52" s="200" t="s">
        <v>21</v>
      </c>
      <c r="AK52" s="180"/>
      <c r="AL52" s="180"/>
      <c r="AM52" s="180"/>
      <c r="AN52" s="180"/>
      <c r="AO52" s="180"/>
      <c r="AP52" s="97">
        <v>28945385.420000002</v>
      </c>
      <c r="AQ52" s="93" t="s">
        <v>341</v>
      </c>
      <c r="AR52" s="93" t="s">
        <v>310</v>
      </c>
      <c r="AS52" s="201" t="s">
        <v>341</v>
      </c>
      <c r="AT52" s="180"/>
      <c r="AU52" s="201" t="s">
        <v>310</v>
      </c>
      <c r="AV52" s="180"/>
      <c r="AW52" s="93" t="s">
        <v>310</v>
      </c>
    </row>
    <row r="53" spans="1:49" hidden="1" x14ac:dyDescent="0.25">
      <c r="A53" s="199" t="s">
        <v>22</v>
      </c>
      <c r="B53" s="180"/>
      <c r="C53" s="199" t="s">
        <v>330</v>
      </c>
      <c r="D53" s="180"/>
      <c r="E53" s="199" t="s">
        <v>312</v>
      </c>
      <c r="F53" s="180"/>
      <c r="G53" s="199" t="s">
        <v>312</v>
      </c>
      <c r="H53" s="180"/>
      <c r="I53" s="199" t="s">
        <v>317</v>
      </c>
      <c r="J53" s="180"/>
      <c r="K53" s="180"/>
      <c r="L53" s="199"/>
      <c r="M53" s="180"/>
      <c r="N53" s="180"/>
      <c r="O53" s="199"/>
      <c r="P53" s="180"/>
      <c r="Q53" s="199"/>
      <c r="R53" s="180"/>
      <c r="S53" s="198" t="s">
        <v>90</v>
      </c>
      <c r="T53" s="180"/>
      <c r="U53" s="180"/>
      <c r="V53" s="180"/>
      <c r="W53" s="180"/>
      <c r="X53" s="180"/>
      <c r="Y53" s="180"/>
      <c r="Z53" s="180"/>
      <c r="AA53" s="199" t="s">
        <v>19</v>
      </c>
      <c r="AB53" s="180"/>
      <c r="AC53" s="180"/>
      <c r="AD53" s="180"/>
      <c r="AE53" s="180"/>
      <c r="AF53" s="199" t="s">
        <v>20</v>
      </c>
      <c r="AG53" s="180"/>
      <c r="AH53" s="180"/>
      <c r="AI53" s="92" t="s">
        <v>307</v>
      </c>
      <c r="AJ53" s="200" t="s">
        <v>21</v>
      </c>
      <c r="AK53" s="180"/>
      <c r="AL53" s="180"/>
      <c r="AM53" s="180"/>
      <c r="AN53" s="180"/>
      <c r="AO53" s="180"/>
      <c r="AP53" s="93">
        <v>0</v>
      </c>
      <c r="AQ53" s="93" t="s">
        <v>310</v>
      </c>
      <c r="AR53" s="93" t="s">
        <v>310</v>
      </c>
      <c r="AS53" s="201" t="s">
        <v>310</v>
      </c>
      <c r="AT53" s="180"/>
      <c r="AU53" s="201" t="s">
        <v>310</v>
      </c>
      <c r="AV53" s="180"/>
      <c r="AW53" s="93" t="s">
        <v>310</v>
      </c>
    </row>
    <row r="54" spans="1:49" hidden="1" x14ac:dyDescent="0.25">
      <c r="A54" s="203" t="s">
        <v>22</v>
      </c>
      <c r="B54" s="180"/>
      <c r="C54" s="203" t="s">
        <v>330</v>
      </c>
      <c r="D54" s="180"/>
      <c r="E54" s="203" t="s">
        <v>312</v>
      </c>
      <c r="F54" s="180"/>
      <c r="G54" s="203" t="s">
        <v>312</v>
      </c>
      <c r="H54" s="180"/>
      <c r="I54" s="203" t="s">
        <v>317</v>
      </c>
      <c r="J54" s="180"/>
      <c r="K54" s="180"/>
      <c r="L54" s="203" t="s">
        <v>324</v>
      </c>
      <c r="M54" s="180"/>
      <c r="N54" s="180"/>
      <c r="O54" s="203"/>
      <c r="P54" s="180"/>
      <c r="Q54" s="203"/>
      <c r="R54" s="180"/>
      <c r="S54" s="202" t="s">
        <v>91</v>
      </c>
      <c r="T54" s="180"/>
      <c r="U54" s="180"/>
      <c r="V54" s="180"/>
      <c r="W54" s="180"/>
      <c r="X54" s="180"/>
      <c r="Y54" s="180"/>
      <c r="Z54" s="180"/>
      <c r="AA54" s="203" t="s">
        <v>19</v>
      </c>
      <c r="AB54" s="180"/>
      <c r="AC54" s="180"/>
      <c r="AD54" s="180"/>
      <c r="AE54" s="180"/>
      <c r="AF54" s="203" t="s">
        <v>20</v>
      </c>
      <c r="AG54" s="180"/>
      <c r="AH54" s="180"/>
      <c r="AI54" s="94" t="s">
        <v>307</v>
      </c>
      <c r="AJ54" s="204" t="s">
        <v>21</v>
      </c>
      <c r="AK54" s="180"/>
      <c r="AL54" s="180"/>
      <c r="AM54" s="180"/>
      <c r="AN54" s="180"/>
      <c r="AO54" s="180"/>
      <c r="AP54" s="95">
        <v>0</v>
      </c>
      <c r="AQ54" s="95" t="s">
        <v>310</v>
      </c>
      <c r="AR54" s="95" t="s">
        <v>310</v>
      </c>
      <c r="AS54" s="205" t="s">
        <v>310</v>
      </c>
      <c r="AT54" s="180"/>
      <c r="AU54" s="205" t="s">
        <v>310</v>
      </c>
      <c r="AV54" s="180"/>
      <c r="AW54" s="95" t="s">
        <v>310</v>
      </c>
    </row>
    <row r="55" spans="1:49" hidden="1" x14ac:dyDescent="0.25">
      <c r="A55" s="199" t="s">
        <v>22</v>
      </c>
      <c r="B55" s="180"/>
      <c r="C55" s="199" t="s">
        <v>330</v>
      </c>
      <c r="D55" s="180"/>
      <c r="E55" s="199" t="s">
        <v>312</v>
      </c>
      <c r="F55" s="180"/>
      <c r="G55" s="199" t="s">
        <v>312</v>
      </c>
      <c r="H55" s="180"/>
      <c r="I55" s="199" t="s">
        <v>318</v>
      </c>
      <c r="J55" s="180"/>
      <c r="K55" s="180"/>
      <c r="L55" s="199"/>
      <c r="M55" s="180"/>
      <c r="N55" s="180"/>
      <c r="O55" s="199"/>
      <c r="P55" s="180"/>
      <c r="Q55" s="199"/>
      <c r="R55" s="180"/>
      <c r="S55" s="198" t="s">
        <v>92</v>
      </c>
      <c r="T55" s="180"/>
      <c r="U55" s="180"/>
      <c r="V55" s="180"/>
      <c r="W55" s="180"/>
      <c r="X55" s="180"/>
      <c r="Y55" s="180"/>
      <c r="Z55" s="180"/>
      <c r="AA55" s="199" t="s">
        <v>19</v>
      </c>
      <c r="AB55" s="180"/>
      <c r="AC55" s="180"/>
      <c r="AD55" s="180"/>
      <c r="AE55" s="180"/>
      <c r="AF55" s="199" t="s">
        <v>20</v>
      </c>
      <c r="AG55" s="180"/>
      <c r="AH55" s="180"/>
      <c r="AI55" s="92" t="s">
        <v>307</v>
      </c>
      <c r="AJ55" s="200" t="s">
        <v>21</v>
      </c>
      <c r="AK55" s="180"/>
      <c r="AL55" s="180"/>
      <c r="AM55" s="180"/>
      <c r="AN55" s="180"/>
      <c r="AO55" s="180"/>
      <c r="AP55" s="97">
        <v>28945385.420000002</v>
      </c>
      <c r="AQ55" s="93" t="s">
        <v>341</v>
      </c>
      <c r="AR55" s="93" t="s">
        <v>310</v>
      </c>
      <c r="AS55" s="201" t="s">
        <v>341</v>
      </c>
      <c r="AT55" s="180"/>
      <c r="AU55" s="201" t="s">
        <v>310</v>
      </c>
      <c r="AV55" s="180"/>
      <c r="AW55" s="93" t="s">
        <v>310</v>
      </c>
    </row>
    <row r="56" spans="1:49" hidden="1" x14ac:dyDescent="0.25">
      <c r="A56" s="203" t="s">
        <v>22</v>
      </c>
      <c r="B56" s="180"/>
      <c r="C56" s="203" t="s">
        <v>330</v>
      </c>
      <c r="D56" s="180"/>
      <c r="E56" s="203" t="s">
        <v>312</v>
      </c>
      <c r="F56" s="180"/>
      <c r="G56" s="203" t="s">
        <v>312</v>
      </c>
      <c r="H56" s="180"/>
      <c r="I56" s="203" t="s">
        <v>318</v>
      </c>
      <c r="J56" s="180"/>
      <c r="K56" s="180"/>
      <c r="L56" s="203" t="s">
        <v>317</v>
      </c>
      <c r="M56" s="180"/>
      <c r="N56" s="180"/>
      <c r="O56" s="203"/>
      <c r="P56" s="180"/>
      <c r="Q56" s="203"/>
      <c r="R56" s="180"/>
      <c r="S56" s="202" t="s">
        <v>93</v>
      </c>
      <c r="T56" s="180"/>
      <c r="U56" s="180"/>
      <c r="V56" s="180"/>
      <c r="W56" s="180"/>
      <c r="X56" s="180"/>
      <c r="Y56" s="180"/>
      <c r="Z56" s="180"/>
      <c r="AA56" s="203" t="s">
        <v>19</v>
      </c>
      <c r="AB56" s="180"/>
      <c r="AC56" s="180"/>
      <c r="AD56" s="180"/>
      <c r="AE56" s="180"/>
      <c r="AF56" s="203" t="s">
        <v>20</v>
      </c>
      <c r="AG56" s="180"/>
      <c r="AH56" s="180"/>
      <c r="AI56" s="94" t="s">
        <v>307</v>
      </c>
      <c r="AJ56" s="204" t="s">
        <v>21</v>
      </c>
      <c r="AK56" s="180"/>
      <c r="AL56" s="180"/>
      <c r="AM56" s="180"/>
      <c r="AN56" s="180"/>
      <c r="AO56" s="180"/>
      <c r="AP56" s="98">
        <v>360167.06</v>
      </c>
      <c r="AQ56" s="95" t="s">
        <v>342</v>
      </c>
      <c r="AR56" s="95" t="s">
        <v>310</v>
      </c>
      <c r="AS56" s="205" t="s">
        <v>342</v>
      </c>
      <c r="AT56" s="180"/>
      <c r="AU56" s="205" t="s">
        <v>310</v>
      </c>
      <c r="AV56" s="180"/>
      <c r="AW56" s="95" t="s">
        <v>310</v>
      </c>
    </row>
    <row r="57" spans="1:49" hidden="1" x14ac:dyDescent="0.25">
      <c r="A57" s="203" t="s">
        <v>22</v>
      </c>
      <c r="B57" s="180"/>
      <c r="C57" s="203" t="s">
        <v>330</v>
      </c>
      <c r="D57" s="180"/>
      <c r="E57" s="203" t="s">
        <v>312</v>
      </c>
      <c r="F57" s="180"/>
      <c r="G57" s="203" t="s">
        <v>312</v>
      </c>
      <c r="H57" s="180"/>
      <c r="I57" s="203" t="s">
        <v>318</v>
      </c>
      <c r="J57" s="180"/>
      <c r="K57" s="180"/>
      <c r="L57" s="203" t="s">
        <v>318</v>
      </c>
      <c r="M57" s="180"/>
      <c r="N57" s="180"/>
      <c r="O57" s="203"/>
      <c r="P57" s="180"/>
      <c r="Q57" s="203"/>
      <c r="R57" s="180"/>
      <c r="S57" s="202" t="s">
        <v>94</v>
      </c>
      <c r="T57" s="180"/>
      <c r="U57" s="180"/>
      <c r="V57" s="180"/>
      <c r="W57" s="180"/>
      <c r="X57" s="180"/>
      <c r="Y57" s="180"/>
      <c r="Z57" s="180"/>
      <c r="AA57" s="203" t="s">
        <v>19</v>
      </c>
      <c r="AB57" s="180"/>
      <c r="AC57" s="180"/>
      <c r="AD57" s="180"/>
      <c r="AE57" s="180"/>
      <c r="AF57" s="203" t="s">
        <v>20</v>
      </c>
      <c r="AG57" s="180"/>
      <c r="AH57" s="180"/>
      <c r="AI57" s="94" t="s">
        <v>307</v>
      </c>
      <c r="AJ57" s="204" t="s">
        <v>21</v>
      </c>
      <c r="AK57" s="180"/>
      <c r="AL57" s="180"/>
      <c r="AM57" s="180"/>
      <c r="AN57" s="180"/>
      <c r="AO57" s="180"/>
      <c r="AP57" s="95">
        <v>0</v>
      </c>
      <c r="AQ57" s="95" t="s">
        <v>310</v>
      </c>
      <c r="AR57" s="95" t="s">
        <v>310</v>
      </c>
      <c r="AS57" s="205" t="s">
        <v>310</v>
      </c>
      <c r="AT57" s="180"/>
      <c r="AU57" s="205" t="s">
        <v>310</v>
      </c>
      <c r="AV57" s="180"/>
      <c r="AW57" s="95" t="s">
        <v>310</v>
      </c>
    </row>
    <row r="58" spans="1:49" hidden="1" x14ac:dyDescent="0.25">
      <c r="A58" s="203" t="s">
        <v>22</v>
      </c>
      <c r="B58" s="180"/>
      <c r="C58" s="203" t="s">
        <v>330</v>
      </c>
      <c r="D58" s="180"/>
      <c r="E58" s="203" t="s">
        <v>312</v>
      </c>
      <c r="F58" s="180"/>
      <c r="G58" s="203" t="s">
        <v>312</v>
      </c>
      <c r="H58" s="180"/>
      <c r="I58" s="203" t="s">
        <v>318</v>
      </c>
      <c r="J58" s="180"/>
      <c r="K58" s="180"/>
      <c r="L58" s="203" t="s">
        <v>319</v>
      </c>
      <c r="M58" s="180"/>
      <c r="N58" s="180"/>
      <c r="O58" s="203"/>
      <c r="P58" s="180"/>
      <c r="Q58" s="203"/>
      <c r="R58" s="180"/>
      <c r="S58" s="202" t="s">
        <v>95</v>
      </c>
      <c r="T58" s="180"/>
      <c r="U58" s="180"/>
      <c r="V58" s="180"/>
      <c r="W58" s="180"/>
      <c r="X58" s="180"/>
      <c r="Y58" s="180"/>
      <c r="Z58" s="180"/>
      <c r="AA58" s="203" t="s">
        <v>19</v>
      </c>
      <c r="AB58" s="180"/>
      <c r="AC58" s="180"/>
      <c r="AD58" s="180"/>
      <c r="AE58" s="180"/>
      <c r="AF58" s="203" t="s">
        <v>20</v>
      </c>
      <c r="AG58" s="180"/>
      <c r="AH58" s="180"/>
      <c r="AI58" s="94" t="s">
        <v>307</v>
      </c>
      <c r="AJ58" s="204" t="s">
        <v>21</v>
      </c>
      <c r="AK58" s="180"/>
      <c r="AL58" s="180"/>
      <c r="AM58" s="180"/>
      <c r="AN58" s="180"/>
      <c r="AO58" s="180"/>
      <c r="AP58" s="95">
        <v>0</v>
      </c>
      <c r="AQ58" s="95" t="s">
        <v>310</v>
      </c>
      <c r="AR58" s="95" t="s">
        <v>310</v>
      </c>
      <c r="AS58" s="205" t="s">
        <v>310</v>
      </c>
      <c r="AT58" s="180"/>
      <c r="AU58" s="205" t="s">
        <v>310</v>
      </c>
      <c r="AV58" s="180"/>
      <c r="AW58" s="95" t="s">
        <v>310</v>
      </c>
    </row>
    <row r="59" spans="1:49" hidden="1" x14ac:dyDescent="0.25">
      <c r="A59" s="203" t="s">
        <v>22</v>
      </c>
      <c r="B59" s="180"/>
      <c r="C59" s="203" t="s">
        <v>330</v>
      </c>
      <c r="D59" s="180"/>
      <c r="E59" s="203" t="s">
        <v>312</v>
      </c>
      <c r="F59" s="180"/>
      <c r="G59" s="203" t="s">
        <v>312</v>
      </c>
      <c r="H59" s="180"/>
      <c r="I59" s="203" t="s">
        <v>318</v>
      </c>
      <c r="J59" s="180"/>
      <c r="K59" s="180"/>
      <c r="L59" s="203" t="s">
        <v>320</v>
      </c>
      <c r="M59" s="180"/>
      <c r="N59" s="180"/>
      <c r="O59" s="203"/>
      <c r="P59" s="180"/>
      <c r="Q59" s="203"/>
      <c r="R59" s="180"/>
      <c r="S59" s="202" t="s">
        <v>96</v>
      </c>
      <c r="T59" s="180"/>
      <c r="U59" s="180"/>
      <c r="V59" s="180"/>
      <c r="W59" s="180"/>
      <c r="X59" s="180"/>
      <c r="Y59" s="180"/>
      <c r="Z59" s="180"/>
      <c r="AA59" s="203" t="s">
        <v>19</v>
      </c>
      <c r="AB59" s="180"/>
      <c r="AC59" s="180"/>
      <c r="AD59" s="180"/>
      <c r="AE59" s="180"/>
      <c r="AF59" s="203" t="s">
        <v>20</v>
      </c>
      <c r="AG59" s="180"/>
      <c r="AH59" s="180"/>
      <c r="AI59" s="94" t="s">
        <v>307</v>
      </c>
      <c r="AJ59" s="204" t="s">
        <v>21</v>
      </c>
      <c r="AK59" s="180"/>
      <c r="AL59" s="180"/>
      <c r="AM59" s="180"/>
      <c r="AN59" s="180"/>
      <c r="AO59" s="180"/>
      <c r="AP59" s="98">
        <v>28585218.359999999</v>
      </c>
      <c r="AQ59" s="95" t="s">
        <v>343</v>
      </c>
      <c r="AR59" s="95" t="s">
        <v>310</v>
      </c>
      <c r="AS59" s="205" t="s">
        <v>343</v>
      </c>
      <c r="AT59" s="180"/>
      <c r="AU59" s="205" t="s">
        <v>310</v>
      </c>
      <c r="AV59" s="180"/>
      <c r="AW59" s="95" t="s">
        <v>310</v>
      </c>
    </row>
    <row r="60" spans="1:49" hidden="1" x14ac:dyDescent="0.25">
      <c r="A60" s="203" t="s">
        <v>22</v>
      </c>
      <c r="B60" s="180"/>
      <c r="C60" s="203" t="s">
        <v>330</v>
      </c>
      <c r="D60" s="180"/>
      <c r="E60" s="203" t="s">
        <v>312</v>
      </c>
      <c r="F60" s="180"/>
      <c r="G60" s="203" t="s">
        <v>312</v>
      </c>
      <c r="H60" s="180"/>
      <c r="I60" s="203" t="s">
        <v>318</v>
      </c>
      <c r="J60" s="180"/>
      <c r="K60" s="180"/>
      <c r="L60" s="203" t="s">
        <v>322</v>
      </c>
      <c r="M60" s="180"/>
      <c r="N60" s="180"/>
      <c r="O60" s="203"/>
      <c r="P60" s="180"/>
      <c r="Q60" s="203"/>
      <c r="R60" s="180"/>
      <c r="S60" s="202" t="s">
        <v>97</v>
      </c>
      <c r="T60" s="180"/>
      <c r="U60" s="180"/>
      <c r="V60" s="180"/>
      <c r="W60" s="180"/>
      <c r="X60" s="180"/>
      <c r="Y60" s="180"/>
      <c r="Z60" s="180"/>
      <c r="AA60" s="203" t="s">
        <v>19</v>
      </c>
      <c r="AB60" s="180"/>
      <c r="AC60" s="180"/>
      <c r="AD60" s="180"/>
      <c r="AE60" s="180"/>
      <c r="AF60" s="203" t="s">
        <v>20</v>
      </c>
      <c r="AG60" s="180"/>
      <c r="AH60" s="180"/>
      <c r="AI60" s="94" t="s">
        <v>307</v>
      </c>
      <c r="AJ60" s="204" t="s">
        <v>21</v>
      </c>
      <c r="AK60" s="180"/>
      <c r="AL60" s="180"/>
      <c r="AM60" s="180"/>
      <c r="AN60" s="180"/>
      <c r="AO60" s="180"/>
      <c r="AP60" s="95">
        <v>0</v>
      </c>
      <c r="AQ60" s="95" t="s">
        <v>310</v>
      </c>
      <c r="AR60" s="95" t="s">
        <v>310</v>
      </c>
      <c r="AS60" s="205" t="s">
        <v>310</v>
      </c>
      <c r="AT60" s="180"/>
      <c r="AU60" s="205" t="s">
        <v>310</v>
      </c>
      <c r="AV60" s="180"/>
      <c r="AW60" s="95" t="s">
        <v>310</v>
      </c>
    </row>
    <row r="61" spans="1:49" hidden="1" x14ac:dyDescent="0.25">
      <c r="A61" s="203" t="s">
        <v>22</v>
      </c>
      <c r="B61" s="180"/>
      <c r="C61" s="203" t="s">
        <v>330</v>
      </c>
      <c r="D61" s="180"/>
      <c r="E61" s="203" t="s">
        <v>312</v>
      </c>
      <c r="F61" s="180"/>
      <c r="G61" s="203" t="s">
        <v>312</v>
      </c>
      <c r="H61" s="180"/>
      <c r="I61" s="203" t="s">
        <v>318</v>
      </c>
      <c r="J61" s="180"/>
      <c r="K61" s="180"/>
      <c r="L61" s="203" t="s">
        <v>324</v>
      </c>
      <c r="M61" s="180"/>
      <c r="N61" s="180"/>
      <c r="O61" s="203"/>
      <c r="P61" s="180"/>
      <c r="Q61" s="203"/>
      <c r="R61" s="180"/>
      <c r="S61" s="202" t="s">
        <v>98</v>
      </c>
      <c r="T61" s="180"/>
      <c r="U61" s="180"/>
      <c r="V61" s="180"/>
      <c r="W61" s="180"/>
      <c r="X61" s="180"/>
      <c r="Y61" s="180"/>
      <c r="Z61" s="180"/>
      <c r="AA61" s="203" t="s">
        <v>19</v>
      </c>
      <c r="AB61" s="180"/>
      <c r="AC61" s="180"/>
      <c r="AD61" s="180"/>
      <c r="AE61" s="180"/>
      <c r="AF61" s="203" t="s">
        <v>20</v>
      </c>
      <c r="AG61" s="180"/>
      <c r="AH61" s="180"/>
      <c r="AI61" s="94" t="s">
        <v>307</v>
      </c>
      <c r="AJ61" s="204" t="s">
        <v>21</v>
      </c>
      <c r="AK61" s="180"/>
      <c r="AL61" s="180"/>
      <c r="AM61" s="180"/>
      <c r="AN61" s="180"/>
      <c r="AO61" s="180"/>
      <c r="AP61" s="95">
        <v>0</v>
      </c>
      <c r="AQ61" s="95" t="s">
        <v>310</v>
      </c>
      <c r="AR61" s="95" t="s">
        <v>310</v>
      </c>
      <c r="AS61" s="205" t="s">
        <v>310</v>
      </c>
      <c r="AT61" s="180"/>
      <c r="AU61" s="205" t="s">
        <v>310</v>
      </c>
      <c r="AV61" s="180"/>
      <c r="AW61" s="95" t="s">
        <v>310</v>
      </c>
    </row>
    <row r="62" spans="1:49" hidden="1" x14ac:dyDescent="0.25">
      <c r="A62" s="199" t="s">
        <v>22</v>
      </c>
      <c r="B62" s="180"/>
      <c r="C62" s="199" t="s">
        <v>330</v>
      </c>
      <c r="D62" s="180"/>
      <c r="E62" s="199" t="s">
        <v>312</v>
      </c>
      <c r="F62" s="180"/>
      <c r="G62" s="199" t="s">
        <v>312</v>
      </c>
      <c r="H62" s="180"/>
      <c r="I62" s="199" t="s">
        <v>320</v>
      </c>
      <c r="J62" s="180"/>
      <c r="K62" s="180"/>
      <c r="L62" s="199"/>
      <c r="M62" s="180"/>
      <c r="N62" s="180"/>
      <c r="O62" s="199"/>
      <c r="P62" s="180"/>
      <c r="Q62" s="199"/>
      <c r="R62" s="180"/>
      <c r="S62" s="198" t="s">
        <v>100</v>
      </c>
      <c r="T62" s="180"/>
      <c r="U62" s="180"/>
      <c r="V62" s="180"/>
      <c r="W62" s="180"/>
      <c r="X62" s="180"/>
      <c r="Y62" s="180"/>
      <c r="Z62" s="180"/>
      <c r="AA62" s="199" t="s">
        <v>19</v>
      </c>
      <c r="AB62" s="180"/>
      <c r="AC62" s="180"/>
      <c r="AD62" s="180"/>
      <c r="AE62" s="180"/>
      <c r="AF62" s="199" t="s">
        <v>20</v>
      </c>
      <c r="AG62" s="180"/>
      <c r="AH62" s="180"/>
      <c r="AI62" s="92" t="s">
        <v>307</v>
      </c>
      <c r="AJ62" s="200" t="s">
        <v>21</v>
      </c>
      <c r="AK62" s="180"/>
      <c r="AL62" s="180"/>
      <c r="AM62" s="180"/>
      <c r="AN62" s="180"/>
      <c r="AO62" s="180"/>
      <c r="AP62" s="93">
        <v>0</v>
      </c>
      <c r="AQ62" s="93" t="s">
        <v>310</v>
      </c>
      <c r="AR62" s="93" t="s">
        <v>310</v>
      </c>
      <c r="AS62" s="201" t="s">
        <v>310</v>
      </c>
      <c r="AT62" s="180"/>
      <c r="AU62" s="201" t="s">
        <v>310</v>
      </c>
      <c r="AV62" s="180"/>
      <c r="AW62" s="93" t="s">
        <v>310</v>
      </c>
    </row>
    <row r="63" spans="1:49" hidden="1" x14ac:dyDescent="0.25">
      <c r="A63" s="203" t="s">
        <v>22</v>
      </c>
      <c r="B63" s="180"/>
      <c r="C63" s="203" t="s">
        <v>330</v>
      </c>
      <c r="D63" s="180"/>
      <c r="E63" s="203" t="s">
        <v>312</v>
      </c>
      <c r="F63" s="180"/>
      <c r="G63" s="203" t="s">
        <v>312</v>
      </c>
      <c r="H63" s="180"/>
      <c r="I63" s="203" t="s">
        <v>320</v>
      </c>
      <c r="J63" s="180"/>
      <c r="K63" s="180"/>
      <c r="L63" s="203" t="s">
        <v>331</v>
      </c>
      <c r="M63" s="180"/>
      <c r="N63" s="180"/>
      <c r="O63" s="203"/>
      <c r="P63" s="180"/>
      <c r="Q63" s="203"/>
      <c r="R63" s="180"/>
      <c r="S63" s="202" t="s">
        <v>102</v>
      </c>
      <c r="T63" s="180"/>
      <c r="U63" s="180"/>
      <c r="V63" s="180"/>
      <c r="W63" s="180"/>
      <c r="X63" s="180"/>
      <c r="Y63" s="180"/>
      <c r="Z63" s="180"/>
      <c r="AA63" s="203" t="s">
        <v>19</v>
      </c>
      <c r="AB63" s="180"/>
      <c r="AC63" s="180"/>
      <c r="AD63" s="180"/>
      <c r="AE63" s="180"/>
      <c r="AF63" s="203" t="s">
        <v>20</v>
      </c>
      <c r="AG63" s="180"/>
      <c r="AH63" s="180"/>
      <c r="AI63" s="94" t="s">
        <v>307</v>
      </c>
      <c r="AJ63" s="204" t="s">
        <v>21</v>
      </c>
      <c r="AK63" s="180"/>
      <c r="AL63" s="180"/>
      <c r="AM63" s="180"/>
      <c r="AN63" s="180"/>
      <c r="AO63" s="180"/>
      <c r="AP63" s="95">
        <v>0</v>
      </c>
      <c r="AQ63" s="95" t="s">
        <v>310</v>
      </c>
      <c r="AR63" s="95" t="s">
        <v>310</v>
      </c>
      <c r="AS63" s="205" t="s">
        <v>310</v>
      </c>
      <c r="AT63" s="180"/>
      <c r="AU63" s="205" t="s">
        <v>310</v>
      </c>
      <c r="AV63" s="180"/>
      <c r="AW63" s="95" t="s">
        <v>310</v>
      </c>
    </row>
    <row r="64" spans="1:49" ht="16.5" hidden="1" x14ac:dyDescent="0.25">
      <c r="A64" s="203" t="s">
        <v>22</v>
      </c>
      <c r="B64" s="180"/>
      <c r="C64" s="203" t="s">
        <v>330</v>
      </c>
      <c r="D64" s="180"/>
      <c r="E64" s="203" t="s">
        <v>330</v>
      </c>
      <c r="F64" s="180"/>
      <c r="G64" s="203"/>
      <c r="H64" s="180"/>
      <c r="I64" s="203"/>
      <c r="J64" s="180"/>
      <c r="K64" s="180"/>
      <c r="L64" s="203"/>
      <c r="M64" s="180"/>
      <c r="N64" s="180"/>
      <c r="O64" s="203"/>
      <c r="P64" s="180"/>
      <c r="Q64" s="203"/>
      <c r="R64" s="180"/>
      <c r="S64" s="202" t="s">
        <v>104</v>
      </c>
      <c r="T64" s="180"/>
      <c r="U64" s="180"/>
      <c r="V64" s="180"/>
      <c r="W64" s="180"/>
      <c r="X64" s="180"/>
      <c r="Y64" s="180"/>
      <c r="Z64" s="180"/>
      <c r="AA64" s="203" t="s">
        <v>19</v>
      </c>
      <c r="AB64" s="180"/>
      <c r="AC64" s="180"/>
      <c r="AD64" s="180"/>
      <c r="AE64" s="180"/>
      <c r="AF64" s="203" t="s">
        <v>20</v>
      </c>
      <c r="AG64" s="180"/>
      <c r="AH64" s="180"/>
      <c r="AI64" s="94" t="s">
        <v>307</v>
      </c>
      <c r="AJ64" s="204" t="s">
        <v>21</v>
      </c>
      <c r="AK64" s="180"/>
      <c r="AL64" s="180"/>
      <c r="AM64" s="180"/>
      <c r="AN64" s="180"/>
      <c r="AO64" s="180"/>
      <c r="AP64" s="98">
        <v>462615314.49000001</v>
      </c>
      <c r="AQ64" s="95" t="s">
        <v>344</v>
      </c>
      <c r="AR64" s="95" t="s">
        <v>340</v>
      </c>
      <c r="AS64" s="205" t="s">
        <v>344</v>
      </c>
      <c r="AT64" s="180"/>
      <c r="AU64" s="205" t="s">
        <v>310</v>
      </c>
      <c r="AV64" s="180"/>
      <c r="AW64" s="95" t="s">
        <v>311</v>
      </c>
    </row>
    <row r="65" spans="1:49" hidden="1" x14ac:dyDescent="0.25">
      <c r="A65" s="199" t="s">
        <v>22</v>
      </c>
      <c r="B65" s="180"/>
      <c r="C65" s="199" t="s">
        <v>330</v>
      </c>
      <c r="D65" s="180"/>
      <c r="E65" s="199" t="s">
        <v>330</v>
      </c>
      <c r="F65" s="180"/>
      <c r="G65" s="199" t="s">
        <v>312</v>
      </c>
      <c r="H65" s="180"/>
      <c r="I65" s="199"/>
      <c r="J65" s="180"/>
      <c r="K65" s="180"/>
      <c r="L65" s="199"/>
      <c r="M65" s="180"/>
      <c r="N65" s="180"/>
      <c r="O65" s="199"/>
      <c r="P65" s="180"/>
      <c r="Q65" s="199"/>
      <c r="R65" s="180"/>
      <c r="S65" s="198" t="s">
        <v>106</v>
      </c>
      <c r="T65" s="180"/>
      <c r="U65" s="180"/>
      <c r="V65" s="180"/>
      <c r="W65" s="180"/>
      <c r="X65" s="180"/>
      <c r="Y65" s="180"/>
      <c r="Z65" s="180"/>
      <c r="AA65" s="199" t="s">
        <v>19</v>
      </c>
      <c r="AB65" s="180"/>
      <c r="AC65" s="180"/>
      <c r="AD65" s="180"/>
      <c r="AE65" s="180"/>
      <c r="AF65" s="199" t="s">
        <v>20</v>
      </c>
      <c r="AG65" s="180"/>
      <c r="AH65" s="180"/>
      <c r="AI65" s="92" t="s">
        <v>307</v>
      </c>
      <c r="AJ65" s="200" t="s">
        <v>21</v>
      </c>
      <c r="AK65" s="180"/>
      <c r="AL65" s="180"/>
      <c r="AM65" s="180"/>
      <c r="AN65" s="180"/>
      <c r="AO65" s="180"/>
      <c r="AP65" s="97">
        <v>167641820.86000001</v>
      </c>
      <c r="AQ65" s="93" t="s">
        <v>345</v>
      </c>
      <c r="AR65" s="93" t="s">
        <v>310</v>
      </c>
      <c r="AS65" s="201" t="s">
        <v>345</v>
      </c>
      <c r="AT65" s="180"/>
      <c r="AU65" s="201" t="s">
        <v>310</v>
      </c>
      <c r="AV65" s="180"/>
      <c r="AW65" s="93" t="s">
        <v>310</v>
      </c>
    </row>
    <row r="66" spans="1:49" hidden="1" x14ac:dyDescent="0.25">
      <c r="A66" s="199" t="s">
        <v>22</v>
      </c>
      <c r="B66" s="180"/>
      <c r="C66" s="199" t="s">
        <v>330</v>
      </c>
      <c r="D66" s="180"/>
      <c r="E66" s="199" t="s">
        <v>330</v>
      </c>
      <c r="F66" s="180"/>
      <c r="G66" s="199" t="s">
        <v>312</v>
      </c>
      <c r="H66" s="180"/>
      <c r="I66" s="199" t="s">
        <v>331</v>
      </c>
      <c r="J66" s="180"/>
      <c r="K66" s="180"/>
      <c r="L66" s="199"/>
      <c r="M66" s="180"/>
      <c r="N66" s="180"/>
      <c r="O66" s="199"/>
      <c r="P66" s="180"/>
      <c r="Q66" s="199"/>
      <c r="R66" s="180"/>
      <c r="S66" s="198" t="s">
        <v>108</v>
      </c>
      <c r="T66" s="180"/>
      <c r="U66" s="180"/>
      <c r="V66" s="180"/>
      <c r="W66" s="180"/>
      <c r="X66" s="180"/>
      <c r="Y66" s="180"/>
      <c r="Z66" s="180"/>
      <c r="AA66" s="199" t="s">
        <v>19</v>
      </c>
      <c r="AB66" s="180"/>
      <c r="AC66" s="180"/>
      <c r="AD66" s="180"/>
      <c r="AE66" s="180"/>
      <c r="AF66" s="199" t="s">
        <v>20</v>
      </c>
      <c r="AG66" s="180"/>
      <c r="AH66" s="180"/>
      <c r="AI66" s="92" t="s">
        <v>307</v>
      </c>
      <c r="AJ66" s="200" t="s">
        <v>21</v>
      </c>
      <c r="AK66" s="180"/>
      <c r="AL66" s="180"/>
      <c r="AM66" s="180"/>
      <c r="AN66" s="180"/>
      <c r="AO66" s="180"/>
      <c r="AP66" s="97">
        <v>5679110</v>
      </c>
      <c r="AQ66" s="93" t="s">
        <v>346</v>
      </c>
      <c r="AR66" s="93" t="s">
        <v>310</v>
      </c>
      <c r="AS66" s="201" t="s">
        <v>346</v>
      </c>
      <c r="AT66" s="180"/>
      <c r="AU66" s="201" t="s">
        <v>310</v>
      </c>
      <c r="AV66" s="180"/>
      <c r="AW66" s="93" t="s">
        <v>310</v>
      </c>
    </row>
    <row r="67" spans="1:49" hidden="1" x14ac:dyDescent="0.25">
      <c r="A67" s="203" t="s">
        <v>22</v>
      </c>
      <c r="B67" s="180"/>
      <c r="C67" s="203" t="s">
        <v>330</v>
      </c>
      <c r="D67" s="180"/>
      <c r="E67" s="203" t="s">
        <v>330</v>
      </c>
      <c r="F67" s="180"/>
      <c r="G67" s="203" t="s">
        <v>312</v>
      </c>
      <c r="H67" s="180"/>
      <c r="I67" s="203" t="s">
        <v>331</v>
      </c>
      <c r="J67" s="180"/>
      <c r="K67" s="180"/>
      <c r="L67" s="203" t="s">
        <v>317</v>
      </c>
      <c r="M67" s="180"/>
      <c r="N67" s="180"/>
      <c r="O67" s="203"/>
      <c r="P67" s="180"/>
      <c r="Q67" s="203"/>
      <c r="R67" s="180"/>
      <c r="S67" s="202" t="s">
        <v>110</v>
      </c>
      <c r="T67" s="180"/>
      <c r="U67" s="180"/>
      <c r="V67" s="180"/>
      <c r="W67" s="180"/>
      <c r="X67" s="180"/>
      <c r="Y67" s="180"/>
      <c r="Z67" s="180"/>
      <c r="AA67" s="203" t="s">
        <v>19</v>
      </c>
      <c r="AB67" s="180"/>
      <c r="AC67" s="180"/>
      <c r="AD67" s="180"/>
      <c r="AE67" s="180"/>
      <c r="AF67" s="203" t="s">
        <v>20</v>
      </c>
      <c r="AG67" s="180"/>
      <c r="AH67" s="180"/>
      <c r="AI67" s="94" t="s">
        <v>307</v>
      </c>
      <c r="AJ67" s="204" t="s">
        <v>21</v>
      </c>
      <c r="AK67" s="180"/>
      <c r="AL67" s="180"/>
      <c r="AM67" s="180"/>
      <c r="AN67" s="180"/>
      <c r="AO67" s="180"/>
      <c r="AP67" s="95">
        <v>0</v>
      </c>
      <c r="AQ67" s="95" t="s">
        <v>310</v>
      </c>
      <c r="AR67" s="95" t="s">
        <v>310</v>
      </c>
      <c r="AS67" s="205" t="s">
        <v>310</v>
      </c>
      <c r="AT67" s="180"/>
      <c r="AU67" s="205" t="s">
        <v>310</v>
      </c>
      <c r="AV67" s="180"/>
      <c r="AW67" s="95" t="s">
        <v>310</v>
      </c>
    </row>
    <row r="68" spans="1:49" hidden="1" x14ac:dyDescent="0.25">
      <c r="A68" s="203" t="s">
        <v>22</v>
      </c>
      <c r="B68" s="180"/>
      <c r="C68" s="203" t="s">
        <v>330</v>
      </c>
      <c r="D68" s="180"/>
      <c r="E68" s="203" t="s">
        <v>330</v>
      </c>
      <c r="F68" s="180"/>
      <c r="G68" s="203" t="s">
        <v>312</v>
      </c>
      <c r="H68" s="180"/>
      <c r="I68" s="203" t="s">
        <v>331</v>
      </c>
      <c r="J68" s="180"/>
      <c r="K68" s="180"/>
      <c r="L68" s="203" t="s">
        <v>319</v>
      </c>
      <c r="M68" s="180"/>
      <c r="N68" s="180"/>
      <c r="O68" s="203"/>
      <c r="P68" s="180"/>
      <c r="Q68" s="203"/>
      <c r="R68" s="180"/>
      <c r="S68" s="202" t="s">
        <v>112</v>
      </c>
      <c r="T68" s="180"/>
      <c r="U68" s="180"/>
      <c r="V68" s="180"/>
      <c r="W68" s="180"/>
      <c r="X68" s="180"/>
      <c r="Y68" s="180"/>
      <c r="Z68" s="180"/>
      <c r="AA68" s="203" t="s">
        <v>19</v>
      </c>
      <c r="AB68" s="180"/>
      <c r="AC68" s="180"/>
      <c r="AD68" s="180"/>
      <c r="AE68" s="180"/>
      <c r="AF68" s="203" t="s">
        <v>20</v>
      </c>
      <c r="AG68" s="180"/>
      <c r="AH68" s="180"/>
      <c r="AI68" s="94" t="s">
        <v>307</v>
      </c>
      <c r="AJ68" s="204" t="s">
        <v>21</v>
      </c>
      <c r="AK68" s="180"/>
      <c r="AL68" s="180"/>
      <c r="AM68" s="180"/>
      <c r="AN68" s="180"/>
      <c r="AO68" s="180"/>
      <c r="AP68" s="95">
        <v>0</v>
      </c>
      <c r="AQ68" s="95" t="s">
        <v>310</v>
      </c>
      <c r="AR68" s="95" t="s">
        <v>310</v>
      </c>
      <c r="AS68" s="205" t="s">
        <v>310</v>
      </c>
      <c r="AT68" s="180"/>
      <c r="AU68" s="205" t="s">
        <v>310</v>
      </c>
      <c r="AV68" s="180"/>
      <c r="AW68" s="95" t="s">
        <v>310</v>
      </c>
    </row>
    <row r="69" spans="1:49" hidden="1" x14ac:dyDescent="0.25">
      <c r="A69" s="203" t="s">
        <v>22</v>
      </c>
      <c r="B69" s="180"/>
      <c r="C69" s="203" t="s">
        <v>330</v>
      </c>
      <c r="D69" s="180"/>
      <c r="E69" s="203" t="s">
        <v>330</v>
      </c>
      <c r="F69" s="180"/>
      <c r="G69" s="203" t="s">
        <v>312</v>
      </c>
      <c r="H69" s="180"/>
      <c r="I69" s="203" t="s">
        <v>331</v>
      </c>
      <c r="J69" s="180"/>
      <c r="K69" s="180"/>
      <c r="L69" s="203" t="s">
        <v>320</v>
      </c>
      <c r="M69" s="180"/>
      <c r="N69" s="180"/>
      <c r="O69" s="203"/>
      <c r="P69" s="180"/>
      <c r="Q69" s="203"/>
      <c r="R69" s="180"/>
      <c r="S69" s="202" t="s">
        <v>114</v>
      </c>
      <c r="T69" s="180"/>
      <c r="U69" s="180"/>
      <c r="V69" s="180"/>
      <c r="W69" s="180"/>
      <c r="X69" s="180"/>
      <c r="Y69" s="180"/>
      <c r="Z69" s="180"/>
      <c r="AA69" s="203" t="s">
        <v>19</v>
      </c>
      <c r="AB69" s="180"/>
      <c r="AC69" s="180"/>
      <c r="AD69" s="180"/>
      <c r="AE69" s="180"/>
      <c r="AF69" s="203" t="s">
        <v>20</v>
      </c>
      <c r="AG69" s="180"/>
      <c r="AH69" s="180"/>
      <c r="AI69" s="94" t="s">
        <v>307</v>
      </c>
      <c r="AJ69" s="204" t="s">
        <v>21</v>
      </c>
      <c r="AK69" s="180"/>
      <c r="AL69" s="180"/>
      <c r="AM69" s="180"/>
      <c r="AN69" s="180"/>
      <c r="AO69" s="180"/>
      <c r="AP69" s="98">
        <v>18600</v>
      </c>
      <c r="AQ69" s="95" t="s">
        <v>347</v>
      </c>
      <c r="AR69" s="95" t="s">
        <v>310</v>
      </c>
      <c r="AS69" s="205" t="s">
        <v>347</v>
      </c>
      <c r="AT69" s="180"/>
      <c r="AU69" s="205" t="s">
        <v>310</v>
      </c>
      <c r="AV69" s="180"/>
      <c r="AW69" s="95" t="s">
        <v>310</v>
      </c>
    </row>
    <row r="70" spans="1:49" hidden="1" x14ac:dyDescent="0.25">
      <c r="A70" s="203" t="s">
        <v>22</v>
      </c>
      <c r="B70" s="180"/>
      <c r="C70" s="203" t="s">
        <v>330</v>
      </c>
      <c r="D70" s="180"/>
      <c r="E70" s="203" t="s">
        <v>330</v>
      </c>
      <c r="F70" s="180"/>
      <c r="G70" s="203" t="s">
        <v>312</v>
      </c>
      <c r="H70" s="180"/>
      <c r="I70" s="203" t="s">
        <v>331</v>
      </c>
      <c r="J70" s="180"/>
      <c r="K70" s="180"/>
      <c r="L70" s="203" t="s">
        <v>322</v>
      </c>
      <c r="M70" s="180"/>
      <c r="N70" s="180"/>
      <c r="O70" s="203"/>
      <c r="P70" s="180"/>
      <c r="Q70" s="203"/>
      <c r="R70" s="180"/>
      <c r="S70" s="202" t="s">
        <v>116</v>
      </c>
      <c r="T70" s="180"/>
      <c r="U70" s="180"/>
      <c r="V70" s="180"/>
      <c r="W70" s="180"/>
      <c r="X70" s="180"/>
      <c r="Y70" s="180"/>
      <c r="Z70" s="180"/>
      <c r="AA70" s="203" t="s">
        <v>19</v>
      </c>
      <c r="AB70" s="180"/>
      <c r="AC70" s="180"/>
      <c r="AD70" s="180"/>
      <c r="AE70" s="180"/>
      <c r="AF70" s="203" t="s">
        <v>20</v>
      </c>
      <c r="AG70" s="180"/>
      <c r="AH70" s="180"/>
      <c r="AI70" s="94" t="s">
        <v>307</v>
      </c>
      <c r="AJ70" s="204" t="s">
        <v>21</v>
      </c>
      <c r="AK70" s="180"/>
      <c r="AL70" s="180"/>
      <c r="AM70" s="180"/>
      <c r="AN70" s="180"/>
      <c r="AO70" s="180"/>
      <c r="AP70" s="98">
        <v>1293050</v>
      </c>
      <c r="AQ70" s="95" t="s">
        <v>348</v>
      </c>
      <c r="AR70" s="95" t="s">
        <v>310</v>
      </c>
      <c r="AS70" s="205" t="s">
        <v>348</v>
      </c>
      <c r="AT70" s="180"/>
      <c r="AU70" s="205" t="s">
        <v>310</v>
      </c>
      <c r="AV70" s="180"/>
      <c r="AW70" s="95" t="s">
        <v>310</v>
      </c>
    </row>
    <row r="71" spans="1:49" hidden="1" x14ac:dyDescent="0.25">
      <c r="A71" s="203" t="s">
        <v>22</v>
      </c>
      <c r="B71" s="180"/>
      <c r="C71" s="203" t="s">
        <v>330</v>
      </c>
      <c r="D71" s="180"/>
      <c r="E71" s="203" t="s">
        <v>330</v>
      </c>
      <c r="F71" s="180"/>
      <c r="G71" s="203" t="s">
        <v>312</v>
      </c>
      <c r="H71" s="180"/>
      <c r="I71" s="203" t="s">
        <v>331</v>
      </c>
      <c r="J71" s="180"/>
      <c r="K71" s="180"/>
      <c r="L71" s="203" t="s">
        <v>324</v>
      </c>
      <c r="M71" s="180"/>
      <c r="N71" s="180"/>
      <c r="O71" s="203"/>
      <c r="P71" s="180"/>
      <c r="Q71" s="203"/>
      <c r="R71" s="180"/>
      <c r="S71" s="202" t="s">
        <v>118</v>
      </c>
      <c r="T71" s="180"/>
      <c r="U71" s="180"/>
      <c r="V71" s="180"/>
      <c r="W71" s="180"/>
      <c r="X71" s="180"/>
      <c r="Y71" s="180"/>
      <c r="Z71" s="180"/>
      <c r="AA71" s="203" t="s">
        <v>19</v>
      </c>
      <c r="AB71" s="180"/>
      <c r="AC71" s="180"/>
      <c r="AD71" s="180"/>
      <c r="AE71" s="180"/>
      <c r="AF71" s="203" t="s">
        <v>20</v>
      </c>
      <c r="AG71" s="180"/>
      <c r="AH71" s="180"/>
      <c r="AI71" s="94" t="s">
        <v>307</v>
      </c>
      <c r="AJ71" s="204" t="s">
        <v>21</v>
      </c>
      <c r="AK71" s="180"/>
      <c r="AL71" s="180"/>
      <c r="AM71" s="180"/>
      <c r="AN71" s="180"/>
      <c r="AO71" s="180"/>
      <c r="AP71" s="98">
        <v>4367460</v>
      </c>
      <c r="AQ71" s="95" t="s">
        <v>349</v>
      </c>
      <c r="AR71" s="95" t="s">
        <v>310</v>
      </c>
      <c r="AS71" s="205" t="s">
        <v>349</v>
      </c>
      <c r="AT71" s="180"/>
      <c r="AU71" s="205" t="s">
        <v>310</v>
      </c>
      <c r="AV71" s="180"/>
      <c r="AW71" s="95" t="s">
        <v>310</v>
      </c>
    </row>
    <row r="72" spans="1:49" hidden="1" x14ac:dyDescent="0.25">
      <c r="A72" s="199" t="s">
        <v>22</v>
      </c>
      <c r="B72" s="180"/>
      <c r="C72" s="199" t="s">
        <v>330</v>
      </c>
      <c r="D72" s="180"/>
      <c r="E72" s="199" t="s">
        <v>330</v>
      </c>
      <c r="F72" s="180"/>
      <c r="G72" s="199" t="s">
        <v>312</v>
      </c>
      <c r="H72" s="180"/>
      <c r="I72" s="199" t="s">
        <v>317</v>
      </c>
      <c r="J72" s="180"/>
      <c r="K72" s="180"/>
      <c r="L72" s="199"/>
      <c r="M72" s="180"/>
      <c r="N72" s="180"/>
      <c r="O72" s="199"/>
      <c r="P72" s="180"/>
      <c r="Q72" s="199"/>
      <c r="R72" s="180"/>
      <c r="S72" s="198" t="s">
        <v>120</v>
      </c>
      <c r="T72" s="180"/>
      <c r="U72" s="180"/>
      <c r="V72" s="180"/>
      <c r="W72" s="180"/>
      <c r="X72" s="180"/>
      <c r="Y72" s="180"/>
      <c r="Z72" s="180"/>
      <c r="AA72" s="199" t="s">
        <v>19</v>
      </c>
      <c r="AB72" s="180"/>
      <c r="AC72" s="180"/>
      <c r="AD72" s="180"/>
      <c r="AE72" s="180"/>
      <c r="AF72" s="199" t="s">
        <v>20</v>
      </c>
      <c r="AG72" s="180"/>
      <c r="AH72" s="180"/>
      <c r="AI72" s="92" t="s">
        <v>307</v>
      </c>
      <c r="AJ72" s="200" t="s">
        <v>21</v>
      </c>
      <c r="AK72" s="180"/>
      <c r="AL72" s="180"/>
      <c r="AM72" s="180"/>
      <c r="AN72" s="180"/>
      <c r="AO72" s="180"/>
      <c r="AP72" s="97">
        <v>59125476.579999998</v>
      </c>
      <c r="AQ72" s="93" t="s">
        <v>350</v>
      </c>
      <c r="AR72" s="93" t="s">
        <v>310</v>
      </c>
      <c r="AS72" s="201" t="s">
        <v>350</v>
      </c>
      <c r="AT72" s="180"/>
      <c r="AU72" s="201" t="s">
        <v>310</v>
      </c>
      <c r="AV72" s="180"/>
      <c r="AW72" s="93" t="s">
        <v>310</v>
      </c>
    </row>
    <row r="73" spans="1:49" hidden="1" x14ac:dyDescent="0.25">
      <c r="A73" s="203" t="s">
        <v>22</v>
      </c>
      <c r="B73" s="180"/>
      <c r="C73" s="203" t="s">
        <v>330</v>
      </c>
      <c r="D73" s="180"/>
      <c r="E73" s="203" t="s">
        <v>330</v>
      </c>
      <c r="F73" s="180"/>
      <c r="G73" s="203" t="s">
        <v>312</v>
      </c>
      <c r="H73" s="180"/>
      <c r="I73" s="203" t="s">
        <v>317</v>
      </c>
      <c r="J73" s="180"/>
      <c r="K73" s="180"/>
      <c r="L73" s="203" t="s">
        <v>316</v>
      </c>
      <c r="M73" s="180"/>
      <c r="N73" s="180"/>
      <c r="O73" s="203"/>
      <c r="P73" s="180"/>
      <c r="Q73" s="203"/>
      <c r="R73" s="180"/>
      <c r="S73" s="202" t="s">
        <v>122</v>
      </c>
      <c r="T73" s="180"/>
      <c r="U73" s="180"/>
      <c r="V73" s="180"/>
      <c r="W73" s="180"/>
      <c r="X73" s="180"/>
      <c r="Y73" s="180"/>
      <c r="Z73" s="180"/>
      <c r="AA73" s="203" t="s">
        <v>19</v>
      </c>
      <c r="AB73" s="180"/>
      <c r="AC73" s="180"/>
      <c r="AD73" s="180"/>
      <c r="AE73" s="180"/>
      <c r="AF73" s="203" t="s">
        <v>20</v>
      </c>
      <c r="AG73" s="180"/>
      <c r="AH73" s="180"/>
      <c r="AI73" s="94" t="s">
        <v>307</v>
      </c>
      <c r="AJ73" s="204" t="s">
        <v>21</v>
      </c>
      <c r="AK73" s="180"/>
      <c r="AL73" s="180"/>
      <c r="AM73" s="180"/>
      <c r="AN73" s="180"/>
      <c r="AO73" s="180"/>
      <c r="AP73" s="95">
        <v>0</v>
      </c>
      <c r="AQ73" s="95" t="s">
        <v>310</v>
      </c>
      <c r="AR73" s="95" t="s">
        <v>310</v>
      </c>
      <c r="AS73" s="205" t="s">
        <v>310</v>
      </c>
      <c r="AT73" s="180"/>
      <c r="AU73" s="205" t="s">
        <v>310</v>
      </c>
      <c r="AV73" s="180"/>
      <c r="AW73" s="95" t="s">
        <v>310</v>
      </c>
    </row>
    <row r="74" spans="1:49" hidden="1" x14ac:dyDescent="0.25">
      <c r="A74" s="203" t="s">
        <v>22</v>
      </c>
      <c r="B74" s="180"/>
      <c r="C74" s="203" t="s">
        <v>330</v>
      </c>
      <c r="D74" s="180"/>
      <c r="E74" s="203" t="s">
        <v>330</v>
      </c>
      <c r="F74" s="180"/>
      <c r="G74" s="203" t="s">
        <v>312</v>
      </c>
      <c r="H74" s="180"/>
      <c r="I74" s="203" t="s">
        <v>317</v>
      </c>
      <c r="J74" s="180"/>
      <c r="K74" s="180"/>
      <c r="L74" s="203" t="s">
        <v>331</v>
      </c>
      <c r="M74" s="180"/>
      <c r="N74" s="180"/>
      <c r="O74" s="203"/>
      <c r="P74" s="180"/>
      <c r="Q74" s="203"/>
      <c r="R74" s="180"/>
      <c r="S74" s="202" t="s">
        <v>124</v>
      </c>
      <c r="T74" s="180"/>
      <c r="U74" s="180"/>
      <c r="V74" s="180"/>
      <c r="W74" s="180"/>
      <c r="X74" s="180"/>
      <c r="Y74" s="180"/>
      <c r="Z74" s="180"/>
      <c r="AA74" s="203" t="s">
        <v>19</v>
      </c>
      <c r="AB74" s="180"/>
      <c r="AC74" s="180"/>
      <c r="AD74" s="180"/>
      <c r="AE74" s="180"/>
      <c r="AF74" s="203" t="s">
        <v>20</v>
      </c>
      <c r="AG74" s="180"/>
      <c r="AH74" s="180"/>
      <c r="AI74" s="94" t="s">
        <v>307</v>
      </c>
      <c r="AJ74" s="204" t="s">
        <v>21</v>
      </c>
      <c r="AK74" s="180"/>
      <c r="AL74" s="180"/>
      <c r="AM74" s="180"/>
      <c r="AN74" s="180"/>
      <c r="AO74" s="180"/>
      <c r="AP74" s="95">
        <v>0</v>
      </c>
      <c r="AQ74" s="95" t="s">
        <v>310</v>
      </c>
      <c r="AR74" s="95" t="s">
        <v>310</v>
      </c>
      <c r="AS74" s="205" t="s">
        <v>310</v>
      </c>
      <c r="AT74" s="180"/>
      <c r="AU74" s="205" t="s">
        <v>310</v>
      </c>
      <c r="AV74" s="180"/>
      <c r="AW74" s="95" t="s">
        <v>310</v>
      </c>
    </row>
    <row r="75" spans="1:49" hidden="1" x14ac:dyDescent="0.25">
      <c r="A75" s="203" t="s">
        <v>22</v>
      </c>
      <c r="B75" s="180"/>
      <c r="C75" s="203" t="s">
        <v>330</v>
      </c>
      <c r="D75" s="180"/>
      <c r="E75" s="203" t="s">
        <v>330</v>
      </c>
      <c r="F75" s="180"/>
      <c r="G75" s="203" t="s">
        <v>312</v>
      </c>
      <c r="H75" s="180"/>
      <c r="I75" s="203" t="s">
        <v>317</v>
      </c>
      <c r="J75" s="180"/>
      <c r="K75" s="180"/>
      <c r="L75" s="203" t="s">
        <v>317</v>
      </c>
      <c r="M75" s="180"/>
      <c r="N75" s="180"/>
      <c r="O75" s="203"/>
      <c r="P75" s="180"/>
      <c r="Q75" s="203"/>
      <c r="R75" s="180"/>
      <c r="S75" s="202" t="s">
        <v>126</v>
      </c>
      <c r="T75" s="180"/>
      <c r="U75" s="180"/>
      <c r="V75" s="180"/>
      <c r="W75" s="180"/>
      <c r="X75" s="180"/>
      <c r="Y75" s="180"/>
      <c r="Z75" s="180"/>
      <c r="AA75" s="203" t="s">
        <v>19</v>
      </c>
      <c r="AB75" s="180"/>
      <c r="AC75" s="180"/>
      <c r="AD75" s="180"/>
      <c r="AE75" s="180"/>
      <c r="AF75" s="203" t="s">
        <v>20</v>
      </c>
      <c r="AG75" s="180"/>
      <c r="AH75" s="180"/>
      <c r="AI75" s="94" t="s">
        <v>307</v>
      </c>
      <c r="AJ75" s="204" t="s">
        <v>21</v>
      </c>
      <c r="AK75" s="180"/>
      <c r="AL75" s="180"/>
      <c r="AM75" s="180"/>
      <c r="AN75" s="180"/>
      <c r="AO75" s="180"/>
      <c r="AP75" s="98">
        <v>2641021.2799999998</v>
      </c>
      <c r="AQ75" s="95" t="s">
        <v>351</v>
      </c>
      <c r="AR75" s="95" t="s">
        <v>310</v>
      </c>
      <c r="AS75" s="205" t="s">
        <v>351</v>
      </c>
      <c r="AT75" s="180"/>
      <c r="AU75" s="205" t="s">
        <v>310</v>
      </c>
      <c r="AV75" s="180"/>
      <c r="AW75" s="95" t="s">
        <v>310</v>
      </c>
    </row>
    <row r="76" spans="1:49" hidden="1" x14ac:dyDescent="0.25">
      <c r="A76" s="203" t="s">
        <v>22</v>
      </c>
      <c r="B76" s="180"/>
      <c r="C76" s="203" t="s">
        <v>330</v>
      </c>
      <c r="D76" s="180"/>
      <c r="E76" s="203" t="s">
        <v>330</v>
      </c>
      <c r="F76" s="180"/>
      <c r="G76" s="203" t="s">
        <v>312</v>
      </c>
      <c r="H76" s="180"/>
      <c r="I76" s="203" t="s">
        <v>317</v>
      </c>
      <c r="J76" s="180"/>
      <c r="K76" s="180"/>
      <c r="L76" s="203" t="s">
        <v>318</v>
      </c>
      <c r="M76" s="180"/>
      <c r="N76" s="180"/>
      <c r="O76" s="203"/>
      <c r="P76" s="180"/>
      <c r="Q76" s="203"/>
      <c r="R76" s="180"/>
      <c r="S76" s="202" t="s">
        <v>128</v>
      </c>
      <c r="T76" s="180"/>
      <c r="U76" s="180"/>
      <c r="V76" s="180"/>
      <c r="W76" s="180"/>
      <c r="X76" s="180"/>
      <c r="Y76" s="180"/>
      <c r="Z76" s="180"/>
      <c r="AA76" s="203" t="s">
        <v>19</v>
      </c>
      <c r="AB76" s="180"/>
      <c r="AC76" s="180"/>
      <c r="AD76" s="180"/>
      <c r="AE76" s="180"/>
      <c r="AF76" s="203" t="s">
        <v>20</v>
      </c>
      <c r="AG76" s="180"/>
      <c r="AH76" s="180"/>
      <c r="AI76" s="94" t="s">
        <v>307</v>
      </c>
      <c r="AJ76" s="204" t="s">
        <v>21</v>
      </c>
      <c r="AK76" s="180"/>
      <c r="AL76" s="180"/>
      <c r="AM76" s="180"/>
      <c r="AN76" s="180"/>
      <c r="AO76" s="180"/>
      <c r="AP76" s="98">
        <v>292861.37</v>
      </c>
      <c r="AQ76" s="95" t="s">
        <v>352</v>
      </c>
      <c r="AR76" s="95" t="s">
        <v>310</v>
      </c>
      <c r="AS76" s="205" t="s">
        <v>352</v>
      </c>
      <c r="AT76" s="180"/>
      <c r="AU76" s="205" t="s">
        <v>310</v>
      </c>
      <c r="AV76" s="180"/>
      <c r="AW76" s="95" t="s">
        <v>310</v>
      </c>
    </row>
    <row r="77" spans="1:49" hidden="1" x14ac:dyDescent="0.25">
      <c r="A77" s="203" t="s">
        <v>22</v>
      </c>
      <c r="B77" s="180"/>
      <c r="C77" s="203" t="s">
        <v>330</v>
      </c>
      <c r="D77" s="180"/>
      <c r="E77" s="203" t="s">
        <v>330</v>
      </c>
      <c r="F77" s="180"/>
      <c r="G77" s="203" t="s">
        <v>312</v>
      </c>
      <c r="H77" s="180"/>
      <c r="I77" s="203" t="s">
        <v>317</v>
      </c>
      <c r="J77" s="180"/>
      <c r="K77" s="180"/>
      <c r="L77" s="203" t="s">
        <v>319</v>
      </c>
      <c r="M77" s="180"/>
      <c r="N77" s="180"/>
      <c r="O77" s="203"/>
      <c r="P77" s="180"/>
      <c r="Q77" s="203"/>
      <c r="R77" s="180"/>
      <c r="S77" s="202" t="s">
        <v>130</v>
      </c>
      <c r="T77" s="180"/>
      <c r="U77" s="180"/>
      <c r="V77" s="180"/>
      <c r="W77" s="180"/>
      <c r="X77" s="180"/>
      <c r="Y77" s="180"/>
      <c r="Z77" s="180"/>
      <c r="AA77" s="203" t="s">
        <v>19</v>
      </c>
      <c r="AB77" s="180"/>
      <c r="AC77" s="180"/>
      <c r="AD77" s="180"/>
      <c r="AE77" s="180"/>
      <c r="AF77" s="203" t="s">
        <v>20</v>
      </c>
      <c r="AG77" s="180"/>
      <c r="AH77" s="180"/>
      <c r="AI77" s="94" t="s">
        <v>307</v>
      </c>
      <c r="AJ77" s="204" t="s">
        <v>21</v>
      </c>
      <c r="AK77" s="180"/>
      <c r="AL77" s="180"/>
      <c r="AM77" s="180"/>
      <c r="AN77" s="180"/>
      <c r="AO77" s="180"/>
      <c r="AP77" s="98">
        <v>22315844.190000001</v>
      </c>
      <c r="AQ77" s="95" t="s">
        <v>353</v>
      </c>
      <c r="AR77" s="95" t="s">
        <v>310</v>
      </c>
      <c r="AS77" s="205" t="s">
        <v>353</v>
      </c>
      <c r="AT77" s="180"/>
      <c r="AU77" s="205" t="s">
        <v>310</v>
      </c>
      <c r="AV77" s="180"/>
      <c r="AW77" s="95" t="s">
        <v>310</v>
      </c>
    </row>
    <row r="78" spans="1:49" hidden="1" x14ac:dyDescent="0.25">
      <c r="A78" s="203" t="s">
        <v>22</v>
      </c>
      <c r="B78" s="180"/>
      <c r="C78" s="203" t="s">
        <v>330</v>
      </c>
      <c r="D78" s="180"/>
      <c r="E78" s="203" t="s">
        <v>330</v>
      </c>
      <c r="F78" s="180"/>
      <c r="G78" s="203" t="s">
        <v>312</v>
      </c>
      <c r="H78" s="180"/>
      <c r="I78" s="203" t="s">
        <v>317</v>
      </c>
      <c r="J78" s="180"/>
      <c r="K78" s="180"/>
      <c r="L78" s="203" t="s">
        <v>320</v>
      </c>
      <c r="M78" s="180"/>
      <c r="N78" s="180"/>
      <c r="O78" s="203"/>
      <c r="P78" s="180"/>
      <c r="Q78" s="203"/>
      <c r="R78" s="180"/>
      <c r="S78" s="202" t="s">
        <v>132</v>
      </c>
      <c r="T78" s="180"/>
      <c r="U78" s="180"/>
      <c r="V78" s="180"/>
      <c r="W78" s="180"/>
      <c r="X78" s="180"/>
      <c r="Y78" s="180"/>
      <c r="Z78" s="180"/>
      <c r="AA78" s="203" t="s">
        <v>19</v>
      </c>
      <c r="AB78" s="180"/>
      <c r="AC78" s="180"/>
      <c r="AD78" s="180"/>
      <c r="AE78" s="180"/>
      <c r="AF78" s="203" t="s">
        <v>20</v>
      </c>
      <c r="AG78" s="180"/>
      <c r="AH78" s="180"/>
      <c r="AI78" s="94" t="s">
        <v>307</v>
      </c>
      <c r="AJ78" s="204" t="s">
        <v>21</v>
      </c>
      <c r="AK78" s="180"/>
      <c r="AL78" s="180"/>
      <c r="AM78" s="180"/>
      <c r="AN78" s="180"/>
      <c r="AO78" s="180"/>
      <c r="AP78" s="98">
        <v>33875749.740000002</v>
      </c>
      <c r="AQ78" s="95" t="s">
        <v>354</v>
      </c>
      <c r="AR78" s="95" t="s">
        <v>310</v>
      </c>
      <c r="AS78" s="205" t="s">
        <v>354</v>
      </c>
      <c r="AT78" s="180"/>
      <c r="AU78" s="205" t="s">
        <v>310</v>
      </c>
      <c r="AV78" s="180"/>
      <c r="AW78" s="95" t="s">
        <v>310</v>
      </c>
    </row>
    <row r="79" spans="1:49" hidden="1" x14ac:dyDescent="0.25">
      <c r="A79" s="203" t="s">
        <v>22</v>
      </c>
      <c r="B79" s="180"/>
      <c r="C79" s="203" t="s">
        <v>330</v>
      </c>
      <c r="D79" s="180"/>
      <c r="E79" s="203" t="s">
        <v>330</v>
      </c>
      <c r="F79" s="180"/>
      <c r="G79" s="203" t="s">
        <v>312</v>
      </c>
      <c r="H79" s="180"/>
      <c r="I79" s="203" t="s">
        <v>317</v>
      </c>
      <c r="J79" s="180"/>
      <c r="K79" s="180"/>
      <c r="L79" s="203" t="s">
        <v>322</v>
      </c>
      <c r="M79" s="180"/>
      <c r="N79" s="180"/>
      <c r="O79" s="203"/>
      <c r="P79" s="180"/>
      <c r="Q79" s="203"/>
      <c r="R79" s="180"/>
      <c r="S79" s="202" t="s">
        <v>134</v>
      </c>
      <c r="T79" s="180"/>
      <c r="U79" s="180"/>
      <c r="V79" s="180"/>
      <c r="W79" s="180"/>
      <c r="X79" s="180"/>
      <c r="Y79" s="180"/>
      <c r="Z79" s="180"/>
      <c r="AA79" s="203" t="s">
        <v>19</v>
      </c>
      <c r="AB79" s="180"/>
      <c r="AC79" s="180"/>
      <c r="AD79" s="180"/>
      <c r="AE79" s="180"/>
      <c r="AF79" s="203" t="s">
        <v>20</v>
      </c>
      <c r="AG79" s="180"/>
      <c r="AH79" s="180"/>
      <c r="AI79" s="94" t="s">
        <v>307</v>
      </c>
      <c r="AJ79" s="204" t="s">
        <v>21</v>
      </c>
      <c r="AK79" s="180"/>
      <c r="AL79" s="180"/>
      <c r="AM79" s="180"/>
      <c r="AN79" s="180"/>
      <c r="AO79" s="180"/>
      <c r="AP79" s="95">
        <v>0</v>
      </c>
      <c r="AQ79" s="95" t="s">
        <v>310</v>
      </c>
      <c r="AR79" s="95" t="s">
        <v>310</v>
      </c>
      <c r="AS79" s="205" t="s">
        <v>310</v>
      </c>
      <c r="AT79" s="180"/>
      <c r="AU79" s="205" t="s">
        <v>310</v>
      </c>
      <c r="AV79" s="180"/>
      <c r="AW79" s="95" t="s">
        <v>310</v>
      </c>
    </row>
    <row r="80" spans="1:49" hidden="1" x14ac:dyDescent="0.25">
      <c r="A80" s="203" t="s">
        <v>22</v>
      </c>
      <c r="B80" s="180"/>
      <c r="C80" s="203" t="s">
        <v>330</v>
      </c>
      <c r="D80" s="180"/>
      <c r="E80" s="203" t="s">
        <v>330</v>
      </c>
      <c r="F80" s="180"/>
      <c r="G80" s="203" t="s">
        <v>312</v>
      </c>
      <c r="H80" s="180"/>
      <c r="I80" s="203" t="s">
        <v>317</v>
      </c>
      <c r="J80" s="180"/>
      <c r="K80" s="180"/>
      <c r="L80" s="203" t="s">
        <v>324</v>
      </c>
      <c r="M80" s="180"/>
      <c r="N80" s="180"/>
      <c r="O80" s="203"/>
      <c r="P80" s="180"/>
      <c r="Q80" s="203"/>
      <c r="R80" s="180"/>
      <c r="S80" s="202" t="s">
        <v>136</v>
      </c>
      <c r="T80" s="180"/>
      <c r="U80" s="180"/>
      <c r="V80" s="180"/>
      <c r="W80" s="180"/>
      <c r="X80" s="180"/>
      <c r="Y80" s="180"/>
      <c r="Z80" s="180"/>
      <c r="AA80" s="203" t="s">
        <v>19</v>
      </c>
      <c r="AB80" s="180"/>
      <c r="AC80" s="180"/>
      <c r="AD80" s="180"/>
      <c r="AE80" s="180"/>
      <c r="AF80" s="203" t="s">
        <v>20</v>
      </c>
      <c r="AG80" s="180"/>
      <c r="AH80" s="180"/>
      <c r="AI80" s="94" t="s">
        <v>307</v>
      </c>
      <c r="AJ80" s="204" t="s">
        <v>21</v>
      </c>
      <c r="AK80" s="180"/>
      <c r="AL80" s="180"/>
      <c r="AM80" s="180"/>
      <c r="AN80" s="180"/>
      <c r="AO80" s="180"/>
      <c r="AP80" s="95">
        <v>0</v>
      </c>
      <c r="AQ80" s="95" t="s">
        <v>310</v>
      </c>
      <c r="AR80" s="95" t="s">
        <v>310</v>
      </c>
      <c r="AS80" s="205" t="s">
        <v>310</v>
      </c>
      <c r="AT80" s="180"/>
      <c r="AU80" s="205" t="s">
        <v>310</v>
      </c>
      <c r="AV80" s="180"/>
      <c r="AW80" s="95" t="s">
        <v>310</v>
      </c>
    </row>
    <row r="81" spans="1:49" hidden="1" x14ac:dyDescent="0.25">
      <c r="A81" s="199" t="s">
        <v>22</v>
      </c>
      <c r="B81" s="180"/>
      <c r="C81" s="199" t="s">
        <v>330</v>
      </c>
      <c r="D81" s="180"/>
      <c r="E81" s="199" t="s">
        <v>330</v>
      </c>
      <c r="F81" s="180"/>
      <c r="G81" s="199" t="s">
        <v>312</v>
      </c>
      <c r="H81" s="180"/>
      <c r="I81" s="199" t="s">
        <v>318</v>
      </c>
      <c r="J81" s="180"/>
      <c r="K81" s="180"/>
      <c r="L81" s="199"/>
      <c r="M81" s="180"/>
      <c r="N81" s="180"/>
      <c r="O81" s="199"/>
      <c r="P81" s="180"/>
      <c r="Q81" s="199"/>
      <c r="R81" s="180"/>
      <c r="S81" s="198" t="s">
        <v>138</v>
      </c>
      <c r="T81" s="180"/>
      <c r="U81" s="180"/>
      <c r="V81" s="180"/>
      <c r="W81" s="180"/>
      <c r="X81" s="180"/>
      <c r="Y81" s="180"/>
      <c r="Z81" s="180"/>
      <c r="AA81" s="199" t="s">
        <v>19</v>
      </c>
      <c r="AB81" s="180"/>
      <c r="AC81" s="180"/>
      <c r="AD81" s="180"/>
      <c r="AE81" s="180"/>
      <c r="AF81" s="199" t="s">
        <v>20</v>
      </c>
      <c r="AG81" s="180"/>
      <c r="AH81" s="180"/>
      <c r="AI81" s="92" t="s">
        <v>307</v>
      </c>
      <c r="AJ81" s="200" t="s">
        <v>21</v>
      </c>
      <c r="AK81" s="180"/>
      <c r="AL81" s="180"/>
      <c r="AM81" s="180"/>
      <c r="AN81" s="180"/>
      <c r="AO81" s="180"/>
      <c r="AP81" s="97">
        <v>102837234.28</v>
      </c>
      <c r="AQ81" s="93" t="s">
        <v>355</v>
      </c>
      <c r="AR81" s="93" t="s">
        <v>310</v>
      </c>
      <c r="AS81" s="201" t="s">
        <v>355</v>
      </c>
      <c r="AT81" s="180"/>
      <c r="AU81" s="201" t="s">
        <v>310</v>
      </c>
      <c r="AV81" s="180"/>
      <c r="AW81" s="93" t="s">
        <v>310</v>
      </c>
    </row>
    <row r="82" spans="1:49" hidden="1" x14ac:dyDescent="0.25">
      <c r="A82" s="203" t="s">
        <v>22</v>
      </c>
      <c r="B82" s="180"/>
      <c r="C82" s="203" t="s">
        <v>330</v>
      </c>
      <c r="D82" s="180"/>
      <c r="E82" s="203" t="s">
        <v>330</v>
      </c>
      <c r="F82" s="180"/>
      <c r="G82" s="203" t="s">
        <v>312</v>
      </c>
      <c r="H82" s="180"/>
      <c r="I82" s="203" t="s">
        <v>318</v>
      </c>
      <c r="J82" s="180"/>
      <c r="K82" s="180"/>
      <c r="L82" s="203" t="s">
        <v>316</v>
      </c>
      <c r="M82" s="180"/>
      <c r="N82" s="180"/>
      <c r="O82" s="203"/>
      <c r="P82" s="180"/>
      <c r="Q82" s="203"/>
      <c r="R82" s="180"/>
      <c r="S82" s="202" t="s">
        <v>140</v>
      </c>
      <c r="T82" s="180"/>
      <c r="U82" s="180"/>
      <c r="V82" s="180"/>
      <c r="W82" s="180"/>
      <c r="X82" s="180"/>
      <c r="Y82" s="180"/>
      <c r="Z82" s="180"/>
      <c r="AA82" s="203" t="s">
        <v>19</v>
      </c>
      <c r="AB82" s="180"/>
      <c r="AC82" s="180"/>
      <c r="AD82" s="180"/>
      <c r="AE82" s="180"/>
      <c r="AF82" s="203" t="s">
        <v>20</v>
      </c>
      <c r="AG82" s="180"/>
      <c r="AH82" s="180"/>
      <c r="AI82" s="94" t="s">
        <v>307</v>
      </c>
      <c r="AJ82" s="204" t="s">
        <v>21</v>
      </c>
      <c r="AK82" s="180"/>
      <c r="AL82" s="180"/>
      <c r="AM82" s="180"/>
      <c r="AN82" s="180"/>
      <c r="AO82" s="180"/>
      <c r="AP82" s="95">
        <v>0</v>
      </c>
      <c r="AQ82" s="95" t="s">
        <v>310</v>
      </c>
      <c r="AR82" s="95" t="s">
        <v>310</v>
      </c>
      <c r="AS82" s="205" t="s">
        <v>310</v>
      </c>
      <c r="AT82" s="180"/>
      <c r="AU82" s="205" t="s">
        <v>310</v>
      </c>
      <c r="AV82" s="180"/>
      <c r="AW82" s="95" t="s">
        <v>310</v>
      </c>
    </row>
    <row r="83" spans="1:49" hidden="1" x14ac:dyDescent="0.25">
      <c r="A83" s="203" t="s">
        <v>22</v>
      </c>
      <c r="B83" s="180"/>
      <c r="C83" s="203" t="s">
        <v>330</v>
      </c>
      <c r="D83" s="180"/>
      <c r="E83" s="203" t="s">
        <v>330</v>
      </c>
      <c r="F83" s="180"/>
      <c r="G83" s="203" t="s">
        <v>312</v>
      </c>
      <c r="H83" s="180"/>
      <c r="I83" s="203" t="s">
        <v>318</v>
      </c>
      <c r="J83" s="180"/>
      <c r="K83" s="180"/>
      <c r="L83" s="203" t="s">
        <v>331</v>
      </c>
      <c r="M83" s="180"/>
      <c r="N83" s="180"/>
      <c r="O83" s="203"/>
      <c r="P83" s="180"/>
      <c r="Q83" s="203"/>
      <c r="R83" s="180"/>
      <c r="S83" s="202" t="s">
        <v>142</v>
      </c>
      <c r="T83" s="180"/>
      <c r="U83" s="180"/>
      <c r="V83" s="180"/>
      <c r="W83" s="180"/>
      <c r="X83" s="180"/>
      <c r="Y83" s="180"/>
      <c r="Z83" s="180"/>
      <c r="AA83" s="203" t="s">
        <v>19</v>
      </c>
      <c r="AB83" s="180"/>
      <c r="AC83" s="180"/>
      <c r="AD83" s="180"/>
      <c r="AE83" s="180"/>
      <c r="AF83" s="203" t="s">
        <v>20</v>
      </c>
      <c r="AG83" s="180"/>
      <c r="AH83" s="180"/>
      <c r="AI83" s="94" t="s">
        <v>307</v>
      </c>
      <c r="AJ83" s="204" t="s">
        <v>21</v>
      </c>
      <c r="AK83" s="180"/>
      <c r="AL83" s="180"/>
      <c r="AM83" s="180"/>
      <c r="AN83" s="180"/>
      <c r="AO83" s="180"/>
      <c r="AP83" s="95">
        <v>0</v>
      </c>
      <c r="AQ83" s="95" t="s">
        <v>310</v>
      </c>
      <c r="AR83" s="95" t="s">
        <v>310</v>
      </c>
      <c r="AS83" s="205" t="s">
        <v>310</v>
      </c>
      <c r="AT83" s="180"/>
      <c r="AU83" s="205" t="s">
        <v>310</v>
      </c>
      <c r="AV83" s="180"/>
      <c r="AW83" s="95" t="s">
        <v>310</v>
      </c>
    </row>
    <row r="84" spans="1:49" hidden="1" x14ac:dyDescent="0.25">
      <c r="A84" s="203" t="s">
        <v>22</v>
      </c>
      <c r="B84" s="180"/>
      <c r="C84" s="203" t="s">
        <v>330</v>
      </c>
      <c r="D84" s="180"/>
      <c r="E84" s="203" t="s">
        <v>330</v>
      </c>
      <c r="F84" s="180"/>
      <c r="G84" s="203" t="s">
        <v>312</v>
      </c>
      <c r="H84" s="180"/>
      <c r="I84" s="203" t="s">
        <v>318</v>
      </c>
      <c r="J84" s="180"/>
      <c r="K84" s="180"/>
      <c r="L84" s="203" t="s">
        <v>317</v>
      </c>
      <c r="M84" s="180"/>
      <c r="N84" s="180"/>
      <c r="O84" s="203"/>
      <c r="P84" s="180"/>
      <c r="Q84" s="203"/>
      <c r="R84" s="180"/>
      <c r="S84" s="202" t="s">
        <v>93</v>
      </c>
      <c r="T84" s="180"/>
      <c r="U84" s="180"/>
      <c r="V84" s="180"/>
      <c r="W84" s="180"/>
      <c r="X84" s="180"/>
      <c r="Y84" s="180"/>
      <c r="Z84" s="180"/>
      <c r="AA84" s="203" t="s">
        <v>19</v>
      </c>
      <c r="AB84" s="180"/>
      <c r="AC84" s="180"/>
      <c r="AD84" s="180"/>
      <c r="AE84" s="180"/>
      <c r="AF84" s="203" t="s">
        <v>20</v>
      </c>
      <c r="AG84" s="180"/>
      <c r="AH84" s="180"/>
      <c r="AI84" s="94" t="s">
        <v>307</v>
      </c>
      <c r="AJ84" s="204" t="s">
        <v>21</v>
      </c>
      <c r="AK84" s="180"/>
      <c r="AL84" s="180"/>
      <c r="AM84" s="180"/>
      <c r="AN84" s="180"/>
      <c r="AO84" s="180"/>
      <c r="AP84" s="95">
        <v>0</v>
      </c>
      <c r="AQ84" s="95" t="s">
        <v>310</v>
      </c>
      <c r="AR84" s="95" t="s">
        <v>310</v>
      </c>
      <c r="AS84" s="205" t="s">
        <v>310</v>
      </c>
      <c r="AT84" s="180"/>
      <c r="AU84" s="205" t="s">
        <v>310</v>
      </c>
      <c r="AV84" s="180"/>
      <c r="AW84" s="95" t="s">
        <v>310</v>
      </c>
    </row>
    <row r="85" spans="1:49" hidden="1" x14ac:dyDescent="0.25">
      <c r="A85" s="203" t="s">
        <v>22</v>
      </c>
      <c r="B85" s="180"/>
      <c r="C85" s="203" t="s">
        <v>330</v>
      </c>
      <c r="D85" s="180"/>
      <c r="E85" s="203" t="s">
        <v>330</v>
      </c>
      <c r="F85" s="180"/>
      <c r="G85" s="203" t="s">
        <v>312</v>
      </c>
      <c r="H85" s="180"/>
      <c r="I85" s="203" t="s">
        <v>318</v>
      </c>
      <c r="J85" s="180"/>
      <c r="K85" s="180"/>
      <c r="L85" s="203" t="s">
        <v>318</v>
      </c>
      <c r="M85" s="180"/>
      <c r="N85" s="180"/>
      <c r="O85" s="203"/>
      <c r="P85" s="180"/>
      <c r="Q85" s="203"/>
      <c r="R85" s="180"/>
      <c r="S85" s="202" t="s">
        <v>94</v>
      </c>
      <c r="T85" s="180"/>
      <c r="U85" s="180"/>
      <c r="V85" s="180"/>
      <c r="W85" s="180"/>
      <c r="X85" s="180"/>
      <c r="Y85" s="180"/>
      <c r="Z85" s="180"/>
      <c r="AA85" s="203" t="s">
        <v>19</v>
      </c>
      <c r="AB85" s="180"/>
      <c r="AC85" s="180"/>
      <c r="AD85" s="180"/>
      <c r="AE85" s="180"/>
      <c r="AF85" s="203" t="s">
        <v>20</v>
      </c>
      <c r="AG85" s="180"/>
      <c r="AH85" s="180"/>
      <c r="AI85" s="94" t="s">
        <v>307</v>
      </c>
      <c r="AJ85" s="204" t="s">
        <v>21</v>
      </c>
      <c r="AK85" s="180"/>
      <c r="AL85" s="180"/>
      <c r="AM85" s="180"/>
      <c r="AN85" s="180"/>
      <c r="AO85" s="180"/>
      <c r="AP85" s="98">
        <v>10962370.439999999</v>
      </c>
      <c r="AQ85" s="95" t="s">
        <v>356</v>
      </c>
      <c r="AR85" s="95" t="s">
        <v>310</v>
      </c>
      <c r="AS85" s="205" t="s">
        <v>356</v>
      </c>
      <c r="AT85" s="180"/>
      <c r="AU85" s="205" t="s">
        <v>310</v>
      </c>
      <c r="AV85" s="180"/>
      <c r="AW85" s="95" t="s">
        <v>310</v>
      </c>
    </row>
    <row r="86" spans="1:49" hidden="1" x14ac:dyDescent="0.25">
      <c r="A86" s="203" t="s">
        <v>22</v>
      </c>
      <c r="B86" s="180"/>
      <c r="C86" s="203" t="s">
        <v>330</v>
      </c>
      <c r="D86" s="180"/>
      <c r="E86" s="203" t="s">
        <v>330</v>
      </c>
      <c r="F86" s="180"/>
      <c r="G86" s="203" t="s">
        <v>312</v>
      </c>
      <c r="H86" s="180"/>
      <c r="I86" s="203" t="s">
        <v>318</v>
      </c>
      <c r="J86" s="180"/>
      <c r="K86" s="180"/>
      <c r="L86" s="203" t="s">
        <v>319</v>
      </c>
      <c r="M86" s="180"/>
      <c r="N86" s="180"/>
      <c r="O86" s="203"/>
      <c r="P86" s="180"/>
      <c r="Q86" s="203"/>
      <c r="R86" s="180"/>
      <c r="S86" s="202" t="s">
        <v>95</v>
      </c>
      <c r="T86" s="180"/>
      <c r="U86" s="180"/>
      <c r="V86" s="180"/>
      <c r="W86" s="180"/>
      <c r="X86" s="180"/>
      <c r="Y86" s="180"/>
      <c r="Z86" s="180"/>
      <c r="AA86" s="203" t="s">
        <v>19</v>
      </c>
      <c r="AB86" s="180"/>
      <c r="AC86" s="180"/>
      <c r="AD86" s="180"/>
      <c r="AE86" s="180"/>
      <c r="AF86" s="203" t="s">
        <v>20</v>
      </c>
      <c r="AG86" s="180"/>
      <c r="AH86" s="180"/>
      <c r="AI86" s="94" t="s">
        <v>307</v>
      </c>
      <c r="AJ86" s="204" t="s">
        <v>21</v>
      </c>
      <c r="AK86" s="180"/>
      <c r="AL86" s="180"/>
      <c r="AM86" s="180"/>
      <c r="AN86" s="180"/>
      <c r="AO86" s="180"/>
      <c r="AP86" s="98">
        <v>79981685</v>
      </c>
      <c r="AQ86" s="95" t="s">
        <v>357</v>
      </c>
      <c r="AR86" s="95" t="s">
        <v>310</v>
      </c>
      <c r="AS86" s="205" t="s">
        <v>357</v>
      </c>
      <c r="AT86" s="180"/>
      <c r="AU86" s="205" t="s">
        <v>310</v>
      </c>
      <c r="AV86" s="180"/>
      <c r="AW86" s="95" t="s">
        <v>310</v>
      </c>
    </row>
    <row r="87" spans="1:49" hidden="1" x14ac:dyDescent="0.25">
      <c r="A87" s="203" t="s">
        <v>22</v>
      </c>
      <c r="B87" s="180"/>
      <c r="C87" s="203" t="s">
        <v>330</v>
      </c>
      <c r="D87" s="180"/>
      <c r="E87" s="203" t="s">
        <v>330</v>
      </c>
      <c r="F87" s="180"/>
      <c r="G87" s="203" t="s">
        <v>312</v>
      </c>
      <c r="H87" s="180"/>
      <c r="I87" s="203" t="s">
        <v>318</v>
      </c>
      <c r="J87" s="180"/>
      <c r="K87" s="180"/>
      <c r="L87" s="203" t="s">
        <v>320</v>
      </c>
      <c r="M87" s="180"/>
      <c r="N87" s="180"/>
      <c r="O87" s="203"/>
      <c r="P87" s="180"/>
      <c r="Q87" s="203"/>
      <c r="R87" s="180"/>
      <c r="S87" s="202" t="s">
        <v>96</v>
      </c>
      <c r="T87" s="180"/>
      <c r="U87" s="180"/>
      <c r="V87" s="180"/>
      <c r="W87" s="180"/>
      <c r="X87" s="180"/>
      <c r="Y87" s="180"/>
      <c r="Z87" s="180"/>
      <c r="AA87" s="203" t="s">
        <v>19</v>
      </c>
      <c r="AB87" s="180"/>
      <c r="AC87" s="180"/>
      <c r="AD87" s="180"/>
      <c r="AE87" s="180"/>
      <c r="AF87" s="203" t="s">
        <v>20</v>
      </c>
      <c r="AG87" s="180"/>
      <c r="AH87" s="180"/>
      <c r="AI87" s="94" t="s">
        <v>307</v>
      </c>
      <c r="AJ87" s="204" t="s">
        <v>21</v>
      </c>
      <c r="AK87" s="180"/>
      <c r="AL87" s="180"/>
      <c r="AM87" s="180"/>
      <c r="AN87" s="180"/>
      <c r="AO87" s="180"/>
      <c r="AP87" s="95">
        <v>0</v>
      </c>
      <c r="AQ87" s="95" t="s">
        <v>310</v>
      </c>
      <c r="AR87" s="95" t="s">
        <v>310</v>
      </c>
      <c r="AS87" s="205" t="s">
        <v>310</v>
      </c>
      <c r="AT87" s="180"/>
      <c r="AU87" s="205" t="s">
        <v>310</v>
      </c>
      <c r="AV87" s="180"/>
      <c r="AW87" s="95" t="s">
        <v>310</v>
      </c>
    </row>
    <row r="88" spans="1:49" hidden="1" x14ac:dyDescent="0.25">
      <c r="A88" s="203" t="s">
        <v>22</v>
      </c>
      <c r="B88" s="180"/>
      <c r="C88" s="203" t="s">
        <v>330</v>
      </c>
      <c r="D88" s="180"/>
      <c r="E88" s="203" t="s">
        <v>330</v>
      </c>
      <c r="F88" s="180"/>
      <c r="G88" s="203" t="s">
        <v>312</v>
      </c>
      <c r="H88" s="180"/>
      <c r="I88" s="203" t="s">
        <v>318</v>
      </c>
      <c r="J88" s="180"/>
      <c r="K88" s="180"/>
      <c r="L88" s="203" t="s">
        <v>322</v>
      </c>
      <c r="M88" s="180"/>
      <c r="N88" s="180"/>
      <c r="O88" s="203"/>
      <c r="P88" s="180"/>
      <c r="Q88" s="203"/>
      <c r="R88" s="180"/>
      <c r="S88" s="202" t="s">
        <v>97</v>
      </c>
      <c r="T88" s="180"/>
      <c r="U88" s="180"/>
      <c r="V88" s="180"/>
      <c r="W88" s="180"/>
      <c r="X88" s="180"/>
      <c r="Y88" s="180"/>
      <c r="Z88" s="180"/>
      <c r="AA88" s="203" t="s">
        <v>19</v>
      </c>
      <c r="AB88" s="180"/>
      <c r="AC88" s="180"/>
      <c r="AD88" s="180"/>
      <c r="AE88" s="180"/>
      <c r="AF88" s="203" t="s">
        <v>20</v>
      </c>
      <c r="AG88" s="180"/>
      <c r="AH88" s="180"/>
      <c r="AI88" s="94" t="s">
        <v>307</v>
      </c>
      <c r="AJ88" s="204" t="s">
        <v>21</v>
      </c>
      <c r="AK88" s="180"/>
      <c r="AL88" s="180"/>
      <c r="AM88" s="180"/>
      <c r="AN88" s="180"/>
      <c r="AO88" s="180"/>
      <c r="AP88" s="98">
        <v>11000086.4</v>
      </c>
      <c r="AQ88" s="95" t="s">
        <v>358</v>
      </c>
      <c r="AR88" s="95" t="s">
        <v>310</v>
      </c>
      <c r="AS88" s="205" t="s">
        <v>358</v>
      </c>
      <c r="AT88" s="180"/>
      <c r="AU88" s="205" t="s">
        <v>310</v>
      </c>
      <c r="AV88" s="180"/>
      <c r="AW88" s="95" t="s">
        <v>310</v>
      </c>
    </row>
    <row r="89" spans="1:49" hidden="1" x14ac:dyDescent="0.25">
      <c r="A89" s="203" t="s">
        <v>22</v>
      </c>
      <c r="B89" s="180"/>
      <c r="C89" s="203" t="s">
        <v>330</v>
      </c>
      <c r="D89" s="180"/>
      <c r="E89" s="203" t="s">
        <v>330</v>
      </c>
      <c r="F89" s="180"/>
      <c r="G89" s="203" t="s">
        <v>312</v>
      </c>
      <c r="H89" s="180"/>
      <c r="I89" s="203" t="s">
        <v>318</v>
      </c>
      <c r="J89" s="180"/>
      <c r="K89" s="180"/>
      <c r="L89" s="203" t="s">
        <v>324</v>
      </c>
      <c r="M89" s="180"/>
      <c r="N89" s="180"/>
      <c r="O89" s="203"/>
      <c r="P89" s="180"/>
      <c r="Q89" s="203"/>
      <c r="R89" s="180"/>
      <c r="S89" s="202" t="s">
        <v>98</v>
      </c>
      <c r="T89" s="180"/>
      <c r="U89" s="180"/>
      <c r="V89" s="180"/>
      <c r="W89" s="180"/>
      <c r="X89" s="180"/>
      <c r="Y89" s="180"/>
      <c r="Z89" s="180"/>
      <c r="AA89" s="203" t="s">
        <v>19</v>
      </c>
      <c r="AB89" s="180"/>
      <c r="AC89" s="180"/>
      <c r="AD89" s="180"/>
      <c r="AE89" s="180"/>
      <c r="AF89" s="203" t="s">
        <v>20</v>
      </c>
      <c r="AG89" s="180"/>
      <c r="AH89" s="180"/>
      <c r="AI89" s="94" t="s">
        <v>307</v>
      </c>
      <c r="AJ89" s="204" t="s">
        <v>21</v>
      </c>
      <c r="AK89" s="180"/>
      <c r="AL89" s="180"/>
      <c r="AM89" s="180"/>
      <c r="AN89" s="180"/>
      <c r="AO89" s="180"/>
      <c r="AP89" s="98">
        <v>893092.44</v>
      </c>
      <c r="AQ89" s="95" t="s">
        <v>359</v>
      </c>
      <c r="AR89" s="95" t="s">
        <v>310</v>
      </c>
      <c r="AS89" s="205" t="s">
        <v>359</v>
      </c>
      <c r="AT89" s="180"/>
      <c r="AU89" s="205" t="s">
        <v>310</v>
      </c>
      <c r="AV89" s="180"/>
      <c r="AW89" s="95" t="s">
        <v>310</v>
      </c>
    </row>
    <row r="90" spans="1:49" hidden="1" x14ac:dyDescent="0.25">
      <c r="A90" s="199" t="s">
        <v>22</v>
      </c>
      <c r="B90" s="180"/>
      <c r="C90" s="199" t="s">
        <v>330</v>
      </c>
      <c r="D90" s="180"/>
      <c r="E90" s="199" t="s">
        <v>330</v>
      </c>
      <c r="F90" s="180"/>
      <c r="G90" s="199" t="s">
        <v>330</v>
      </c>
      <c r="H90" s="180"/>
      <c r="I90" s="199"/>
      <c r="J90" s="180"/>
      <c r="K90" s="180"/>
      <c r="L90" s="199"/>
      <c r="M90" s="180"/>
      <c r="N90" s="180"/>
      <c r="O90" s="199"/>
      <c r="P90" s="180"/>
      <c r="Q90" s="199"/>
      <c r="R90" s="180"/>
      <c r="S90" s="198" t="s">
        <v>150</v>
      </c>
      <c r="T90" s="180"/>
      <c r="U90" s="180"/>
      <c r="V90" s="180"/>
      <c r="W90" s="180"/>
      <c r="X90" s="180"/>
      <c r="Y90" s="180"/>
      <c r="Z90" s="180"/>
      <c r="AA90" s="199" t="s">
        <v>19</v>
      </c>
      <c r="AB90" s="180"/>
      <c r="AC90" s="180"/>
      <c r="AD90" s="180"/>
      <c r="AE90" s="180"/>
      <c r="AF90" s="199" t="s">
        <v>20</v>
      </c>
      <c r="AG90" s="180"/>
      <c r="AH90" s="180"/>
      <c r="AI90" s="92" t="s">
        <v>307</v>
      </c>
      <c r="AJ90" s="200" t="s">
        <v>21</v>
      </c>
      <c r="AK90" s="180"/>
      <c r="AL90" s="180"/>
      <c r="AM90" s="180"/>
      <c r="AN90" s="180"/>
      <c r="AO90" s="180"/>
      <c r="AP90" s="97">
        <v>294973493.63</v>
      </c>
      <c r="AQ90" s="93" t="s">
        <v>360</v>
      </c>
      <c r="AR90" s="93" t="s">
        <v>340</v>
      </c>
      <c r="AS90" s="201" t="s">
        <v>360</v>
      </c>
      <c r="AT90" s="180"/>
      <c r="AU90" s="201" t="s">
        <v>310</v>
      </c>
      <c r="AV90" s="180"/>
      <c r="AW90" s="93" t="s">
        <v>311</v>
      </c>
    </row>
    <row r="91" spans="1:49" hidden="1" x14ac:dyDescent="0.25">
      <c r="A91" s="199" t="s">
        <v>22</v>
      </c>
      <c r="B91" s="180"/>
      <c r="C91" s="199" t="s">
        <v>330</v>
      </c>
      <c r="D91" s="180"/>
      <c r="E91" s="199" t="s">
        <v>330</v>
      </c>
      <c r="F91" s="180"/>
      <c r="G91" s="199" t="s">
        <v>330</v>
      </c>
      <c r="H91" s="180"/>
      <c r="I91" s="199" t="s">
        <v>319</v>
      </c>
      <c r="J91" s="180"/>
      <c r="K91" s="180"/>
      <c r="L91" s="199"/>
      <c r="M91" s="180"/>
      <c r="N91" s="180"/>
      <c r="O91" s="199"/>
      <c r="P91" s="180"/>
      <c r="Q91" s="199"/>
      <c r="R91" s="180"/>
      <c r="S91" s="198" t="s">
        <v>152</v>
      </c>
      <c r="T91" s="180"/>
      <c r="U91" s="180"/>
      <c r="V91" s="180"/>
      <c r="W91" s="180"/>
      <c r="X91" s="180"/>
      <c r="Y91" s="180"/>
      <c r="Z91" s="180"/>
      <c r="AA91" s="199" t="s">
        <v>19</v>
      </c>
      <c r="AB91" s="180"/>
      <c r="AC91" s="180"/>
      <c r="AD91" s="180"/>
      <c r="AE91" s="180"/>
      <c r="AF91" s="199" t="s">
        <v>20</v>
      </c>
      <c r="AG91" s="180"/>
      <c r="AH91" s="180"/>
      <c r="AI91" s="92" t="s">
        <v>307</v>
      </c>
      <c r="AJ91" s="200" t="s">
        <v>21</v>
      </c>
      <c r="AK91" s="180"/>
      <c r="AL91" s="180"/>
      <c r="AM91" s="180"/>
      <c r="AN91" s="180"/>
      <c r="AO91" s="180"/>
      <c r="AP91" s="93">
        <v>0</v>
      </c>
      <c r="AQ91" s="93" t="s">
        <v>310</v>
      </c>
      <c r="AR91" s="93" t="s">
        <v>310</v>
      </c>
      <c r="AS91" s="201" t="s">
        <v>310</v>
      </c>
      <c r="AT91" s="180"/>
      <c r="AU91" s="201" t="s">
        <v>310</v>
      </c>
      <c r="AV91" s="180"/>
      <c r="AW91" s="93" t="s">
        <v>310</v>
      </c>
    </row>
    <row r="92" spans="1:49" hidden="1" x14ac:dyDescent="0.25">
      <c r="A92" s="203" t="s">
        <v>22</v>
      </c>
      <c r="B92" s="180"/>
      <c r="C92" s="203" t="s">
        <v>330</v>
      </c>
      <c r="D92" s="180"/>
      <c r="E92" s="203" t="s">
        <v>330</v>
      </c>
      <c r="F92" s="180"/>
      <c r="G92" s="203" t="s">
        <v>330</v>
      </c>
      <c r="H92" s="180"/>
      <c r="I92" s="203" t="s">
        <v>319</v>
      </c>
      <c r="J92" s="180"/>
      <c r="K92" s="180"/>
      <c r="L92" s="203" t="s">
        <v>318</v>
      </c>
      <c r="M92" s="180"/>
      <c r="N92" s="180"/>
      <c r="O92" s="203"/>
      <c r="P92" s="180"/>
      <c r="Q92" s="203"/>
      <c r="R92" s="180"/>
      <c r="S92" s="202" t="s">
        <v>154</v>
      </c>
      <c r="T92" s="180"/>
      <c r="U92" s="180"/>
      <c r="V92" s="180"/>
      <c r="W92" s="180"/>
      <c r="X92" s="180"/>
      <c r="Y92" s="180"/>
      <c r="Z92" s="180"/>
      <c r="AA92" s="203" t="s">
        <v>19</v>
      </c>
      <c r="AB92" s="180"/>
      <c r="AC92" s="180"/>
      <c r="AD92" s="180"/>
      <c r="AE92" s="180"/>
      <c r="AF92" s="203" t="s">
        <v>20</v>
      </c>
      <c r="AG92" s="180"/>
      <c r="AH92" s="180"/>
      <c r="AI92" s="94" t="s">
        <v>307</v>
      </c>
      <c r="AJ92" s="204" t="s">
        <v>21</v>
      </c>
      <c r="AK92" s="180"/>
      <c r="AL92" s="180"/>
      <c r="AM92" s="180"/>
      <c r="AN92" s="180"/>
      <c r="AO92" s="180"/>
      <c r="AP92" s="95">
        <v>0</v>
      </c>
      <c r="AQ92" s="95" t="s">
        <v>310</v>
      </c>
      <c r="AR92" s="95" t="s">
        <v>310</v>
      </c>
      <c r="AS92" s="205" t="s">
        <v>310</v>
      </c>
      <c r="AT92" s="180"/>
      <c r="AU92" s="205" t="s">
        <v>310</v>
      </c>
      <c r="AV92" s="180"/>
      <c r="AW92" s="95" t="s">
        <v>310</v>
      </c>
    </row>
    <row r="93" spans="1:49" hidden="1" x14ac:dyDescent="0.25">
      <c r="A93" s="199" t="s">
        <v>22</v>
      </c>
      <c r="B93" s="180"/>
      <c r="C93" s="199" t="s">
        <v>330</v>
      </c>
      <c r="D93" s="180"/>
      <c r="E93" s="199" t="s">
        <v>330</v>
      </c>
      <c r="F93" s="180"/>
      <c r="G93" s="199" t="s">
        <v>330</v>
      </c>
      <c r="H93" s="180"/>
      <c r="I93" s="199" t="s">
        <v>320</v>
      </c>
      <c r="J93" s="180"/>
      <c r="K93" s="180"/>
      <c r="L93" s="199"/>
      <c r="M93" s="180"/>
      <c r="N93" s="180"/>
      <c r="O93" s="199"/>
      <c r="P93" s="180"/>
      <c r="Q93" s="199"/>
      <c r="R93" s="180"/>
      <c r="S93" s="198" t="s">
        <v>156</v>
      </c>
      <c r="T93" s="180"/>
      <c r="U93" s="180"/>
      <c r="V93" s="180"/>
      <c r="W93" s="180"/>
      <c r="X93" s="180"/>
      <c r="Y93" s="180"/>
      <c r="Z93" s="180"/>
      <c r="AA93" s="199" t="s">
        <v>19</v>
      </c>
      <c r="AB93" s="180"/>
      <c r="AC93" s="180"/>
      <c r="AD93" s="180"/>
      <c r="AE93" s="180"/>
      <c r="AF93" s="199" t="s">
        <v>20</v>
      </c>
      <c r="AG93" s="180"/>
      <c r="AH93" s="180"/>
      <c r="AI93" s="92" t="s">
        <v>307</v>
      </c>
      <c r="AJ93" s="200" t="s">
        <v>21</v>
      </c>
      <c r="AK93" s="180"/>
      <c r="AL93" s="180"/>
      <c r="AM93" s="180"/>
      <c r="AN93" s="180"/>
      <c r="AO93" s="180"/>
      <c r="AP93" s="97">
        <v>9045449.8399999999</v>
      </c>
      <c r="AQ93" s="93" t="s">
        <v>361</v>
      </c>
      <c r="AR93" s="93" t="s">
        <v>310</v>
      </c>
      <c r="AS93" s="201" t="s">
        <v>361</v>
      </c>
      <c r="AT93" s="180"/>
      <c r="AU93" s="201" t="s">
        <v>310</v>
      </c>
      <c r="AV93" s="180"/>
      <c r="AW93" s="93" t="s">
        <v>310</v>
      </c>
    </row>
    <row r="94" spans="1:49" hidden="1" x14ac:dyDescent="0.25">
      <c r="A94" s="203" t="s">
        <v>22</v>
      </c>
      <c r="B94" s="180"/>
      <c r="C94" s="203" t="s">
        <v>330</v>
      </c>
      <c r="D94" s="180"/>
      <c r="E94" s="203" t="s">
        <v>330</v>
      </c>
      <c r="F94" s="180"/>
      <c r="G94" s="203" t="s">
        <v>330</v>
      </c>
      <c r="H94" s="180"/>
      <c r="I94" s="203" t="s">
        <v>320</v>
      </c>
      <c r="J94" s="180"/>
      <c r="K94" s="180"/>
      <c r="L94" s="203" t="s">
        <v>317</v>
      </c>
      <c r="M94" s="180"/>
      <c r="N94" s="180"/>
      <c r="O94" s="203"/>
      <c r="P94" s="180"/>
      <c r="Q94" s="203"/>
      <c r="R94" s="180"/>
      <c r="S94" s="202" t="s">
        <v>158</v>
      </c>
      <c r="T94" s="180"/>
      <c r="U94" s="180"/>
      <c r="V94" s="180"/>
      <c r="W94" s="180"/>
      <c r="X94" s="180"/>
      <c r="Y94" s="180"/>
      <c r="Z94" s="180"/>
      <c r="AA94" s="203" t="s">
        <v>19</v>
      </c>
      <c r="AB94" s="180"/>
      <c r="AC94" s="180"/>
      <c r="AD94" s="180"/>
      <c r="AE94" s="180"/>
      <c r="AF94" s="203" t="s">
        <v>20</v>
      </c>
      <c r="AG94" s="180"/>
      <c r="AH94" s="180"/>
      <c r="AI94" s="94" t="s">
        <v>307</v>
      </c>
      <c r="AJ94" s="204" t="s">
        <v>21</v>
      </c>
      <c r="AK94" s="180"/>
      <c r="AL94" s="180"/>
      <c r="AM94" s="180"/>
      <c r="AN94" s="180"/>
      <c r="AO94" s="180"/>
      <c r="AP94" s="95">
        <v>0</v>
      </c>
      <c r="AQ94" s="95" t="s">
        <v>310</v>
      </c>
      <c r="AR94" s="95" t="s">
        <v>310</v>
      </c>
      <c r="AS94" s="205" t="s">
        <v>310</v>
      </c>
      <c r="AT94" s="180"/>
      <c r="AU94" s="205" t="s">
        <v>310</v>
      </c>
      <c r="AV94" s="180"/>
      <c r="AW94" s="95" t="s">
        <v>310</v>
      </c>
    </row>
    <row r="95" spans="1:49" hidden="1" x14ac:dyDescent="0.25">
      <c r="A95" s="203" t="s">
        <v>22</v>
      </c>
      <c r="B95" s="180"/>
      <c r="C95" s="203" t="s">
        <v>330</v>
      </c>
      <c r="D95" s="180"/>
      <c r="E95" s="203" t="s">
        <v>330</v>
      </c>
      <c r="F95" s="180"/>
      <c r="G95" s="203" t="s">
        <v>330</v>
      </c>
      <c r="H95" s="180"/>
      <c r="I95" s="203" t="s">
        <v>320</v>
      </c>
      <c r="J95" s="180"/>
      <c r="K95" s="180"/>
      <c r="L95" s="203" t="s">
        <v>318</v>
      </c>
      <c r="M95" s="180"/>
      <c r="N95" s="180"/>
      <c r="O95" s="203"/>
      <c r="P95" s="180"/>
      <c r="Q95" s="203"/>
      <c r="R95" s="180"/>
      <c r="S95" s="202" t="s">
        <v>160</v>
      </c>
      <c r="T95" s="180"/>
      <c r="U95" s="180"/>
      <c r="V95" s="180"/>
      <c r="W95" s="180"/>
      <c r="X95" s="180"/>
      <c r="Y95" s="180"/>
      <c r="Z95" s="180"/>
      <c r="AA95" s="203" t="s">
        <v>19</v>
      </c>
      <c r="AB95" s="180"/>
      <c r="AC95" s="180"/>
      <c r="AD95" s="180"/>
      <c r="AE95" s="180"/>
      <c r="AF95" s="203" t="s">
        <v>20</v>
      </c>
      <c r="AG95" s="180"/>
      <c r="AH95" s="180"/>
      <c r="AI95" s="94" t="s">
        <v>307</v>
      </c>
      <c r="AJ95" s="204" t="s">
        <v>21</v>
      </c>
      <c r="AK95" s="180"/>
      <c r="AL95" s="180"/>
      <c r="AM95" s="180"/>
      <c r="AN95" s="180"/>
      <c r="AO95" s="180"/>
      <c r="AP95" s="98">
        <v>30000</v>
      </c>
      <c r="AQ95" s="95" t="s">
        <v>362</v>
      </c>
      <c r="AR95" s="95" t="s">
        <v>310</v>
      </c>
      <c r="AS95" s="205" t="s">
        <v>362</v>
      </c>
      <c r="AT95" s="180"/>
      <c r="AU95" s="205" t="s">
        <v>310</v>
      </c>
      <c r="AV95" s="180"/>
      <c r="AW95" s="95" t="s">
        <v>310</v>
      </c>
    </row>
    <row r="96" spans="1:49" hidden="1" x14ac:dyDescent="0.25">
      <c r="A96" s="203" t="s">
        <v>22</v>
      </c>
      <c r="B96" s="180"/>
      <c r="C96" s="203" t="s">
        <v>330</v>
      </c>
      <c r="D96" s="180"/>
      <c r="E96" s="203" t="s">
        <v>330</v>
      </c>
      <c r="F96" s="180"/>
      <c r="G96" s="203" t="s">
        <v>330</v>
      </c>
      <c r="H96" s="180"/>
      <c r="I96" s="203" t="s">
        <v>320</v>
      </c>
      <c r="J96" s="180"/>
      <c r="K96" s="180"/>
      <c r="L96" s="203" t="s">
        <v>319</v>
      </c>
      <c r="M96" s="180"/>
      <c r="N96" s="180"/>
      <c r="O96" s="203"/>
      <c r="P96" s="180"/>
      <c r="Q96" s="203"/>
      <c r="R96" s="180"/>
      <c r="S96" s="202" t="s">
        <v>162</v>
      </c>
      <c r="T96" s="180"/>
      <c r="U96" s="180"/>
      <c r="V96" s="180"/>
      <c r="W96" s="180"/>
      <c r="X96" s="180"/>
      <c r="Y96" s="180"/>
      <c r="Z96" s="180"/>
      <c r="AA96" s="203" t="s">
        <v>19</v>
      </c>
      <c r="AB96" s="180"/>
      <c r="AC96" s="180"/>
      <c r="AD96" s="180"/>
      <c r="AE96" s="180"/>
      <c r="AF96" s="203" t="s">
        <v>20</v>
      </c>
      <c r="AG96" s="180"/>
      <c r="AH96" s="180"/>
      <c r="AI96" s="94" t="s">
        <v>307</v>
      </c>
      <c r="AJ96" s="204" t="s">
        <v>21</v>
      </c>
      <c r="AK96" s="180"/>
      <c r="AL96" s="180"/>
      <c r="AM96" s="180"/>
      <c r="AN96" s="180"/>
      <c r="AO96" s="180"/>
      <c r="AP96" s="95">
        <v>0</v>
      </c>
      <c r="AQ96" s="95" t="s">
        <v>310</v>
      </c>
      <c r="AR96" s="95" t="s">
        <v>310</v>
      </c>
      <c r="AS96" s="205" t="s">
        <v>310</v>
      </c>
      <c r="AT96" s="180"/>
      <c r="AU96" s="205" t="s">
        <v>310</v>
      </c>
      <c r="AV96" s="180"/>
      <c r="AW96" s="95" t="s">
        <v>310</v>
      </c>
    </row>
    <row r="97" spans="1:49" hidden="1" x14ac:dyDescent="0.25">
      <c r="A97" s="203" t="s">
        <v>22</v>
      </c>
      <c r="B97" s="180"/>
      <c r="C97" s="203" t="s">
        <v>330</v>
      </c>
      <c r="D97" s="180"/>
      <c r="E97" s="203" t="s">
        <v>330</v>
      </c>
      <c r="F97" s="180"/>
      <c r="G97" s="203" t="s">
        <v>330</v>
      </c>
      <c r="H97" s="180"/>
      <c r="I97" s="203" t="s">
        <v>320</v>
      </c>
      <c r="J97" s="180"/>
      <c r="K97" s="180"/>
      <c r="L97" s="203" t="s">
        <v>322</v>
      </c>
      <c r="M97" s="180"/>
      <c r="N97" s="180"/>
      <c r="O97" s="203"/>
      <c r="P97" s="180"/>
      <c r="Q97" s="203"/>
      <c r="R97" s="180"/>
      <c r="S97" s="202" t="s">
        <v>164</v>
      </c>
      <c r="T97" s="180"/>
      <c r="U97" s="180"/>
      <c r="V97" s="180"/>
      <c r="W97" s="180"/>
      <c r="X97" s="180"/>
      <c r="Y97" s="180"/>
      <c r="Z97" s="180"/>
      <c r="AA97" s="203" t="s">
        <v>19</v>
      </c>
      <c r="AB97" s="180"/>
      <c r="AC97" s="180"/>
      <c r="AD97" s="180"/>
      <c r="AE97" s="180"/>
      <c r="AF97" s="203" t="s">
        <v>20</v>
      </c>
      <c r="AG97" s="180"/>
      <c r="AH97" s="180"/>
      <c r="AI97" s="94" t="s">
        <v>307</v>
      </c>
      <c r="AJ97" s="204" t="s">
        <v>21</v>
      </c>
      <c r="AK97" s="180"/>
      <c r="AL97" s="180"/>
      <c r="AM97" s="180"/>
      <c r="AN97" s="180"/>
      <c r="AO97" s="180"/>
      <c r="AP97" s="95">
        <v>0</v>
      </c>
      <c r="AQ97" s="95" t="s">
        <v>310</v>
      </c>
      <c r="AR97" s="95" t="s">
        <v>310</v>
      </c>
      <c r="AS97" s="205" t="s">
        <v>310</v>
      </c>
      <c r="AT97" s="180"/>
      <c r="AU97" s="205" t="s">
        <v>310</v>
      </c>
      <c r="AV97" s="180"/>
      <c r="AW97" s="95" t="s">
        <v>310</v>
      </c>
    </row>
    <row r="98" spans="1:49" hidden="1" x14ac:dyDescent="0.25">
      <c r="A98" s="203" t="s">
        <v>22</v>
      </c>
      <c r="B98" s="180"/>
      <c r="C98" s="203" t="s">
        <v>330</v>
      </c>
      <c r="D98" s="180"/>
      <c r="E98" s="203" t="s">
        <v>330</v>
      </c>
      <c r="F98" s="180"/>
      <c r="G98" s="203" t="s">
        <v>330</v>
      </c>
      <c r="H98" s="180"/>
      <c r="I98" s="203" t="s">
        <v>320</v>
      </c>
      <c r="J98" s="180"/>
      <c r="K98" s="180"/>
      <c r="L98" s="203" t="s">
        <v>324</v>
      </c>
      <c r="M98" s="180"/>
      <c r="N98" s="180"/>
      <c r="O98" s="203"/>
      <c r="P98" s="180"/>
      <c r="Q98" s="203"/>
      <c r="R98" s="180"/>
      <c r="S98" s="202" t="s">
        <v>166</v>
      </c>
      <c r="T98" s="180"/>
      <c r="U98" s="180"/>
      <c r="V98" s="180"/>
      <c r="W98" s="180"/>
      <c r="X98" s="180"/>
      <c r="Y98" s="180"/>
      <c r="Z98" s="180"/>
      <c r="AA98" s="203" t="s">
        <v>19</v>
      </c>
      <c r="AB98" s="180"/>
      <c r="AC98" s="180"/>
      <c r="AD98" s="180"/>
      <c r="AE98" s="180"/>
      <c r="AF98" s="203" t="s">
        <v>20</v>
      </c>
      <c r="AG98" s="180"/>
      <c r="AH98" s="180"/>
      <c r="AI98" s="94" t="s">
        <v>307</v>
      </c>
      <c r="AJ98" s="204" t="s">
        <v>21</v>
      </c>
      <c r="AK98" s="180"/>
      <c r="AL98" s="180"/>
      <c r="AM98" s="180"/>
      <c r="AN98" s="180"/>
      <c r="AO98" s="180"/>
      <c r="AP98" s="98">
        <v>8476801</v>
      </c>
      <c r="AQ98" s="95" t="s">
        <v>363</v>
      </c>
      <c r="AR98" s="95" t="s">
        <v>310</v>
      </c>
      <c r="AS98" s="205" t="s">
        <v>363</v>
      </c>
      <c r="AT98" s="180"/>
      <c r="AU98" s="205" t="s">
        <v>310</v>
      </c>
      <c r="AV98" s="180"/>
      <c r="AW98" s="95" t="s">
        <v>310</v>
      </c>
    </row>
    <row r="99" spans="1:49" hidden="1" x14ac:dyDescent="0.25">
      <c r="A99" s="203" t="s">
        <v>22</v>
      </c>
      <c r="B99" s="180"/>
      <c r="C99" s="203" t="s">
        <v>330</v>
      </c>
      <c r="D99" s="180"/>
      <c r="E99" s="203" t="s">
        <v>330</v>
      </c>
      <c r="F99" s="180"/>
      <c r="G99" s="203" t="s">
        <v>330</v>
      </c>
      <c r="H99" s="180"/>
      <c r="I99" s="203" t="s">
        <v>320</v>
      </c>
      <c r="J99" s="180"/>
      <c r="K99" s="180"/>
      <c r="L99" s="203" t="s">
        <v>325</v>
      </c>
      <c r="M99" s="180"/>
      <c r="N99" s="180"/>
      <c r="O99" s="203"/>
      <c r="P99" s="180"/>
      <c r="Q99" s="203"/>
      <c r="R99" s="180"/>
      <c r="S99" s="202" t="s">
        <v>168</v>
      </c>
      <c r="T99" s="180"/>
      <c r="U99" s="180"/>
      <c r="V99" s="180"/>
      <c r="W99" s="180"/>
      <c r="X99" s="180"/>
      <c r="Y99" s="180"/>
      <c r="Z99" s="180"/>
      <c r="AA99" s="203" t="s">
        <v>19</v>
      </c>
      <c r="AB99" s="180"/>
      <c r="AC99" s="180"/>
      <c r="AD99" s="180"/>
      <c r="AE99" s="180"/>
      <c r="AF99" s="203" t="s">
        <v>20</v>
      </c>
      <c r="AG99" s="180"/>
      <c r="AH99" s="180"/>
      <c r="AI99" s="94" t="s">
        <v>307</v>
      </c>
      <c r="AJ99" s="204" t="s">
        <v>21</v>
      </c>
      <c r="AK99" s="180"/>
      <c r="AL99" s="180"/>
      <c r="AM99" s="180"/>
      <c r="AN99" s="180"/>
      <c r="AO99" s="180"/>
      <c r="AP99" s="98">
        <v>538648.84</v>
      </c>
      <c r="AQ99" s="95" t="s">
        <v>364</v>
      </c>
      <c r="AR99" s="95" t="s">
        <v>310</v>
      </c>
      <c r="AS99" s="205" t="s">
        <v>364</v>
      </c>
      <c r="AT99" s="180"/>
      <c r="AU99" s="205" t="s">
        <v>310</v>
      </c>
      <c r="AV99" s="180"/>
      <c r="AW99" s="95" t="s">
        <v>310</v>
      </c>
    </row>
    <row r="100" spans="1:49" hidden="1" x14ac:dyDescent="0.25">
      <c r="A100" s="199" t="s">
        <v>22</v>
      </c>
      <c r="B100" s="180"/>
      <c r="C100" s="199" t="s">
        <v>330</v>
      </c>
      <c r="D100" s="180"/>
      <c r="E100" s="199" t="s">
        <v>330</v>
      </c>
      <c r="F100" s="180"/>
      <c r="G100" s="199" t="s">
        <v>330</v>
      </c>
      <c r="H100" s="180"/>
      <c r="I100" s="199" t="s">
        <v>322</v>
      </c>
      <c r="J100" s="180"/>
      <c r="K100" s="180"/>
      <c r="L100" s="199"/>
      <c r="M100" s="180"/>
      <c r="N100" s="180"/>
      <c r="O100" s="199"/>
      <c r="P100" s="180"/>
      <c r="Q100" s="199"/>
      <c r="R100" s="180"/>
      <c r="S100" s="198" t="s">
        <v>170</v>
      </c>
      <c r="T100" s="180"/>
      <c r="U100" s="180"/>
      <c r="V100" s="180"/>
      <c r="W100" s="180"/>
      <c r="X100" s="180"/>
      <c r="Y100" s="180"/>
      <c r="Z100" s="180"/>
      <c r="AA100" s="199" t="s">
        <v>19</v>
      </c>
      <c r="AB100" s="180"/>
      <c r="AC100" s="180"/>
      <c r="AD100" s="180"/>
      <c r="AE100" s="180"/>
      <c r="AF100" s="199" t="s">
        <v>20</v>
      </c>
      <c r="AG100" s="180"/>
      <c r="AH100" s="180"/>
      <c r="AI100" s="92" t="s">
        <v>307</v>
      </c>
      <c r="AJ100" s="200" t="s">
        <v>21</v>
      </c>
      <c r="AK100" s="180"/>
      <c r="AL100" s="180"/>
      <c r="AM100" s="180"/>
      <c r="AN100" s="180"/>
      <c r="AO100" s="180"/>
      <c r="AP100" s="97">
        <v>120532</v>
      </c>
      <c r="AQ100" s="93" t="s">
        <v>365</v>
      </c>
      <c r="AR100" s="93" t="s">
        <v>310</v>
      </c>
      <c r="AS100" s="201" t="s">
        <v>365</v>
      </c>
      <c r="AT100" s="180"/>
      <c r="AU100" s="201" t="s">
        <v>310</v>
      </c>
      <c r="AV100" s="180"/>
      <c r="AW100" s="93" t="s">
        <v>311</v>
      </c>
    </row>
    <row r="101" spans="1:49" hidden="1" x14ac:dyDescent="0.25">
      <c r="A101" s="203" t="s">
        <v>22</v>
      </c>
      <c r="B101" s="180"/>
      <c r="C101" s="203" t="s">
        <v>330</v>
      </c>
      <c r="D101" s="180"/>
      <c r="E101" s="203" t="s">
        <v>330</v>
      </c>
      <c r="F101" s="180"/>
      <c r="G101" s="203" t="s">
        <v>330</v>
      </c>
      <c r="H101" s="180"/>
      <c r="I101" s="203" t="s">
        <v>322</v>
      </c>
      <c r="J101" s="180"/>
      <c r="K101" s="180"/>
      <c r="L101" s="203" t="s">
        <v>316</v>
      </c>
      <c r="M101" s="180"/>
      <c r="N101" s="180"/>
      <c r="O101" s="203"/>
      <c r="P101" s="180"/>
      <c r="Q101" s="203"/>
      <c r="R101" s="180"/>
      <c r="S101" s="202" t="s">
        <v>172</v>
      </c>
      <c r="T101" s="180"/>
      <c r="U101" s="180"/>
      <c r="V101" s="180"/>
      <c r="W101" s="180"/>
      <c r="X101" s="180"/>
      <c r="Y101" s="180"/>
      <c r="Z101" s="180"/>
      <c r="AA101" s="203" t="s">
        <v>19</v>
      </c>
      <c r="AB101" s="180"/>
      <c r="AC101" s="180"/>
      <c r="AD101" s="180"/>
      <c r="AE101" s="180"/>
      <c r="AF101" s="203" t="s">
        <v>20</v>
      </c>
      <c r="AG101" s="180"/>
      <c r="AH101" s="180"/>
      <c r="AI101" s="94" t="s">
        <v>307</v>
      </c>
      <c r="AJ101" s="204" t="s">
        <v>21</v>
      </c>
      <c r="AK101" s="180"/>
      <c r="AL101" s="180"/>
      <c r="AM101" s="180"/>
      <c r="AN101" s="180"/>
      <c r="AO101" s="180"/>
      <c r="AP101" s="98">
        <v>120532</v>
      </c>
      <c r="AQ101" s="95" t="s">
        <v>365</v>
      </c>
      <c r="AR101" s="95" t="s">
        <v>310</v>
      </c>
      <c r="AS101" s="205" t="s">
        <v>365</v>
      </c>
      <c r="AT101" s="180"/>
      <c r="AU101" s="205" t="s">
        <v>310</v>
      </c>
      <c r="AV101" s="180"/>
      <c r="AW101" s="95" t="s">
        <v>311</v>
      </c>
    </row>
    <row r="102" spans="1:49" hidden="1" x14ac:dyDescent="0.25">
      <c r="A102" s="203" t="s">
        <v>22</v>
      </c>
      <c r="B102" s="180"/>
      <c r="C102" s="203" t="s">
        <v>330</v>
      </c>
      <c r="D102" s="180"/>
      <c r="E102" s="203" t="s">
        <v>330</v>
      </c>
      <c r="F102" s="180"/>
      <c r="G102" s="203" t="s">
        <v>330</v>
      </c>
      <c r="H102" s="180"/>
      <c r="I102" s="203" t="s">
        <v>322</v>
      </c>
      <c r="J102" s="180"/>
      <c r="K102" s="180"/>
      <c r="L102" s="203" t="s">
        <v>331</v>
      </c>
      <c r="M102" s="180"/>
      <c r="N102" s="180"/>
      <c r="O102" s="203"/>
      <c r="P102" s="180"/>
      <c r="Q102" s="203"/>
      <c r="R102" s="180"/>
      <c r="S102" s="202" t="s">
        <v>174</v>
      </c>
      <c r="T102" s="180"/>
      <c r="U102" s="180"/>
      <c r="V102" s="180"/>
      <c r="W102" s="180"/>
      <c r="X102" s="180"/>
      <c r="Y102" s="180"/>
      <c r="Z102" s="180"/>
      <c r="AA102" s="203" t="s">
        <v>19</v>
      </c>
      <c r="AB102" s="180"/>
      <c r="AC102" s="180"/>
      <c r="AD102" s="180"/>
      <c r="AE102" s="180"/>
      <c r="AF102" s="203" t="s">
        <v>20</v>
      </c>
      <c r="AG102" s="180"/>
      <c r="AH102" s="180"/>
      <c r="AI102" s="94" t="s">
        <v>307</v>
      </c>
      <c r="AJ102" s="204" t="s">
        <v>21</v>
      </c>
      <c r="AK102" s="180"/>
      <c r="AL102" s="180"/>
      <c r="AM102" s="180"/>
      <c r="AN102" s="180"/>
      <c r="AO102" s="180"/>
      <c r="AP102" s="95">
        <v>0</v>
      </c>
      <c r="AQ102" s="95" t="s">
        <v>310</v>
      </c>
      <c r="AR102" s="95" t="s">
        <v>310</v>
      </c>
      <c r="AS102" s="205" t="s">
        <v>310</v>
      </c>
      <c r="AT102" s="180"/>
      <c r="AU102" s="205" t="s">
        <v>310</v>
      </c>
      <c r="AV102" s="180"/>
      <c r="AW102" s="95" t="s">
        <v>310</v>
      </c>
    </row>
    <row r="103" spans="1:49" hidden="1" x14ac:dyDescent="0.25">
      <c r="A103" s="203" t="s">
        <v>22</v>
      </c>
      <c r="B103" s="180"/>
      <c r="C103" s="203" t="s">
        <v>330</v>
      </c>
      <c r="D103" s="180"/>
      <c r="E103" s="203" t="s">
        <v>330</v>
      </c>
      <c r="F103" s="180"/>
      <c r="G103" s="203" t="s">
        <v>330</v>
      </c>
      <c r="H103" s="180"/>
      <c r="I103" s="203" t="s">
        <v>322</v>
      </c>
      <c r="J103" s="180"/>
      <c r="K103" s="180"/>
      <c r="L103" s="203" t="s">
        <v>317</v>
      </c>
      <c r="M103" s="180"/>
      <c r="N103" s="180"/>
      <c r="O103" s="203"/>
      <c r="P103" s="180"/>
      <c r="Q103" s="203"/>
      <c r="R103" s="180"/>
      <c r="S103" s="202" t="s">
        <v>175</v>
      </c>
      <c r="T103" s="180"/>
      <c r="U103" s="180"/>
      <c r="V103" s="180"/>
      <c r="W103" s="180"/>
      <c r="X103" s="180"/>
      <c r="Y103" s="180"/>
      <c r="Z103" s="180"/>
      <c r="AA103" s="203" t="s">
        <v>19</v>
      </c>
      <c r="AB103" s="180"/>
      <c r="AC103" s="180"/>
      <c r="AD103" s="180"/>
      <c r="AE103" s="180"/>
      <c r="AF103" s="203" t="s">
        <v>20</v>
      </c>
      <c r="AG103" s="180"/>
      <c r="AH103" s="180"/>
      <c r="AI103" s="94" t="s">
        <v>307</v>
      </c>
      <c r="AJ103" s="204" t="s">
        <v>21</v>
      </c>
      <c r="AK103" s="180"/>
      <c r="AL103" s="180"/>
      <c r="AM103" s="180"/>
      <c r="AN103" s="180"/>
      <c r="AO103" s="180"/>
      <c r="AP103" s="95">
        <v>0</v>
      </c>
      <c r="AQ103" s="95" t="s">
        <v>310</v>
      </c>
      <c r="AR103" s="95" t="s">
        <v>310</v>
      </c>
      <c r="AS103" s="205" t="s">
        <v>310</v>
      </c>
      <c r="AT103" s="180"/>
      <c r="AU103" s="205" t="s">
        <v>310</v>
      </c>
      <c r="AV103" s="180"/>
      <c r="AW103" s="95" t="s">
        <v>310</v>
      </c>
    </row>
    <row r="104" spans="1:49" hidden="1" x14ac:dyDescent="0.25">
      <c r="A104" s="199" t="s">
        <v>22</v>
      </c>
      <c r="B104" s="180"/>
      <c r="C104" s="199" t="s">
        <v>330</v>
      </c>
      <c r="D104" s="180"/>
      <c r="E104" s="199" t="s">
        <v>330</v>
      </c>
      <c r="F104" s="180"/>
      <c r="G104" s="199" t="s">
        <v>330</v>
      </c>
      <c r="H104" s="180"/>
      <c r="I104" s="199" t="s">
        <v>324</v>
      </c>
      <c r="J104" s="180"/>
      <c r="K104" s="180"/>
      <c r="L104" s="199"/>
      <c r="M104" s="180"/>
      <c r="N104" s="180"/>
      <c r="O104" s="199"/>
      <c r="P104" s="180"/>
      <c r="Q104" s="199"/>
      <c r="R104" s="180"/>
      <c r="S104" s="198" t="s">
        <v>177</v>
      </c>
      <c r="T104" s="180"/>
      <c r="U104" s="180"/>
      <c r="V104" s="180"/>
      <c r="W104" s="180"/>
      <c r="X104" s="180"/>
      <c r="Y104" s="180"/>
      <c r="Z104" s="180"/>
      <c r="AA104" s="199" t="s">
        <v>19</v>
      </c>
      <c r="AB104" s="180"/>
      <c r="AC104" s="180"/>
      <c r="AD104" s="180"/>
      <c r="AE104" s="180"/>
      <c r="AF104" s="199" t="s">
        <v>20</v>
      </c>
      <c r="AG104" s="180"/>
      <c r="AH104" s="180"/>
      <c r="AI104" s="92" t="s">
        <v>307</v>
      </c>
      <c r="AJ104" s="200" t="s">
        <v>21</v>
      </c>
      <c r="AK104" s="180"/>
      <c r="AL104" s="180"/>
      <c r="AM104" s="180"/>
      <c r="AN104" s="180"/>
      <c r="AO104" s="180"/>
      <c r="AP104" s="97">
        <v>124657803.56999999</v>
      </c>
      <c r="AQ104" s="93" t="s">
        <v>366</v>
      </c>
      <c r="AR104" s="93" t="s">
        <v>340</v>
      </c>
      <c r="AS104" s="201" t="s">
        <v>366</v>
      </c>
      <c r="AT104" s="180"/>
      <c r="AU104" s="201" t="s">
        <v>310</v>
      </c>
      <c r="AV104" s="180"/>
      <c r="AW104" s="93" t="s">
        <v>310</v>
      </c>
    </row>
    <row r="105" spans="1:49" hidden="1" x14ac:dyDescent="0.25">
      <c r="A105" s="203" t="s">
        <v>22</v>
      </c>
      <c r="B105" s="180"/>
      <c r="C105" s="203" t="s">
        <v>330</v>
      </c>
      <c r="D105" s="180"/>
      <c r="E105" s="203" t="s">
        <v>330</v>
      </c>
      <c r="F105" s="180"/>
      <c r="G105" s="203" t="s">
        <v>330</v>
      </c>
      <c r="H105" s="180"/>
      <c r="I105" s="203" t="s">
        <v>324</v>
      </c>
      <c r="J105" s="180"/>
      <c r="K105" s="180"/>
      <c r="L105" s="203" t="s">
        <v>316</v>
      </c>
      <c r="M105" s="180"/>
      <c r="N105" s="180"/>
      <c r="O105" s="203"/>
      <c r="P105" s="180"/>
      <c r="Q105" s="203"/>
      <c r="R105" s="180"/>
      <c r="S105" s="202" t="s">
        <v>179</v>
      </c>
      <c r="T105" s="180"/>
      <c r="U105" s="180"/>
      <c r="V105" s="180"/>
      <c r="W105" s="180"/>
      <c r="X105" s="180"/>
      <c r="Y105" s="180"/>
      <c r="Z105" s="180"/>
      <c r="AA105" s="203" t="s">
        <v>19</v>
      </c>
      <c r="AB105" s="180"/>
      <c r="AC105" s="180"/>
      <c r="AD105" s="180"/>
      <c r="AE105" s="180"/>
      <c r="AF105" s="203" t="s">
        <v>20</v>
      </c>
      <c r="AG105" s="180"/>
      <c r="AH105" s="180"/>
      <c r="AI105" s="94" t="s">
        <v>307</v>
      </c>
      <c r="AJ105" s="204" t="s">
        <v>21</v>
      </c>
      <c r="AK105" s="180"/>
      <c r="AL105" s="180"/>
      <c r="AM105" s="180"/>
      <c r="AN105" s="180"/>
      <c r="AO105" s="180"/>
      <c r="AP105" s="95">
        <v>0</v>
      </c>
      <c r="AQ105" s="95" t="s">
        <v>310</v>
      </c>
      <c r="AR105" s="95" t="s">
        <v>310</v>
      </c>
      <c r="AS105" s="205" t="s">
        <v>310</v>
      </c>
      <c r="AT105" s="180"/>
      <c r="AU105" s="205" t="s">
        <v>310</v>
      </c>
      <c r="AV105" s="180"/>
      <c r="AW105" s="95" t="s">
        <v>310</v>
      </c>
    </row>
    <row r="106" spans="1:49" hidden="1" x14ac:dyDescent="0.25">
      <c r="A106" s="203" t="s">
        <v>22</v>
      </c>
      <c r="B106" s="180"/>
      <c r="C106" s="203" t="s">
        <v>330</v>
      </c>
      <c r="D106" s="180"/>
      <c r="E106" s="203" t="s">
        <v>330</v>
      </c>
      <c r="F106" s="180"/>
      <c r="G106" s="203" t="s">
        <v>330</v>
      </c>
      <c r="H106" s="180"/>
      <c r="I106" s="203" t="s">
        <v>324</v>
      </c>
      <c r="J106" s="180"/>
      <c r="K106" s="180"/>
      <c r="L106" s="203" t="s">
        <v>331</v>
      </c>
      <c r="M106" s="180"/>
      <c r="N106" s="180"/>
      <c r="O106" s="203"/>
      <c r="P106" s="180"/>
      <c r="Q106" s="203"/>
      <c r="R106" s="180"/>
      <c r="S106" s="202" t="s">
        <v>181</v>
      </c>
      <c r="T106" s="180"/>
      <c r="U106" s="180"/>
      <c r="V106" s="180"/>
      <c r="W106" s="180"/>
      <c r="X106" s="180"/>
      <c r="Y106" s="180"/>
      <c r="Z106" s="180"/>
      <c r="AA106" s="203" t="s">
        <v>19</v>
      </c>
      <c r="AB106" s="180"/>
      <c r="AC106" s="180"/>
      <c r="AD106" s="180"/>
      <c r="AE106" s="180"/>
      <c r="AF106" s="203" t="s">
        <v>20</v>
      </c>
      <c r="AG106" s="180"/>
      <c r="AH106" s="180"/>
      <c r="AI106" s="94" t="s">
        <v>307</v>
      </c>
      <c r="AJ106" s="204" t="s">
        <v>21</v>
      </c>
      <c r="AK106" s="180"/>
      <c r="AL106" s="180"/>
      <c r="AM106" s="180"/>
      <c r="AN106" s="180"/>
      <c r="AO106" s="180"/>
      <c r="AP106" s="98">
        <v>5583003</v>
      </c>
      <c r="AQ106" s="95" t="s">
        <v>367</v>
      </c>
      <c r="AR106" s="95" t="s">
        <v>310</v>
      </c>
      <c r="AS106" s="205" t="s">
        <v>367</v>
      </c>
      <c r="AT106" s="180"/>
      <c r="AU106" s="205" t="s">
        <v>310</v>
      </c>
      <c r="AV106" s="180"/>
      <c r="AW106" s="95" t="s">
        <v>310</v>
      </c>
    </row>
    <row r="107" spans="1:49" hidden="1" x14ac:dyDescent="0.25">
      <c r="A107" s="203" t="s">
        <v>22</v>
      </c>
      <c r="B107" s="180"/>
      <c r="C107" s="203" t="s">
        <v>330</v>
      </c>
      <c r="D107" s="180"/>
      <c r="E107" s="203" t="s">
        <v>330</v>
      </c>
      <c r="F107" s="180"/>
      <c r="G107" s="203" t="s">
        <v>330</v>
      </c>
      <c r="H107" s="180"/>
      <c r="I107" s="203" t="s">
        <v>324</v>
      </c>
      <c r="J107" s="180"/>
      <c r="K107" s="180"/>
      <c r="L107" s="203" t="s">
        <v>317</v>
      </c>
      <c r="M107" s="180"/>
      <c r="N107" s="180"/>
      <c r="O107" s="203"/>
      <c r="P107" s="180"/>
      <c r="Q107" s="203"/>
      <c r="R107" s="180"/>
      <c r="S107" s="202" t="s">
        <v>183</v>
      </c>
      <c r="T107" s="180"/>
      <c r="U107" s="180"/>
      <c r="V107" s="180"/>
      <c r="W107" s="180"/>
      <c r="X107" s="180"/>
      <c r="Y107" s="180"/>
      <c r="Z107" s="180"/>
      <c r="AA107" s="203" t="s">
        <v>19</v>
      </c>
      <c r="AB107" s="180"/>
      <c r="AC107" s="180"/>
      <c r="AD107" s="180"/>
      <c r="AE107" s="180"/>
      <c r="AF107" s="203" t="s">
        <v>20</v>
      </c>
      <c r="AG107" s="180"/>
      <c r="AH107" s="180"/>
      <c r="AI107" s="94" t="s">
        <v>307</v>
      </c>
      <c r="AJ107" s="204" t="s">
        <v>21</v>
      </c>
      <c r="AK107" s="180"/>
      <c r="AL107" s="180"/>
      <c r="AM107" s="180"/>
      <c r="AN107" s="180"/>
      <c r="AO107" s="180"/>
      <c r="AP107" s="98">
        <v>47809804</v>
      </c>
      <c r="AQ107" s="95" t="s">
        <v>368</v>
      </c>
      <c r="AR107" s="95" t="s">
        <v>310</v>
      </c>
      <c r="AS107" s="205" t="s">
        <v>368</v>
      </c>
      <c r="AT107" s="180"/>
      <c r="AU107" s="205" t="s">
        <v>310</v>
      </c>
      <c r="AV107" s="180"/>
      <c r="AW107" s="95" t="s">
        <v>310</v>
      </c>
    </row>
    <row r="108" spans="1:49" hidden="1" x14ac:dyDescent="0.25">
      <c r="A108" s="203" t="s">
        <v>22</v>
      </c>
      <c r="B108" s="180"/>
      <c r="C108" s="203" t="s">
        <v>330</v>
      </c>
      <c r="D108" s="180"/>
      <c r="E108" s="203" t="s">
        <v>330</v>
      </c>
      <c r="F108" s="180"/>
      <c r="G108" s="203" t="s">
        <v>330</v>
      </c>
      <c r="H108" s="180"/>
      <c r="I108" s="203" t="s">
        <v>324</v>
      </c>
      <c r="J108" s="180"/>
      <c r="K108" s="180"/>
      <c r="L108" s="203" t="s">
        <v>318</v>
      </c>
      <c r="M108" s="180"/>
      <c r="N108" s="180"/>
      <c r="O108" s="203"/>
      <c r="P108" s="180"/>
      <c r="Q108" s="203"/>
      <c r="R108" s="180"/>
      <c r="S108" s="202" t="s">
        <v>185</v>
      </c>
      <c r="T108" s="180"/>
      <c r="U108" s="180"/>
      <c r="V108" s="180"/>
      <c r="W108" s="180"/>
      <c r="X108" s="180"/>
      <c r="Y108" s="180"/>
      <c r="Z108" s="180"/>
      <c r="AA108" s="203" t="s">
        <v>19</v>
      </c>
      <c r="AB108" s="180"/>
      <c r="AC108" s="180"/>
      <c r="AD108" s="180"/>
      <c r="AE108" s="180"/>
      <c r="AF108" s="203" t="s">
        <v>20</v>
      </c>
      <c r="AG108" s="180"/>
      <c r="AH108" s="180"/>
      <c r="AI108" s="94" t="s">
        <v>307</v>
      </c>
      <c r="AJ108" s="204" t="s">
        <v>21</v>
      </c>
      <c r="AK108" s="180"/>
      <c r="AL108" s="180"/>
      <c r="AM108" s="180"/>
      <c r="AN108" s="180"/>
      <c r="AO108" s="180"/>
      <c r="AP108" s="95">
        <v>0</v>
      </c>
      <c r="AQ108" s="95" t="s">
        <v>310</v>
      </c>
      <c r="AR108" s="95" t="s">
        <v>310</v>
      </c>
      <c r="AS108" s="205" t="s">
        <v>310</v>
      </c>
      <c r="AT108" s="180"/>
      <c r="AU108" s="205" t="s">
        <v>310</v>
      </c>
      <c r="AV108" s="180"/>
      <c r="AW108" s="95" t="s">
        <v>310</v>
      </c>
    </row>
    <row r="109" spans="1:49" hidden="1" x14ac:dyDescent="0.25">
      <c r="A109" s="203" t="s">
        <v>22</v>
      </c>
      <c r="B109" s="180"/>
      <c r="C109" s="203" t="s">
        <v>330</v>
      </c>
      <c r="D109" s="180"/>
      <c r="E109" s="203" t="s">
        <v>330</v>
      </c>
      <c r="F109" s="180"/>
      <c r="G109" s="203" t="s">
        <v>330</v>
      </c>
      <c r="H109" s="180"/>
      <c r="I109" s="203" t="s">
        <v>324</v>
      </c>
      <c r="J109" s="180"/>
      <c r="K109" s="180"/>
      <c r="L109" s="203" t="s">
        <v>319</v>
      </c>
      <c r="M109" s="180"/>
      <c r="N109" s="180"/>
      <c r="O109" s="203"/>
      <c r="P109" s="180"/>
      <c r="Q109" s="203"/>
      <c r="R109" s="180"/>
      <c r="S109" s="202" t="s">
        <v>187</v>
      </c>
      <c r="T109" s="180"/>
      <c r="U109" s="180"/>
      <c r="V109" s="180"/>
      <c r="W109" s="180"/>
      <c r="X109" s="180"/>
      <c r="Y109" s="180"/>
      <c r="Z109" s="180"/>
      <c r="AA109" s="203" t="s">
        <v>19</v>
      </c>
      <c r="AB109" s="180"/>
      <c r="AC109" s="180"/>
      <c r="AD109" s="180"/>
      <c r="AE109" s="180"/>
      <c r="AF109" s="203" t="s">
        <v>20</v>
      </c>
      <c r="AG109" s="180"/>
      <c r="AH109" s="180"/>
      <c r="AI109" s="94" t="s">
        <v>307</v>
      </c>
      <c r="AJ109" s="204" t="s">
        <v>21</v>
      </c>
      <c r="AK109" s="180"/>
      <c r="AL109" s="180"/>
      <c r="AM109" s="180"/>
      <c r="AN109" s="180"/>
      <c r="AO109" s="180"/>
      <c r="AP109" s="98">
        <v>42357872.57</v>
      </c>
      <c r="AQ109" s="95" t="s">
        <v>369</v>
      </c>
      <c r="AR109" s="95" t="s">
        <v>310</v>
      </c>
      <c r="AS109" s="205" t="s">
        <v>369</v>
      </c>
      <c r="AT109" s="180"/>
      <c r="AU109" s="205" t="s">
        <v>310</v>
      </c>
      <c r="AV109" s="180"/>
      <c r="AW109" s="95" t="s">
        <v>310</v>
      </c>
    </row>
    <row r="110" spans="1:49" hidden="1" x14ac:dyDescent="0.25">
      <c r="A110" s="203" t="s">
        <v>22</v>
      </c>
      <c r="B110" s="180"/>
      <c r="C110" s="203" t="s">
        <v>330</v>
      </c>
      <c r="D110" s="180"/>
      <c r="E110" s="203" t="s">
        <v>330</v>
      </c>
      <c r="F110" s="180"/>
      <c r="G110" s="203" t="s">
        <v>330</v>
      </c>
      <c r="H110" s="180"/>
      <c r="I110" s="203" t="s">
        <v>324</v>
      </c>
      <c r="J110" s="180"/>
      <c r="K110" s="180"/>
      <c r="L110" s="203" t="s">
        <v>322</v>
      </c>
      <c r="M110" s="180"/>
      <c r="N110" s="180"/>
      <c r="O110" s="203"/>
      <c r="P110" s="180"/>
      <c r="Q110" s="203"/>
      <c r="R110" s="180"/>
      <c r="S110" s="202" t="s">
        <v>189</v>
      </c>
      <c r="T110" s="180"/>
      <c r="U110" s="180"/>
      <c r="V110" s="180"/>
      <c r="W110" s="180"/>
      <c r="X110" s="180"/>
      <c r="Y110" s="180"/>
      <c r="Z110" s="180"/>
      <c r="AA110" s="203" t="s">
        <v>19</v>
      </c>
      <c r="AB110" s="180"/>
      <c r="AC110" s="180"/>
      <c r="AD110" s="180"/>
      <c r="AE110" s="180"/>
      <c r="AF110" s="203" t="s">
        <v>20</v>
      </c>
      <c r="AG110" s="180"/>
      <c r="AH110" s="180"/>
      <c r="AI110" s="94" t="s">
        <v>307</v>
      </c>
      <c r="AJ110" s="204" t="s">
        <v>21</v>
      </c>
      <c r="AK110" s="180"/>
      <c r="AL110" s="180"/>
      <c r="AM110" s="180"/>
      <c r="AN110" s="180"/>
      <c r="AO110" s="180"/>
      <c r="AP110" s="98">
        <v>28907124</v>
      </c>
      <c r="AQ110" s="95" t="s">
        <v>370</v>
      </c>
      <c r="AR110" s="95" t="s">
        <v>340</v>
      </c>
      <c r="AS110" s="205" t="s">
        <v>370</v>
      </c>
      <c r="AT110" s="180"/>
      <c r="AU110" s="205" t="s">
        <v>310</v>
      </c>
      <c r="AV110" s="180"/>
      <c r="AW110" s="95" t="s">
        <v>310</v>
      </c>
    </row>
    <row r="111" spans="1:49" hidden="1" x14ac:dyDescent="0.25">
      <c r="A111" s="203" t="s">
        <v>22</v>
      </c>
      <c r="B111" s="180"/>
      <c r="C111" s="203" t="s">
        <v>330</v>
      </c>
      <c r="D111" s="180"/>
      <c r="E111" s="203" t="s">
        <v>330</v>
      </c>
      <c r="F111" s="180"/>
      <c r="G111" s="203" t="s">
        <v>330</v>
      </c>
      <c r="H111" s="180"/>
      <c r="I111" s="203" t="s">
        <v>324</v>
      </c>
      <c r="J111" s="180"/>
      <c r="K111" s="180"/>
      <c r="L111" s="203" t="s">
        <v>325</v>
      </c>
      <c r="M111" s="180"/>
      <c r="N111" s="180"/>
      <c r="O111" s="203"/>
      <c r="P111" s="180"/>
      <c r="Q111" s="203"/>
      <c r="R111" s="180"/>
      <c r="S111" s="202" t="s">
        <v>190</v>
      </c>
      <c r="T111" s="180"/>
      <c r="U111" s="180"/>
      <c r="V111" s="180"/>
      <c r="W111" s="180"/>
      <c r="X111" s="180"/>
      <c r="Y111" s="180"/>
      <c r="Z111" s="180"/>
      <c r="AA111" s="203" t="s">
        <v>19</v>
      </c>
      <c r="AB111" s="180"/>
      <c r="AC111" s="180"/>
      <c r="AD111" s="180"/>
      <c r="AE111" s="180"/>
      <c r="AF111" s="203" t="s">
        <v>20</v>
      </c>
      <c r="AG111" s="180"/>
      <c r="AH111" s="180"/>
      <c r="AI111" s="94" t="s">
        <v>307</v>
      </c>
      <c r="AJ111" s="204" t="s">
        <v>21</v>
      </c>
      <c r="AK111" s="180"/>
      <c r="AL111" s="180"/>
      <c r="AM111" s="180"/>
      <c r="AN111" s="180"/>
      <c r="AO111" s="180"/>
      <c r="AP111" s="95">
        <v>0</v>
      </c>
      <c r="AQ111" s="95" t="s">
        <v>310</v>
      </c>
      <c r="AR111" s="95" t="s">
        <v>310</v>
      </c>
      <c r="AS111" s="205" t="s">
        <v>310</v>
      </c>
      <c r="AT111" s="180"/>
      <c r="AU111" s="205" t="s">
        <v>310</v>
      </c>
      <c r="AV111" s="180"/>
      <c r="AW111" s="95" t="s">
        <v>310</v>
      </c>
    </row>
    <row r="112" spans="1:49" hidden="1" x14ac:dyDescent="0.25">
      <c r="A112" s="199" t="s">
        <v>22</v>
      </c>
      <c r="B112" s="180"/>
      <c r="C112" s="199" t="s">
        <v>330</v>
      </c>
      <c r="D112" s="180"/>
      <c r="E112" s="199" t="s">
        <v>330</v>
      </c>
      <c r="F112" s="180"/>
      <c r="G112" s="199" t="s">
        <v>330</v>
      </c>
      <c r="H112" s="180"/>
      <c r="I112" s="199" t="s">
        <v>325</v>
      </c>
      <c r="J112" s="180"/>
      <c r="K112" s="180"/>
      <c r="L112" s="199"/>
      <c r="M112" s="180"/>
      <c r="N112" s="180"/>
      <c r="O112" s="199"/>
      <c r="P112" s="180"/>
      <c r="Q112" s="199"/>
      <c r="R112" s="180"/>
      <c r="S112" s="198" t="s">
        <v>192</v>
      </c>
      <c r="T112" s="180"/>
      <c r="U112" s="180"/>
      <c r="V112" s="180"/>
      <c r="W112" s="180"/>
      <c r="X112" s="180"/>
      <c r="Y112" s="180"/>
      <c r="Z112" s="180"/>
      <c r="AA112" s="199" t="s">
        <v>19</v>
      </c>
      <c r="AB112" s="180"/>
      <c r="AC112" s="180"/>
      <c r="AD112" s="180"/>
      <c r="AE112" s="180"/>
      <c r="AF112" s="199" t="s">
        <v>20</v>
      </c>
      <c r="AG112" s="180"/>
      <c r="AH112" s="180"/>
      <c r="AI112" s="92" t="s">
        <v>307</v>
      </c>
      <c r="AJ112" s="200" t="s">
        <v>21</v>
      </c>
      <c r="AK112" s="180"/>
      <c r="AL112" s="180"/>
      <c r="AM112" s="180"/>
      <c r="AN112" s="180"/>
      <c r="AO112" s="180"/>
      <c r="AP112" s="97">
        <v>160912719.22</v>
      </c>
      <c r="AQ112" s="93" t="s">
        <v>371</v>
      </c>
      <c r="AR112" s="93" t="s">
        <v>310</v>
      </c>
      <c r="AS112" s="201" t="s">
        <v>371</v>
      </c>
      <c r="AT112" s="180"/>
      <c r="AU112" s="201" t="s">
        <v>310</v>
      </c>
      <c r="AV112" s="180"/>
      <c r="AW112" s="93" t="s">
        <v>310</v>
      </c>
    </row>
    <row r="113" spans="1:49" hidden="1" x14ac:dyDescent="0.25">
      <c r="A113" s="203" t="s">
        <v>22</v>
      </c>
      <c r="B113" s="180"/>
      <c r="C113" s="203" t="s">
        <v>330</v>
      </c>
      <c r="D113" s="180"/>
      <c r="E113" s="203" t="s">
        <v>330</v>
      </c>
      <c r="F113" s="180"/>
      <c r="G113" s="203" t="s">
        <v>330</v>
      </c>
      <c r="H113" s="180"/>
      <c r="I113" s="203" t="s">
        <v>325</v>
      </c>
      <c r="J113" s="180"/>
      <c r="K113" s="180"/>
      <c r="L113" s="203" t="s">
        <v>331</v>
      </c>
      <c r="M113" s="180"/>
      <c r="N113" s="180"/>
      <c r="O113" s="203"/>
      <c r="P113" s="180"/>
      <c r="Q113" s="203"/>
      <c r="R113" s="180"/>
      <c r="S113" s="202" t="s">
        <v>194</v>
      </c>
      <c r="T113" s="180"/>
      <c r="U113" s="180"/>
      <c r="V113" s="180"/>
      <c r="W113" s="180"/>
      <c r="X113" s="180"/>
      <c r="Y113" s="180"/>
      <c r="Z113" s="180"/>
      <c r="AA113" s="203" t="s">
        <v>19</v>
      </c>
      <c r="AB113" s="180"/>
      <c r="AC113" s="180"/>
      <c r="AD113" s="180"/>
      <c r="AE113" s="180"/>
      <c r="AF113" s="203" t="s">
        <v>20</v>
      </c>
      <c r="AG113" s="180"/>
      <c r="AH113" s="180"/>
      <c r="AI113" s="94" t="s">
        <v>307</v>
      </c>
      <c r="AJ113" s="204" t="s">
        <v>21</v>
      </c>
      <c r="AK113" s="180"/>
      <c r="AL113" s="180"/>
      <c r="AM113" s="180"/>
      <c r="AN113" s="180"/>
      <c r="AO113" s="180"/>
      <c r="AP113" s="95">
        <v>0</v>
      </c>
      <c r="AQ113" s="95" t="s">
        <v>310</v>
      </c>
      <c r="AR113" s="95" t="s">
        <v>310</v>
      </c>
      <c r="AS113" s="205" t="s">
        <v>310</v>
      </c>
      <c r="AT113" s="180"/>
      <c r="AU113" s="205" t="s">
        <v>310</v>
      </c>
      <c r="AV113" s="180"/>
      <c r="AW113" s="95" t="s">
        <v>310</v>
      </c>
    </row>
    <row r="114" spans="1:49" hidden="1" x14ac:dyDescent="0.25">
      <c r="A114" s="203" t="s">
        <v>22</v>
      </c>
      <c r="B114" s="180"/>
      <c r="C114" s="203" t="s">
        <v>330</v>
      </c>
      <c r="D114" s="180"/>
      <c r="E114" s="203" t="s">
        <v>330</v>
      </c>
      <c r="F114" s="180"/>
      <c r="G114" s="203" t="s">
        <v>330</v>
      </c>
      <c r="H114" s="180"/>
      <c r="I114" s="203" t="s">
        <v>325</v>
      </c>
      <c r="J114" s="180"/>
      <c r="K114" s="180"/>
      <c r="L114" s="203" t="s">
        <v>317</v>
      </c>
      <c r="M114" s="180"/>
      <c r="N114" s="180"/>
      <c r="O114" s="203"/>
      <c r="P114" s="180"/>
      <c r="Q114" s="203"/>
      <c r="R114" s="180"/>
      <c r="S114" s="202" t="s">
        <v>196</v>
      </c>
      <c r="T114" s="180"/>
      <c r="U114" s="180"/>
      <c r="V114" s="180"/>
      <c r="W114" s="180"/>
      <c r="X114" s="180"/>
      <c r="Y114" s="180"/>
      <c r="Z114" s="180"/>
      <c r="AA114" s="203" t="s">
        <v>19</v>
      </c>
      <c r="AB114" s="180"/>
      <c r="AC114" s="180"/>
      <c r="AD114" s="180"/>
      <c r="AE114" s="180"/>
      <c r="AF114" s="203" t="s">
        <v>20</v>
      </c>
      <c r="AG114" s="180"/>
      <c r="AH114" s="180"/>
      <c r="AI114" s="94" t="s">
        <v>307</v>
      </c>
      <c r="AJ114" s="204" t="s">
        <v>21</v>
      </c>
      <c r="AK114" s="180"/>
      <c r="AL114" s="180"/>
      <c r="AM114" s="180"/>
      <c r="AN114" s="180"/>
      <c r="AO114" s="180"/>
      <c r="AP114" s="95">
        <v>0</v>
      </c>
      <c r="AQ114" s="95" t="s">
        <v>310</v>
      </c>
      <c r="AR114" s="95" t="s">
        <v>310</v>
      </c>
      <c r="AS114" s="205" t="s">
        <v>310</v>
      </c>
      <c r="AT114" s="180"/>
      <c r="AU114" s="205" t="s">
        <v>310</v>
      </c>
      <c r="AV114" s="180"/>
      <c r="AW114" s="95" t="s">
        <v>310</v>
      </c>
    </row>
    <row r="115" spans="1:49" hidden="1" x14ac:dyDescent="0.25">
      <c r="A115" s="203" t="s">
        <v>22</v>
      </c>
      <c r="B115" s="180"/>
      <c r="C115" s="203" t="s">
        <v>330</v>
      </c>
      <c r="D115" s="180"/>
      <c r="E115" s="203" t="s">
        <v>330</v>
      </c>
      <c r="F115" s="180"/>
      <c r="G115" s="203" t="s">
        <v>330</v>
      </c>
      <c r="H115" s="180"/>
      <c r="I115" s="203" t="s">
        <v>325</v>
      </c>
      <c r="J115" s="180"/>
      <c r="K115" s="180"/>
      <c r="L115" s="203" t="s">
        <v>318</v>
      </c>
      <c r="M115" s="180"/>
      <c r="N115" s="180"/>
      <c r="O115" s="203"/>
      <c r="P115" s="180"/>
      <c r="Q115" s="203"/>
      <c r="R115" s="180"/>
      <c r="S115" s="202" t="s">
        <v>198</v>
      </c>
      <c r="T115" s="180"/>
      <c r="U115" s="180"/>
      <c r="V115" s="180"/>
      <c r="W115" s="180"/>
      <c r="X115" s="180"/>
      <c r="Y115" s="180"/>
      <c r="Z115" s="180"/>
      <c r="AA115" s="203" t="s">
        <v>19</v>
      </c>
      <c r="AB115" s="180"/>
      <c r="AC115" s="180"/>
      <c r="AD115" s="180"/>
      <c r="AE115" s="180"/>
      <c r="AF115" s="203" t="s">
        <v>20</v>
      </c>
      <c r="AG115" s="180"/>
      <c r="AH115" s="180"/>
      <c r="AI115" s="94" t="s">
        <v>307</v>
      </c>
      <c r="AJ115" s="204" t="s">
        <v>21</v>
      </c>
      <c r="AK115" s="180"/>
      <c r="AL115" s="180"/>
      <c r="AM115" s="180"/>
      <c r="AN115" s="180"/>
      <c r="AO115" s="180"/>
      <c r="AP115" s="98">
        <v>57366.22</v>
      </c>
      <c r="AQ115" s="95" t="s">
        <v>372</v>
      </c>
      <c r="AR115" s="95" t="s">
        <v>310</v>
      </c>
      <c r="AS115" s="205" t="s">
        <v>372</v>
      </c>
      <c r="AT115" s="180"/>
      <c r="AU115" s="205" t="s">
        <v>310</v>
      </c>
      <c r="AV115" s="180"/>
      <c r="AW115" s="95" t="s">
        <v>310</v>
      </c>
    </row>
    <row r="116" spans="1:49" ht="16.5" hidden="1" x14ac:dyDescent="0.25">
      <c r="A116" s="203" t="s">
        <v>22</v>
      </c>
      <c r="B116" s="180"/>
      <c r="C116" s="203" t="s">
        <v>330</v>
      </c>
      <c r="D116" s="180"/>
      <c r="E116" s="203" t="s">
        <v>330</v>
      </c>
      <c r="F116" s="180"/>
      <c r="G116" s="203" t="s">
        <v>330</v>
      </c>
      <c r="H116" s="180"/>
      <c r="I116" s="203" t="s">
        <v>325</v>
      </c>
      <c r="J116" s="180"/>
      <c r="K116" s="180"/>
      <c r="L116" s="203" t="s">
        <v>320</v>
      </c>
      <c r="M116" s="180"/>
      <c r="N116" s="180"/>
      <c r="O116" s="203"/>
      <c r="P116" s="180"/>
      <c r="Q116" s="203"/>
      <c r="R116" s="180"/>
      <c r="S116" s="202" t="s">
        <v>200</v>
      </c>
      <c r="T116" s="180"/>
      <c r="U116" s="180"/>
      <c r="V116" s="180"/>
      <c r="W116" s="180"/>
      <c r="X116" s="180"/>
      <c r="Y116" s="180"/>
      <c r="Z116" s="180"/>
      <c r="AA116" s="203" t="s">
        <v>19</v>
      </c>
      <c r="AB116" s="180"/>
      <c r="AC116" s="180"/>
      <c r="AD116" s="180"/>
      <c r="AE116" s="180"/>
      <c r="AF116" s="203" t="s">
        <v>20</v>
      </c>
      <c r="AG116" s="180"/>
      <c r="AH116" s="180"/>
      <c r="AI116" s="94" t="s">
        <v>307</v>
      </c>
      <c r="AJ116" s="204" t="s">
        <v>21</v>
      </c>
      <c r="AK116" s="180"/>
      <c r="AL116" s="180"/>
      <c r="AM116" s="180"/>
      <c r="AN116" s="180"/>
      <c r="AO116" s="180"/>
      <c r="AP116" s="98">
        <v>160855353</v>
      </c>
      <c r="AQ116" s="95" t="s">
        <v>373</v>
      </c>
      <c r="AR116" s="95" t="s">
        <v>310</v>
      </c>
      <c r="AS116" s="205" t="s">
        <v>373</v>
      </c>
      <c r="AT116" s="180"/>
      <c r="AU116" s="205" t="s">
        <v>310</v>
      </c>
      <c r="AV116" s="180"/>
      <c r="AW116" s="95" t="s">
        <v>310</v>
      </c>
    </row>
    <row r="117" spans="1:49" hidden="1" x14ac:dyDescent="0.25">
      <c r="A117" s="203" t="s">
        <v>22</v>
      </c>
      <c r="B117" s="180"/>
      <c r="C117" s="203" t="s">
        <v>330</v>
      </c>
      <c r="D117" s="180"/>
      <c r="E117" s="203" t="s">
        <v>330</v>
      </c>
      <c r="F117" s="180"/>
      <c r="G117" s="203" t="s">
        <v>330</v>
      </c>
      <c r="H117" s="180"/>
      <c r="I117" s="203" t="s">
        <v>327</v>
      </c>
      <c r="J117" s="180"/>
      <c r="K117" s="180"/>
      <c r="L117" s="203"/>
      <c r="M117" s="180"/>
      <c r="N117" s="180"/>
      <c r="O117" s="203"/>
      <c r="P117" s="180"/>
      <c r="Q117" s="203"/>
      <c r="R117" s="180"/>
      <c r="S117" s="202" t="s">
        <v>202</v>
      </c>
      <c r="T117" s="180"/>
      <c r="U117" s="180"/>
      <c r="V117" s="180"/>
      <c r="W117" s="180"/>
      <c r="X117" s="180"/>
      <c r="Y117" s="180"/>
      <c r="Z117" s="180"/>
      <c r="AA117" s="203" t="s">
        <v>19</v>
      </c>
      <c r="AB117" s="180"/>
      <c r="AC117" s="180"/>
      <c r="AD117" s="180"/>
      <c r="AE117" s="180"/>
      <c r="AF117" s="203" t="s">
        <v>20</v>
      </c>
      <c r="AG117" s="180"/>
      <c r="AH117" s="180"/>
      <c r="AI117" s="94" t="s">
        <v>307</v>
      </c>
      <c r="AJ117" s="204" t="s">
        <v>21</v>
      </c>
      <c r="AK117" s="180"/>
      <c r="AL117" s="180"/>
      <c r="AM117" s="180"/>
      <c r="AN117" s="180"/>
      <c r="AO117" s="180"/>
      <c r="AP117" s="98">
        <v>236989</v>
      </c>
      <c r="AQ117" s="95" t="s">
        <v>374</v>
      </c>
      <c r="AR117" s="95" t="s">
        <v>310</v>
      </c>
      <c r="AS117" s="205" t="s">
        <v>374</v>
      </c>
      <c r="AT117" s="180"/>
      <c r="AU117" s="205" t="s">
        <v>310</v>
      </c>
      <c r="AV117" s="180"/>
      <c r="AW117" s="95" t="s">
        <v>310</v>
      </c>
    </row>
    <row r="118" spans="1:49" hidden="1" x14ac:dyDescent="0.25">
      <c r="A118" s="199" t="s">
        <v>22</v>
      </c>
      <c r="B118" s="180"/>
      <c r="C118" s="199" t="s">
        <v>332</v>
      </c>
      <c r="D118" s="180"/>
      <c r="E118" s="199"/>
      <c r="F118" s="180"/>
      <c r="G118" s="199"/>
      <c r="H118" s="180"/>
      <c r="I118" s="199"/>
      <c r="J118" s="180"/>
      <c r="K118" s="180"/>
      <c r="L118" s="199"/>
      <c r="M118" s="180"/>
      <c r="N118" s="180"/>
      <c r="O118" s="199"/>
      <c r="P118" s="180"/>
      <c r="Q118" s="199"/>
      <c r="R118" s="180"/>
      <c r="S118" s="198" t="s">
        <v>204</v>
      </c>
      <c r="T118" s="180"/>
      <c r="U118" s="180"/>
      <c r="V118" s="180"/>
      <c r="W118" s="180"/>
      <c r="X118" s="180"/>
      <c r="Y118" s="180"/>
      <c r="Z118" s="180"/>
      <c r="AA118" s="199" t="s">
        <v>19</v>
      </c>
      <c r="AB118" s="180"/>
      <c r="AC118" s="180"/>
      <c r="AD118" s="180"/>
      <c r="AE118" s="180"/>
      <c r="AF118" s="199" t="s">
        <v>20</v>
      </c>
      <c r="AG118" s="180"/>
      <c r="AH118" s="180"/>
      <c r="AI118" s="92" t="s">
        <v>307</v>
      </c>
      <c r="AJ118" s="200" t="s">
        <v>21</v>
      </c>
      <c r="AK118" s="180"/>
      <c r="AL118" s="180"/>
      <c r="AM118" s="180"/>
      <c r="AN118" s="180"/>
      <c r="AO118" s="180"/>
      <c r="AP118" s="97">
        <v>4041.81</v>
      </c>
      <c r="AQ118" s="93" t="s">
        <v>375</v>
      </c>
      <c r="AR118" s="93" t="s">
        <v>310</v>
      </c>
      <c r="AS118" s="201" t="s">
        <v>375</v>
      </c>
      <c r="AT118" s="180"/>
      <c r="AU118" s="201" t="s">
        <v>310</v>
      </c>
      <c r="AV118" s="180"/>
      <c r="AW118" s="93" t="s">
        <v>310</v>
      </c>
    </row>
    <row r="119" spans="1:49" hidden="1" x14ac:dyDescent="0.25">
      <c r="A119" s="199" t="s">
        <v>22</v>
      </c>
      <c r="B119" s="180"/>
      <c r="C119" s="199" t="s">
        <v>332</v>
      </c>
      <c r="D119" s="180"/>
      <c r="E119" s="199" t="s">
        <v>332</v>
      </c>
      <c r="F119" s="180"/>
      <c r="G119" s="199"/>
      <c r="H119" s="180"/>
      <c r="I119" s="199"/>
      <c r="J119" s="180"/>
      <c r="K119" s="180"/>
      <c r="L119" s="199"/>
      <c r="M119" s="180"/>
      <c r="N119" s="180"/>
      <c r="O119" s="199"/>
      <c r="P119" s="180"/>
      <c r="Q119" s="199"/>
      <c r="R119" s="180"/>
      <c r="S119" s="198" t="s">
        <v>376</v>
      </c>
      <c r="T119" s="180"/>
      <c r="U119" s="180"/>
      <c r="V119" s="180"/>
      <c r="W119" s="180"/>
      <c r="X119" s="180"/>
      <c r="Y119" s="180"/>
      <c r="Z119" s="180"/>
      <c r="AA119" s="199" t="s">
        <v>19</v>
      </c>
      <c r="AB119" s="180"/>
      <c r="AC119" s="180"/>
      <c r="AD119" s="180"/>
      <c r="AE119" s="180"/>
      <c r="AF119" s="199" t="s">
        <v>20</v>
      </c>
      <c r="AG119" s="180"/>
      <c r="AH119" s="180"/>
      <c r="AI119" s="92" t="s">
        <v>307</v>
      </c>
      <c r="AJ119" s="200" t="s">
        <v>21</v>
      </c>
      <c r="AK119" s="180"/>
      <c r="AL119" s="180"/>
      <c r="AM119" s="180"/>
      <c r="AN119" s="180"/>
      <c r="AO119" s="180"/>
      <c r="AP119" s="93">
        <v>0</v>
      </c>
      <c r="AQ119" s="93" t="s">
        <v>310</v>
      </c>
      <c r="AR119" s="93" t="s">
        <v>310</v>
      </c>
      <c r="AS119" s="201" t="s">
        <v>310</v>
      </c>
      <c r="AT119" s="180"/>
      <c r="AU119" s="201" t="s">
        <v>310</v>
      </c>
      <c r="AV119" s="180"/>
      <c r="AW119" s="93" t="s">
        <v>310</v>
      </c>
    </row>
    <row r="120" spans="1:49" hidden="1" x14ac:dyDescent="0.25">
      <c r="A120" s="199" t="s">
        <v>22</v>
      </c>
      <c r="B120" s="180"/>
      <c r="C120" s="199" t="s">
        <v>332</v>
      </c>
      <c r="D120" s="180"/>
      <c r="E120" s="199" t="s">
        <v>332</v>
      </c>
      <c r="F120" s="180"/>
      <c r="G120" s="199" t="s">
        <v>312</v>
      </c>
      <c r="H120" s="180"/>
      <c r="I120" s="199"/>
      <c r="J120" s="180"/>
      <c r="K120" s="180"/>
      <c r="L120" s="199"/>
      <c r="M120" s="180"/>
      <c r="N120" s="180"/>
      <c r="O120" s="199"/>
      <c r="P120" s="180"/>
      <c r="Q120" s="199"/>
      <c r="R120" s="180"/>
      <c r="S120" s="198" t="s">
        <v>377</v>
      </c>
      <c r="T120" s="180"/>
      <c r="U120" s="180"/>
      <c r="V120" s="180"/>
      <c r="W120" s="180"/>
      <c r="X120" s="180"/>
      <c r="Y120" s="180"/>
      <c r="Z120" s="180"/>
      <c r="AA120" s="199" t="s">
        <v>19</v>
      </c>
      <c r="AB120" s="180"/>
      <c r="AC120" s="180"/>
      <c r="AD120" s="180"/>
      <c r="AE120" s="180"/>
      <c r="AF120" s="199" t="s">
        <v>20</v>
      </c>
      <c r="AG120" s="180"/>
      <c r="AH120" s="180"/>
      <c r="AI120" s="92" t="s">
        <v>307</v>
      </c>
      <c r="AJ120" s="200" t="s">
        <v>21</v>
      </c>
      <c r="AK120" s="180"/>
      <c r="AL120" s="180"/>
      <c r="AM120" s="180"/>
      <c r="AN120" s="180"/>
      <c r="AO120" s="180"/>
      <c r="AP120" s="93">
        <v>0</v>
      </c>
      <c r="AQ120" s="93" t="s">
        <v>310</v>
      </c>
      <c r="AR120" s="93" t="s">
        <v>310</v>
      </c>
      <c r="AS120" s="201" t="s">
        <v>310</v>
      </c>
      <c r="AT120" s="180"/>
      <c r="AU120" s="201" t="s">
        <v>310</v>
      </c>
      <c r="AV120" s="180"/>
      <c r="AW120" s="93" t="s">
        <v>310</v>
      </c>
    </row>
    <row r="121" spans="1:49" hidden="1" x14ac:dyDescent="0.25">
      <c r="A121" s="203" t="s">
        <v>22</v>
      </c>
      <c r="B121" s="180"/>
      <c r="C121" s="203" t="s">
        <v>332</v>
      </c>
      <c r="D121" s="180"/>
      <c r="E121" s="203" t="s">
        <v>332</v>
      </c>
      <c r="F121" s="180"/>
      <c r="G121" s="203" t="s">
        <v>312</v>
      </c>
      <c r="H121" s="180"/>
      <c r="I121" s="203" t="s">
        <v>378</v>
      </c>
      <c r="J121" s="180"/>
      <c r="K121" s="180"/>
      <c r="L121" s="203"/>
      <c r="M121" s="180"/>
      <c r="N121" s="180"/>
      <c r="O121" s="203"/>
      <c r="P121" s="180"/>
      <c r="Q121" s="203"/>
      <c r="R121" s="180"/>
      <c r="S121" s="202" t="s">
        <v>379</v>
      </c>
      <c r="T121" s="180"/>
      <c r="U121" s="180"/>
      <c r="V121" s="180"/>
      <c r="W121" s="180"/>
      <c r="X121" s="180"/>
      <c r="Y121" s="180"/>
      <c r="Z121" s="180"/>
      <c r="AA121" s="203" t="s">
        <v>19</v>
      </c>
      <c r="AB121" s="180"/>
      <c r="AC121" s="180"/>
      <c r="AD121" s="180"/>
      <c r="AE121" s="180"/>
      <c r="AF121" s="203" t="s">
        <v>20</v>
      </c>
      <c r="AG121" s="180"/>
      <c r="AH121" s="180"/>
      <c r="AI121" s="94" t="s">
        <v>307</v>
      </c>
      <c r="AJ121" s="204" t="s">
        <v>21</v>
      </c>
      <c r="AK121" s="180"/>
      <c r="AL121" s="180"/>
      <c r="AM121" s="180"/>
      <c r="AN121" s="180"/>
      <c r="AO121" s="180"/>
      <c r="AP121" s="95">
        <v>0</v>
      </c>
      <c r="AQ121" s="95" t="s">
        <v>310</v>
      </c>
      <c r="AR121" s="95" t="s">
        <v>310</v>
      </c>
      <c r="AS121" s="205" t="s">
        <v>310</v>
      </c>
      <c r="AT121" s="180"/>
      <c r="AU121" s="205" t="s">
        <v>310</v>
      </c>
      <c r="AV121" s="180"/>
      <c r="AW121" s="95" t="s">
        <v>310</v>
      </c>
    </row>
    <row r="122" spans="1:49" hidden="1" x14ac:dyDescent="0.25">
      <c r="A122" s="199" t="s">
        <v>22</v>
      </c>
      <c r="B122" s="180"/>
      <c r="C122" s="199" t="s">
        <v>332</v>
      </c>
      <c r="D122" s="180"/>
      <c r="E122" s="199" t="s">
        <v>380</v>
      </c>
      <c r="F122" s="180"/>
      <c r="G122" s="199"/>
      <c r="H122" s="180"/>
      <c r="I122" s="199"/>
      <c r="J122" s="180"/>
      <c r="K122" s="180"/>
      <c r="L122" s="199"/>
      <c r="M122" s="180"/>
      <c r="N122" s="180"/>
      <c r="O122" s="199"/>
      <c r="P122" s="180"/>
      <c r="Q122" s="199"/>
      <c r="R122" s="180"/>
      <c r="S122" s="198" t="s">
        <v>206</v>
      </c>
      <c r="T122" s="180"/>
      <c r="U122" s="180"/>
      <c r="V122" s="180"/>
      <c r="W122" s="180"/>
      <c r="X122" s="180"/>
      <c r="Y122" s="180"/>
      <c r="Z122" s="180"/>
      <c r="AA122" s="199" t="s">
        <v>19</v>
      </c>
      <c r="AB122" s="180"/>
      <c r="AC122" s="180"/>
      <c r="AD122" s="180"/>
      <c r="AE122" s="180"/>
      <c r="AF122" s="199" t="s">
        <v>20</v>
      </c>
      <c r="AG122" s="180"/>
      <c r="AH122" s="180"/>
      <c r="AI122" s="92" t="s">
        <v>307</v>
      </c>
      <c r="AJ122" s="200" t="s">
        <v>21</v>
      </c>
      <c r="AK122" s="180"/>
      <c r="AL122" s="180"/>
      <c r="AM122" s="180"/>
      <c r="AN122" s="180"/>
      <c r="AO122" s="180"/>
      <c r="AP122" s="93">
        <v>0</v>
      </c>
      <c r="AQ122" s="93" t="s">
        <v>310</v>
      </c>
      <c r="AR122" s="93" t="s">
        <v>310</v>
      </c>
      <c r="AS122" s="201" t="s">
        <v>310</v>
      </c>
      <c r="AT122" s="180"/>
      <c r="AU122" s="201" t="s">
        <v>310</v>
      </c>
      <c r="AV122" s="180"/>
      <c r="AW122" s="93" t="s">
        <v>310</v>
      </c>
    </row>
    <row r="123" spans="1:49" hidden="1" x14ac:dyDescent="0.25">
      <c r="A123" s="199" t="s">
        <v>22</v>
      </c>
      <c r="B123" s="180"/>
      <c r="C123" s="199" t="s">
        <v>332</v>
      </c>
      <c r="D123" s="180"/>
      <c r="E123" s="199" t="s">
        <v>380</v>
      </c>
      <c r="F123" s="180"/>
      <c r="G123" s="199" t="s">
        <v>330</v>
      </c>
      <c r="H123" s="180"/>
      <c r="I123" s="199"/>
      <c r="J123" s="180"/>
      <c r="K123" s="180"/>
      <c r="L123" s="199"/>
      <c r="M123" s="180"/>
      <c r="N123" s="180"/>
      <c r="O123" s="199"/>
      <c r="P123" s="180"/>
      <c r="Q123" s="199"/>
      <c r="R123" s="180"/>
      <c r="S123" s="198" t="s">
        <v>208</v>
      </c>
      <c r="T123" s="180"/>
      <c r="U123" s="180"/>
      <c r="V123" s="180"/>
      <c r="W123" s="180"/>
      <c r="X123" s="180"/>
      <c r="Y123" s="180"/>
      <c r="Z123" s="180"/>
      <c r="AA123" s="199" t="s">
        <v>19</v>
      </c>
      <c r="AB123" s="180"/>
      <c r="AC123" s="180"/>
      <c r="AD123" s="180"/>
      <c r="AE123" s="180"/>
      <c r="AF123" s="199" t="s">
        <v>20</v>
      </c>
      <c r="AG123" s="180"/>
      <c r="AH123" s="180"/>
      <c r="AI123" s="92" t="s">
        <v>307</v>
      </c>
      <c r="AJ123" s="200" t="s">
        <v>21</v>
      </c>
      <c r="AK123" s="180"/>
      <c r="AL123" s="180"/>
      <c r="AM123" s="180"/>
      <c r="AN123" s="180"/>
      <c r="AO123" s="180"/>
      <c r="AP123" s="93">
        <v>0</v>
      </c>
      <c r="AQ123" s="93" t="s">
        <v>310</v>
      </c>
      <c r="AR123" s="93" t="s">
        <v>310</v>
      </c>
      <c r="AS123" s="201" t="s">
        <v>310</v>
      </c>
      <c r="AT123" s="180"/>
      <c r="AU123" s="201" t="s">
        <v>310</v>
      </c>
      <c r="AV123" s="180"/>
      <c r="AW123" s="93" t="s">
        <v>310</v>
      </c>
    </row>
    <row r="124" spans="1:49" hidden="1" x14ac:dyDescent="0.25">
      <c r="A124" s="203" t="s">
        <v>22</v>
      </c>
      <c r="B124" s="180"/>
      <c r="C124" s="203" t="s">
        <v>332</v>
      </c>
      <c r="D124" s="180"/>
      <c r="E124" s="203" t="s">
        <v>380</v>
      </c>
      <c r="F124" s="180"/>
      <c r="G124" s="203" t="s">
        <v>330</v>
      </c>
      <c r="H124" s="180"/>
      <c r="I124" s="203" t="s">
        <v>329</v>
      </c>
      <c r="J124" s="180"/>
      <c r="K124" s="180"/>
      <c r="L124" s="203"/>
      <c r="M124" s="180"/>
      <c r="N124" s="180"/>
      <c r="O124" s="203"/>
      <c r="P124" s="180"/>
      <c r="Q124" s="203"/>
      <c r="R124" s="180"/>
      <c r="S124" s="202" t="s">
        <v>210</v>
      </c>
      <c r="T124" s="180"/>
      <c r="U124" s="180"/>
      <c r="V124" s="180"/>
      <c r="W124" s="180"/>
      <c r="X124" s="180"/>
      <c r="Y124" s="180"/>
      <c r="Z124" s="180"/>
      <c r="AA124" s="203" t="s">
        <v>19</v>
      </c>
      <c r="AB124" s="180"/>
      <c r="AC124" s="180"/>
      <c r="AD124" s="180"/>
      <c r="AE124" s="180"/>
      <c r="AF124" s="203" t="s">
        <v>20</v>
      </c>
      <c r="AG124" s="180"/>
      <c r="AH124" s="180"/>
      <c r="AI124" s="94" t="s">
        <v>307</v>
      </c>
      <c r="AJ124" s="204" t="s">
        <v>21</v>
      </c>
      <c r="AK124" s="180"/>
      <c r="AL124" s="180"/>
      <c r="AM124" s="180"/>
      <c r="AN124" s="180"/>
      <c r="AO124" s="180"/>
      <c r="AP124" s="95">
        <v>0</v>
      </c>
      <c r="AQ124" s="95" t="s">
        <v>310</v>
      </c>
      <c r="AR124" s="95" t="s">
        <v>310</v>
      </c>
      <c r="AS124" s="205" t="s">
        <v>310</v>
      </c>
      <c r="AT124" s="180"/>
      <c r="AU124" s="205" t="s">
        <v>310</v>
      </c>
      <c r="AV124" s="180"/>
      <c r="AW124" s="95" t="s">
        <v>310</v>
      </c>
    </row>
    <row r="125" spans="1:49" hidden="1" x14ac:dyDescent="0.25">
      <c r="A125" s="203" t="s">
        <v>22</v>
      </c>
      <c r="B125" s="180"/>
      <c r="C125" s="203" t="s">
        <v>332</v>
      </c>
      <c r="D125" s="180"/>
      <c r="E125" s="203" t="s">
        <v>380</v>
      </c>
      <c r="F125" s="180"/>
      <c r="G125" s="203" t="s">
        <v>330</v>
      </c>
      <c r="H125" s="180"/>
      <c r="I125" s="203" t="s">
        <v>329</v>
      </c>
      <c r="J125" s="180"/>
      <c r="K125" s="180"/>
      <c r="L125" s="203" t="s">
        <v>316</v>
      </c>
      <c r="M125" s="180"/>
      <c r="N125" s="180"/>
      <c r="O125" s="203"/>
      <c r="P125" s="180"/>
      <c r="Q125" s="203"/>
      <c r="R125" s="180"/>
      <c r="S125" s="202" t="s">
        <v>212</v>
      </c>
      <c r="T125" s="180"/>
      <c r="U125" s="180"/>
      <c r="V125" s="180"/>
      <c r="W125" s="180"/>
      <c r="X125" s="180"/>
      <c r="Y125" s="180"/>
      <c r="Z125" s="180"/>
      <c r="AA125" s="203" t="s">
        <v>19</v>
      </c>
      <c r="AB125" s="180"/>
      <c r="AC125" s="180"/>
      <c r="AD125" s="180"/>
      <c r="AE125" s="180"/>
      <c r="AF125" s="203" t="s">
        <v>20</v>
      </c>
      <c r="AG125" s="180"/>
      <c r="AH125" s="180"/>
      <c r="AI125" s="94" t="s">
        <v>307</v>
      </c>
      <c r="AJ125" s="204" t="s">
        <v>21</v>
      </c>
      <c r="AK125" s="180"/>
      <c r="AL125" s="180"/>
      <c r="AM125" s="180"/>
      <c r="AN125" s="180"/>
      <c r="AO125" s="180"/>
      <c r="AP125" s="95">
        <v>0</v>
      </c>
      <c r="AQ125" s="95" t="s">
        <v>310</v>
      </c>
      <c r="AR125" s="95" t="s">
        <v>310</v>
      </c>
      <c r="AS125" s="205" t="s">
        <v>310</v>
      </c>
      <c r="AT125" s="180"/>
      <c r="AU125" s="205" t="s">
        <v>310</v>
      </c>
      <c r="AV125" s="180"/>
      <c r="AW125" s="95" t="s">
        <v>310</v>
      </c>
    </row>
    <row r="126" spans="1:49" hidden="1" x14ac:dyDescent="0.25">
      <c r="A126" s="203" t="s">
        <v>22</v>
      </c>
      <c r="B126" s="180"/>
      <c r="C126" s="203" t="s">
        <v>332</v>
      </c>
      <c r="D126" s="180"/>
      <c r="E126" s="203" t="s">
        <v>380</v>
      </c>
      <c r="F126" s="180"/>
      <c r="G126" s="203" t="s">
        <v>330</v>
      </c>
      <c r="H126" s="180"/>
      <c r="I126" s="203" t="s">
        <v>329</v>
      </c>
      <c r="J126" s="180"/>
      <c r="K126" s="180"/>
      <c r="L126" s="203" t="s">
        <v>331</v>
      </c>
      <c r="M126" s="180"/>
      <c r="N126" s="180"/>
      <c r="O126" s="203"/>
      <c r="P126" s="180"/>
      <c r="Q126" s="203"/>
      <c r="R126" s="180"/>
      <c r="S126" s="202" t="s">
        <v>214</v>
      </c>
      <c r="T126" s="180"/>
      <c r="U126" s="180"/>
      <c r="V126" s="180"/>
      <c r="W126" s="180"/>
      <c r="X126" s="180"/>
      <c r="Y126" s="180"/>
      <c r="Z126" s="180"/>
      <c r="AA126" s="203" t="s">
        <v>19</v>
      </c>
      <c r="AB126" s="180"/>
      <c r="AC126" s="180"/>
      <c r="AD126" s="180"/>
      <c r="AE126" s="180"/>
      <c r="AF126" s="203" t="s">
        <v>20</v>
      </c>
      <c r="AG126" s="180"/>
      <c r="AH126" s="180"/>
      <c r="AI126" s="94" t="s">
        <v>307</v>
      </c>
      <c r="AJ126" s="204" t="s">
        <v>21</v>
      </c>
      <c r="AK126" s="180"/>
      <c r="AL126" s="180"/>
      <c r="AM126" s="180"/>
      <c r="AN126" s="180"/>
      <c r="AO126" s="180"/>
      <c r="AP126" s="95">
        <v>0</v>
      </c>
      <c r="AQ126" s="95" t="s">
        <v>310</v>
      </c>
      <c r="AR126" s="95" t="s">
        <v>310</v>
      </c>
      <c r="AS126" s="205" t="s">
        <v>310</v>
      </c>
      <c r="AT126" s="180"/>
      <c r="AU126" s="205" t="s">
        <v>310</v>
      </c>
      <c r="AV126" s="180"/>
      <c r="AW126" s="95" t="s">
        <v>310</v>
      </c>
    </row>
    <row r="127" spans="1:49" hidden="1" x14ac:dyDescent="0.25">
      <c r="A127" s="199" t="s">
        <v>22</v>
      </c>
      <c r="B127" s="180"/>
      <c r="C127" s="199" t="s">
        <v>332</v>
      </c>
      <c r="D127" s="180"/>
      <c r="E127" s="199" t="s">
        <v>381</v>
      </c>
      <c r="F127" s="180"/>
      <c r="G127" s="199"/>
      <c r="H127" s="180"/>
      <c r="I127" s="199"/>
      <c r="J127" s="180"/>
      <c r="K127" s="180"/>
      <c r="L127" s="199"/>
      <c r="M127" s="180"/>
      <c r="N127" s="180"/>
      <c r="O127" s="199"/>
      <c r="P127" s="180"/>
      <c r="Q127" s="199"/>
      <c r="R127" s="180"/>
      <c r="S127" s="198" t="s">
        <v>216</v>
      </c>
      <c r="T127" s="180"/>
      <c r="U127" s="180"/>
      <c r="V127" s="180"/>
      <c r="W127" s="180"/>
      <c r="X127" s="180"/>
      <c r="Y127" s="180"/>
      <c r="Z127" s="180"/>
      <c r="AA127" s="199" t="s">
        <v>19</v>
      </c>
      <c r="AB127" s="180"/>
      <c r="AC127" s="180"/>
      <c r="AD127" s="180"/>
      <c r="AE127" s="180"/>
      <c r="AF127" s="199" t="s">
        <v>20</v>
      </c>
      <c r="AG127" s="180"/>
      <c r="AH127" s="180"/>
      <c r="AI127" s="92" t="s">
        <v>307</v>
      </c>
      <c r="AJ127" s="200" t="s">
        <v>21</v>
      </c>
      <c r="AK127" s="180"/>
      <c r="AL127" s="180"/>
      <c r="AM127" s="180"/>
      <c r="AN127" s="180"/>
      <c r="AO127" s="180"/>
      <c r="AP127" s="97">
        <v>4041.81</v>
      </c>
      <c r="AQ127" s="93" t="s">
        <v>375</v>
      </c>
      <c r="AR127" s="93" t="s">
        <v>310</v>
      </c>
      <c r="AS127" s="201" t="s">
        <v>375</v>
      </c>
      <c r="AT127" s="180"/>
      <c r="AU127" s="201" t="s">
        <v>310</v>
      </c>
      <c r="AV127" s="180"/>
      <c r="AW127" s="93" t="s">
        <v>310</v>
      </c>
    </row>
    <row r="128" spans="1:49" hidden="1" x14ac:dyDescent="0.25">
      <c r="A128" s="199" t="s">
        <v>22</v>
      </c>
      <c r="B128" s="180"/>
      <c r="C128" s="199" t="s">
        <v>332</v>
      </c>
      <c r="D128" s="180"/>
      <c r="E128" s="199" t="s">
        <v>381</v>
      </c>
      <c r="F128" s="180"/>
      <c r="G128" s="199" t="s">
        <v>312</v>
      </c>
      <c r="H128" s="180"/>
      <c r="I128" s="199"/>
      <c r="J128" s="180"/>
      <c r="K128" s="180"/>
      <c r="L128" s="199"/>
      <c r="M128" s="180"/>
      <c r="N128" s="180"/>
      <c r="O128" s="199"/>
      <c r="P128" s="180"/>
      <c r="Q128" s="199"/>
      <c r="R128" s="180"/>
      <c r="S128" s="198" t="s">
        <v>382</v>
      </c>
      <c r="T128" s="180"/>
      <c r="U128" s="180"/>
      <c r="V128" s="180"/>
      <c r="W128" s="180"/>
      <c r="X128" s="180"/>
      <c r="Y128" s="180"/>
      <c r="Z128" s="180"/>
      <c r="AA128" s="199" t="s">
        <v>19</v>
      </c>
      <c r="AB128" s="180"/>
      <c r="AC128" s="180"/>
      <c r="AD128" s="180"/>
      <c r="AE128" s="180"/>
      <c r="AF128" s="199" t="s">
        <v>20</v>
      </c>
      <c r="AG128" s="180"/>
      <c r="AH128" s="180"/>
      <c r="AI128" s="92" t="s">
        <v>307</v>
      </c>
      <c r="AJ128" s="200" t="s">
        <v>21</v>
      </c>
      <c r="AK128" s="180"/>
      <c r="AL128" s="180"/>
      <c r="AM128" s="180"/>
      <c r="AN128" s="180"/>
      <c r="AO128" s="180"/>
      <c r="AP128" s="97">
        <v>4041.81</v>
      </c>
      <c r="AQ128" s="93" t="s">
        <v>375</v>
      </c>
      <c r="AR128" s="93" t="s">
        <v>310</v>
      </c>
      <c r="AS128" s="201" t="s">
        <v>375</v>
      </c>
      <c r="AT128" s="180"/>
      <c r="AU128" s="201" t="s">
        <v>310</v>
      </c>
      <c r="AV128" s="180"/>
      <c r="AW128" s="93" t="s">
        <v>310</v>
      </c>
    </row>
    <row r="129" spans="1:49" hidden="1" x14ac:dyDescent="0.25">
      <c r="A129" s="203" t="s">
        <v>22</v>
      </c>
      <c r="B129" s="180"/>
      <c r="C129" s="203" t="s">
        <v>332</v>
      </c>
      <c r="D129" s="180"/>
      <c r="E129" s="203" t="s">
        <v>381</v>
      </c>
      <c r="F129" s="180"/>
      <c r="G129" s="203" t="s">
        <v>312</v>
      </c>
      <c r="H129" s="180"/>
      <c r="I129" s="203" t="s">
        <v>316</v>
      </c>
      <c r="J129" s="180"/>
      <c r="K129" s="180"/>
      <c r="L129" s="203"/>
      <c r="M129" s="180"/>
      <c r="N129" s="180"/>
      <c r="O129" s="203"/>
      <c r="P129" s="180"/>
      <c r="Q129" s="203"/>
      <c r="R129" s="180"/>
      <c r="S129" s="202" t="s">
        <v>383</v>
      </c>
      <c r="T129" s="180"/>
      <c r="U129" s="180"/>
      <c r="V129" s="180"/>
      <c r="W129" s="180"/>
      <c r="X129" s="180"/>
      <c r="Y129" s="180"/>
      <c r="Z129" s="180"/>
      <c r="AA129" s="203" t="s">
        <v>19</v>
      </c>
      <c r="AB129" s="180"/>
      <c r="AC129" s="180"/>
      <c r="AD129" s="180"/>
      <c r="AE129" s="180"/>
      <c r="AF129" s="203" t="s">
        <v>20</v>
      </c>
      <c r="AG129" s="180"/>
      <c r="AH129" s="180"/>
      <c r="AI129" s="94" t="s">
        <v>307</v>
      </c>
      <c r="AJ129" s="204" t="s">
        <v>21</v>
      </c>
      <c r="AK129" s="180"/>
      <c r="AL129" s="180"/>
      <c r="AM129" s="180"/>
      <c r="AN129" s="180"/>
      <c r="AO129" s="180"/>
      <c r="AP129" s="98">
        <v>4041.81</v>
      </c>
      <c r="AQ129" s="95" t="s">
        <v>375</v>
      </c>
      <c r="AR129" s="95" t="s">
        <v>310</v>
      </c>
      <c r="AS129" s="205" t="s">
        <v>375</v>
      </c>
      <c r="AT129" s="180"/>
      <c r="AU129" s="205" t="s">
        <v>310</v>
      </c>
      <c r="AV129" s="180"/>
      <c r="AW129" s="95" t="s">
        <v>310</v>
      </c>
    </row>
    <row r="130" spans="1:49" hidden="1" x14ac:dyDescent="0.25">
      <c r="A130" s="203" t="s">
        <v>22</v>
      </c>
      <c r="B130" s="180"/>
      <c r="C130" s="203" t="s">
        <v>332</v>
      </c>
      <c r="D130" s="180"/>
      <c r="E130" s="203" t="s">
        <v>381</v>
      </c>
      <c r="F130" s="180"/>
      <c r="G130" s="203" t="s">
        <v>312</v>
      </c>
      <c r="H130" s="180"/>
      <c r="I130" s="203" t="s">
        <v>331</v>
      </c>
      <c r="J130" s="180"/>
      <c r="K130" s="180"/>
      <c r="L130" s="203"/>
      <c r="M130" s="180"/>
      <c r="N130" s="180"/>
      <c r="O130" s="203"/>
      <c r="P130" s="180"/>
      <c r="Q130" s="203"/>
      <c r="R130" s="180"/>
      <c r="S130" s="202" t="s">
        <v>384</v>
      </c>
      <c r="T130" s="180"/>
      <c r="U130" s="180"/>
      <c r="V130" s="180"/>
      <c r="W130" s="180"/>
      <c r="X130" s="180"/>
      <c r="Y130" s="180"/>
      <c r="Z130" s="180"/>
      <c r="AA130" s="203" t="s">
        <v>19</v>
      </c>
      <c r="AB130" s="180"/>
      <c r="AC130" s="180"/>
      <c r="AD130" s="180"/>
      <c r="AE130" s="180"/>
      <c r="AF130" s="203" t="s">
        <v>20</v>
      </c>
      <c r="AG130" s="180"/>
      <c r="AH130" s="180"/>
      <c r="AI130" s="94" t="s">
        <v>307</v>
      </c>
      <c r="AJ130" s="204" t="s">
        <v>21</v>
      </c>
      <c r="AK130" s="180"/>
      <c r="AL130" s="180"/>
      <c r="AM130" s="180"/>
      <c r="AN130" s="180"/>
      <c r="AO130" s="180"/>
      <c r="AP130" s="95">
        <v>0</v>
      </c>
      <c r="AQ130" s="95" t="s">
        <v>310</v>
      </c>
      <c r="AR130" s="95" t="s">
        <v>310</v>
      </c>
      <c r="AS130" s="205" t="s">
        <v>310</v>
      </c>
      <c r="AT130" s="180"/>
      <c r="AU130" s="205" t="s">
        <v>310</v>
      </c>
      <c r="AV130" s="180"/>
      <c r="AW130" s="95" t="s">
        <v>310</v>
      </c>
    </row>
    <row r="131" spans="1:49" hidden="1" x14ac:dyDescent="0.25">
      <c r="A131" s="199" t="s">
        <v>22</v>
      </c>
      <c r="B131" s="180"/>
      <c r="C131" s="199" t="s">
        <v>385</v>
      </c>
      <c r="D131" s="180"/>
      <c r="E131" s="199"/>
      <c r="F131" s="180"/>
      <c r="G131" s="199"/>
      <c r="H131" s="180"/>
      <c r="I131" s="199"/>
      <c r="J131" s="180"/>
      <c r="K131" s="180"/>
      <c r="L131" s="199"/>
      <c r="M131" s="180"/>
      <c r="N131" s="180"/>
      <c r="O131" s="199"/>
      <c r="P131" s="180"/>
      <c r="Q131" s="199"/>
      <c r="R131" s="180"/>
      <c r="S131" s="198" t="s">
        <v>218</v>
      </c>
      <c r="T131" s="180"/>
      <c r="U131" s="180"/>
      <c r="V131" s="180"/>
      <c r="W131" s="180"/>
      <c r="X131" s="180"/>
      <c r="Y131" s="180"/>
      <c r="Z131" s="180"/>
      <c r="AA131" s="199" t="s">
        <v>19</v>
      </c>
      <c r="AB131" s="180"/>
      <c r="AC131" s="180"/>
      <c r="AD131" s="180"/>
      <c r="AE131" s="180"/>
      <c r="AF131" s="199" t="s">
        <v>20</v>
      </c>
      <c r="AG131" s="180"/>
      <c r="AH131" s="180"/>
      <c r="AI131" s="92" t="s">
        <v>307</v>
      </c>
      <c r="AJ131" s="200" t="s">
        <v>21</v>
      </c>
      <c r="AK131" s="180"/>
      <c r="AL131" s="180"/>
      <c r="AM131" s="180"/>
      <c r="AN131" s="180"/>
      <c r="AO131" s="180"/>
      <c r="AP131" s="93">
        <v>0</v>
      </c>
      <c r="AQ131" s="93" t="s">
        <v>310</v>
      </c>
      <c r="AR131" s="93" t="s">
        <v>310</v>
      </c>
      <c r="AS131" s="201" t="s">
        <v>310</v>
      </c>
      <c r="AT131" s="180"/>
      <c r="AU131" s="201" t="s">
        <v>310</v>
      </c>
      <c r="AV131" s="180"/>
      <c r="AW131" s="93" t="s">
        <v>310</v>
      </c>
    </row>
    <row r="132" spans="1:49" hidden="1" x14ac:dyDescent="0.25">
      <c r="A132" s="199" t="s">
        <v>22</v>
      </c>
      <c r="B132" s="180"/>
      <c r="C132" s="199" t="s">
        <v>385</v>
      </c>
      <c r="D132" s="180"/>
      <c r="E132" s="199" t="s">
        <v>312</v>
      </c>
      <c r="F132" s="180"/>
      <c r="G132" s="199"/>
      <c r="H132" s="180"/>
      <c r="I132" s="199"/>
      <c r="J132" s="180"/>
      <c r="K132" s="180"/>
      <c r="L132" s="199"/>
      <c r="M132" s="180"/>
      <c r="N132" s="180"/>
      <c r="O132" s="199"/>
      <c r="P132" s="180"/>
      <c r="Q132" s="199"/>
      <c r="R132" s="180"/>
      <c r="S132" s="198" t="s">
        <v>220</v>
      </c>
      <c r="T132" s="180"/>
      <c r="U132" s="180"/>
      <c r="V132" s="180"/>
      <c r="W132" s="180"/>
      <c r="X132" s="180"/>
      <c r="Y132" s="180"/>
      <c r="Z132" s="180"/>
      <c r="AA132" s="199" t="s">
        <v>19</v>
      </c>
      <c r="AB132" s="180"/>
      <c r="AC132" s="180"/>
      <c r="AD132" s="180"/>
      <c r="AE132" s="180"/>
      <c r="AF132" s="199" t="s">
        <v>20</v>
      </c>
      <c r="AG132" s="180"/>
      <c r="AH132" s="180"/>
      <c r="AI132" s="92" t="s">
        <v>307</v>
      </c>
      <c r="AJ132" s="200" t="s">
        <v>21</v>
      </c>
      <c r="AK132" s="180"/>
      <c r="AL132" s="180"/>
      <c r="AM132" s="180"/>
      <c r="AN132" s="180"/>
      <c r="AO132" s="180"/>
      <c r="AP132" s="93">
        <v>0</v>
      </c>
      <c r="AQ132" s="93" t="s">
        <v>310</v>
      </c>
      <c r="AR132" s="93" t="s">
        <v>310</v>
      </c>
      <c r="AS132" s="201" t="s">
        <v>310</v>
      </c>
      <c r="AT132" s="180"/>
      <c r="AU132" s="201" t="s">
        <v>310</v>
      </c>
      <c r="AV132" s="180"/>
      <c r="AW132" s="93" t="s">
        <v>310</v>
      </c>
    </row>
    <row r="133" spans="1:49" hidden="1" x14ac:dyDescent="0.25">
      <c r="A133" s="199" t="s">
        <v>22</v>
      </c>
      <c r="B133" s="180"/>
      <c r="C133" s="199" t="s">
        <v>385</v>
      </c>
      <c r="D133" s="180"/>
      <c r="E133" s="199" t="s">
        <v>312</v>
      </c>
      <c r="F133" s="180"/>
      <c r="G133" s="199" t="s">
        <v>330</v>
      </c>
      <c r="H133" s="180"/>
      <c r="I133" s="199"/>
      <c r="J133" s="180"/>
      <c r="K133" s="180"/>
      <c r="L133" s="199"/>
      <c r="M133" s="180"/>
      <c r="N133" s="180"/>
      <c r="O133" s="199"/>
      <c r="P133" s="180"/>
      <c r="Q133" s="199"/>
      <c r="R133" s="180"/>
      <c r="S133" s="198" t="s">
        <v>222</v>
      </c>
      <c r="T133" s="180"/>
      <c r="U133" s="180"/>
      <c r="V133" s="180"/>
      <c r="W133" s="180"/>
      <c r="X133" s="180"/>
      <c r="Y133" s="180"/>
      <c r="Z133" s="180"/>
      <c r="AA133" s="199" t="s">
        <v>19</v>
      </c>
      <c r="AB133" s="180"/>
      <c r="AC133" s="180"/>
      <c r="AD133" s="180"/>
      <c r="AE133" s="180"/>
      <c r="AF133" s="199" t="s">
        <v>20</v>
      </c>
      <c r="AG133" s="180"/>
      <c r="AH133" s="180"/>
      <c r="AI133" s="92" t="s">
        <v>307</v>
      </c>
      <c r="AJ133" s="200" t="s">
        <v>21</v>
      </c>
      <c r="AK133" s="180"/>
      <c r="AL133" s="180"/>
      <c r="AM133" s="180"/>
      <c r="AN133" s="180"/>
      <c r="AO133" s="180"/>
      <c r="AP133" s="93">
        <v>0</v>
      </c>
      <c r="AQ133" s="93" t="s">
        <v>310</v>
      </c>
      <c r="AR133" s="93" t="s">
        <v>310</v>
      </c>
      <c r="AS133" s="201" t="s">
        <v>310</v>
      </c>
      <c r="AT133" s="180"/>
      <c r="AU133" s="201" t="s">
        <v>310</v>
      </c>
      <c r="AV133" s="180"/>
      <c r="AW133" s="93" t="s">
        <v>310</v>
      </c>
    </row>
    <row r="134" spans="1:49" hidden="1" x14ac:dyDescent="0.25">
      <c r="A134" s="203" t="s">
        <v>22</v>
      </c>
      <c r="B134" s="180"/>
      <c r="C134" s="203" t="s">
        <v>385</v>
      </c>
      <c r="D134" s="180"/>
      <c r="E134" s="203" t="s">
        <v>312</v>
      </c>
      <c r="F134" s="180"/>
      <c r="G134" s="203" t="s">
        <v>330</v>
      </c>
      <c r="H134" s="180"/>
      <c r="I134" s="203" t="s">
        <v>316</v>
      </c>
      <c r="J134" s="180"/>
      <c r="K134" s="180"/>
      <c r="L134" s="203"/>
      <c r="M134" s="180"/>
      <c r="N134" s="180"/>
      <c r="O134" s="203"/>
      <c r="P134" s="180"/>
      <c r="Q134" s="203"/>
      <c r="R134" s="180"/>
      <c r="S134" s="202" t="s">
        <v>224</v>
      </c>
      <c r="T134" s="180"/>
      <c r="U134" s="180"/>
      <c r="V134" s="180"/>
      <c r="W134" s="180"/>
      <c r="X134" s="180"/>
      <c r="Y134" s="180"/>
      <c r="Z134" s="180"/>
      <c r="AA134" s="203" t="s">
        <v>19</v>
      </c>
      <c r="AB134" s="180"/>
      <c r="AC134" s="180"/>
      <c r="AD134" s="180"/>
      <c r="AE134" s="180"/>
      <c r="AF134" s="203" t="s">
        <v>20</v>
      </c>
      <c r="AG134" s="180"/>
      <c r="AH134" s="180"/>
      <c r="AI134" s="94" t="s">
        <v>307</v>
      </c>
      <c r="AJ134" s="204" t="s">
        <v>21</v>
      </c>
      <c r="AK134" s="180"/>
      <c r="AL134" s="180"/>
      <c r="AM134" s="180"/>
      <c r="AN134" s="180"/>
      <c r="AO134" s="180"/>
      <c r="AP134" s="95">
        <v>0</v>
      </c>
      <c r="AQ134" s="95" t="s">
        <v>310</v>
      </c>
      <c r="AR134" s="95" t="s">
        <v>310</v>
      </c>
      <c r="AS134" s="205" t="s">
        <v>310</v>
      </c>
      <c r="AT134" s="180"/>
      <c r="AU134" s="205" t="s">
        <v>310</v>
      </c>
      <c r="AV134" s="180"/>
      <c r="AW134" s="95" t="s">
        <v>310</v>
      </c>
    </row>
    <row r="135" spans="1:49" hidden="1" x14ac:dyDescent="0.25">
      <c r="A135" s="203" t="s">
        <v>22</v>
      </c>
      <c r="B135" s="180"/>
      <c r="C135" s="203" t="s">
        <v>385</v>
      </c>
      <c r="D135" s="180"/>
      <c r="E135" s="203" t="s">
        <v>312</v>
      </c>
      <c r="F135" s="180"/>
      <c r="G135" s="203" t="s">
        <v>330</v>
      </c>
      <c r="H135" s="180"/>
      <c r="I135" s="203" t="s">
        <v>317</v>
      </c>
      <c r="J135" s="180"/>
      <c r="K135" s="180"/>
      <c r="L135" s="203"/>
      <c r="M135" s="180"/>
      <c r="N135" s="180"/>
      <c r="O135" s="203"/>
      <c r="P135" s="180"/>
      <c r="Q135" s="203"/>
      <c r="R135" s="180"/>
      <c r="S135" s="202" t="s">
        <v>226</v>
      </c>
      <c r="T135" s="180"/>
      <c r="U135" s="180"/>
      <c r="V135" s="180"/>
      <c r="W135" s="180"/>
      <c r="X135" s="180"/>
      <c r="Y135" s="180"/>
      <c r="Z135" s="180"/>
      <c r="AA135" s="203" t="s">
        <v>19</v>
      </c>
      <c r="AB135" s="180"/>
      <c r="AC135" s="180"/>
      <c r="AD135" s="180"/>
      <c r="AE135" s="180"/>
      <c r="AF135" s="203" t="s">
        <v>20</v>
      </c>
      <c r="AG135" s="180"/>
      <c r="AH135" s="180"/>
      <c r="AI135" s="94" t="s">
        <v>307</v>
      </c>
      <c r="AJ135" s="204" t="s">
        <v>21</v>
      </c>
      <c r="AK135" s="180"/>
      <c r="AL135" s="180"/>
      <c r="AM135" s="180"/>
      <c r="AN135" s="180"/>
      <c r="AO135" s="180"/>
      <c r="AP135" s="95">
        <v>0</v>
      </c>
      <c r="AQ135" s="95" t="s">
        <v>310</v>
      </c>
      <c r="AR135" s="95" t="s">
        <v>310</v>
      </c>
      <c r="AS135" s="205" t="s">
        <v>310</v>
      </c>
      <c r="AT135" s="180"/>
      <c r="AU135" s="205" t="s">
        <v>310</v>
      </c>
      <c r="AV135" s="180"/>
      <c r="AW135" s="95" t="s">
        <v>310</v>
      </c>
    </row>
    <row r="136" spans="1:49" hidden="1" x14ac:dyDescent="0.25">
      <c r="A136" s="203" t="s">
        <v>22</v>
      </c>
      <c r="B136" s="180"/>
      <c r="C136" s="203" t="s">
        <v>385</v>
      </c>
      <c r="D136" s="180"/>
      <c r="E136" s="203" t="s">
        <v>312</v>
      </c>
      <c r="F136" s="180"/>
      <c r="G136" s="203" t="s">
        <v>330</v>
      </c>
      <c r="H136" s="180"/>
      <c r="I136" s="203" t="s">
        <v>320</v>
      </c>
      <c r="J136" s="180"/>
      <c r="K136" s="180"/>
      <c r="L136" s="203"/>
      <c r="M136" s="180"/>
      <c r="N136" s="180"/>
      <c r="O136" s="203"/>
      <c r="P136" s="180"/>
      <c r="Q136" s="203"/>
      <c r="R136" s="180"/>
      <c r="S136" s="202" t="s">
        <v>228</v>
      </c>
      <c r="T136" s="180"/>
      <c r="U136" s="180"/>
      <c r="V136" s="180"/>
      <c r="W136" s="180"/>
      <c r="X136" s="180"/>
      <c r="Y136" s="180"/>
      <c r="Z136" s="180"/>
      <c r="AA136" s="203" t="s">
        <v>19</v>
      </c>
      <c r="AB136" s="180"/>
      <c r="AC136" s="180"/>
      <c r="AD136" s="180"/>
      <c r="AE136" s="180"/>
      <c r="AF136" s="203" t="s">
        <v>20</v>
      </c>
      <c r="AG136" s="180"/>
      <c r="AH136" s="180"/>
      <c r="AI136" s="94" t="s">
        <v>307</v>
      </c>
      <c r="AJ136" s="204" t="s">
        <v>21</v>
      </c>
      <c r="AK136" s="180"/>
      <c r="AL136" s="180"/>
      <c r="AM136" s="180"/>
      <c r="AN136" s="180"/>
      <c r="AO136" s="180"/>
      <c r="AP136" s="95">
        <v>0</v>
      </c>
      <c r="AQ136" s="95" t="s">
        <v>310</v>
      </c>
      <c r="AR136" s="95" t="s">
        <v>310</v>
      </c>
      <c r="AS136" s="205" t="s">
        <v>310</v>
      </c>
      <c r="AT136" s="180"/>
      <c r="AU136" s="205" t="s">
        <v>310</v>
      </c>
      <c r="AV136" s="180"/>
      <c r="AW136" s="95" t="s">
        <v>310</v>
      </c>
    </row>
    <row r="137" spans="1:49" hidden="1" x14ac:dyDescent="0.25">
      <c r="A137" s="199" t="s">
        <v>22</v>
      </c>
      <c r="B137" s="180"/>
      <c r="C137" s="199" t="s">
        <v>385</v>
      </c>
      <c r="D137" s="180"/>
      <c r="E137" s="199" t="s">
        <v>380</v>
      </c>
      <c r="F137" s="180"/>
      <c r="G137" s="199"/>
      <c r="H137" s="180"/>
      <c r="I137" s="199"/>
      <c r="J137" s="180"/>
      <c r="K137" s="180"/>
      <c r="L137" s="199"/>
      <c r="M137" s="180"/>
      <c r="N137" s="180"/>
      <c r="O137" s="199"/>
      <c r="P137" s="180"/>
      <c r="Q137" s="199"/>
      <c r="R137" s="180"/>
      <c r="S137" s="198" t="s">
        <v>232</v>
      </c>
      <c r="T137" s="180"/>
      <c r="U137" s="180"/>
      <c r="V137" s="180"/>
      <c r="W137" s="180"/>
      <c r="X137" s="180"/>
      <c r="Y137" s="180"/>
      <c r="Z137" s="180"/>
      <c r="AA137" s="199" t="s">
        <v>19</v>
      </c>
      <c r="AB137" s="180"/>
      <c r="AC137" s="180"/>
      <c r="AD137" s="180"/>
      <c r="AE137" s="180"/>
      <c r="AF137" s="199" t="s">
        <v>20</v>
      </c>
      <c r="AG137" s="180"/>
      <c r="AH137" s="180"/>
      <c r="AI137" s="92" t="s">
        <v>307</v>
      </c>
      <c r="AJ137" s="200" t="s">
        <v>21</v>
      </c>
      <c r="AK137" s="180"/>
      <c r="AL137" s="180"/>
      <c r="AM137" s="180"/>
      <c r="AN137" s="180"/>
      <c r="AO137" s="180"/>
      <c r="AP137" s="93">
        <v>0</v>
      </c>
      <c r="AQ137" s="93" t="s">
        <v>310</v>
      </c>
      <c r="AR137" s="93" t="s">
        <v>310</v>
      </c>
      <c r="AS137" s="201" t="s">
        <v>310</v>
      </c>
      <c r="AT137" s="180"/>
      <c r="AU137" s="201" t="s">
        <v>310</v>
      </c>
      <c r="AV137" s="180"/>
      <c r="AW137" s="93" t="s">
        <v>310</v>
      </c>
    </row>
    <row r="138" spans="1:49" hidden="1" x14ac:dyDescent="0.25">
      <c r="A138" s="203" t="s">
        <v>22</v>
      </c>
      <c r="B138" s="180"/>
      <c r="C138" s="203" t="s">
        <v>385</v>
      </c>
      <c r="D138" s="180"/>
      <c r="E138" s="203" t="s">
        <v>380</v>
      </c>
      <c r="F138" s="180"/>
      <c r="G138" s="203" t="s">
        <v>312</v>
      </c>
      <c r="H138" s="180"/>
      <c r="I138" s="203"/>
      <c r="J138" s="180"/>
      <c r="K138" s="180"/>
      <c r="L138" s="203"/>
      <c r="M138" s="180"/>
      <c r="N138" s="180"/>
      <c r="O138" s="203"/>
      <c r="P138" s="180"/>
      <c r="Q138" s="203"/>
      <c r="R138" s="180"/>
      <c r="S138" s="202" t="s">
        <v>234</v>
      </c>
      <c r="T138" s="180"/>
      <c r="U138" s="180"/>
      <c r="V138" s="180"/>
      <c r="W138" s="180"/>
      <c r="X138" s="180"/>
      <c r="Y138" s="180"/>
      <c r="Z138" s="180"/>
      <c r="AA138" s="203" t="s">
        <v>19</v>
      </c>
      <c r="AB138" s="180"/>
      <c r="AC138" s="180"/>
      <c r="AD138" s="180"/>
      <c r="AE138" s="180"/>
      <c r="AF138" s="203" t="s">
        <v>20</v>
      </c>
      <c r="AG138" s="180"/>
      <c r="AH138" s="180"/>
      <c r="AI138" s="94" t="s">
        <v>307</v>
      </c>
      <c r="AJ138" s="204" t="s">
        <v>21</v>
      </c>
      <c r="AK138" s="180"/>
      <c r="AL138" s="180"/>
      <c r="AM138" s="180"/>
      <c r="AN138" s="180"/>
      <c r="AO138" s="180"/>
      <c r="AP138" s="95">
        <v>0</v>
      </c>
      <c r="AQ138" s="95" t="s">
        <v>310</v>
      </c>
      <c r="AR138" s="95" t="s">
        <v>310</v>
      </c>
      <c r="AS138" s="205" t="s">
        <v>310</v>
      </c>
      <c r="AT138" s="180"/>
      <c r="AU138" s="205" t="s">
        <v>310</v>
      </c>
      <c r="AV138" s="180"/>
      <c r="AW138" s="95" t="s">
        <v>310</v>
      </c>
    </row>
    <row r="139" spans="1:49" x14ac:dyDescent="0.25">
      <c r="A139" s="199" t="s">
        <v>235</v>
      </c>
      <c r="B139" s="180"/>
      <c r="C139" s="199"/>
      <c r="D139" s="180"/>
      <c r="E139" s="199"/>
      <c r="F139" s="180"/>
      <c r="G139" s="199"/>
      <c r="H139" s="180"/>
      <c r="I139" s="199"/>
      <c r="J139" s="180"/>
      <c r="K139" s="180"/>
      <c r="L139" s="199"/>
      <c r="M139" s="180"/>
      <c r="N139" s="180"/>
      <c r="O139" s="199"/>
      <c r="P139" s="180"/>
      <c r="Q139" s="199"/>
      <c r="R139" s="180"/>
      <c r="S139" s="198" t="s">
        <v>236</v>
      </c>
      <c r="T139" s="180"/>
      <c r="U139" s="180"/>
      <c r="V139" s="180"/>
      <c r="W139" s="180"/>
      <c r="X139" s="180"/>
      <c r="Y139" s="180"/>
      <c r="Z139" s="180"/>
      <c r="AA139" s="199" t="s">
        <v>386</v>
      </c>
      <c r="AB139" s="180"/>
      <c r="AC139" s="180"/>
      <c r="AD139" s="180"/>
      <c r="AE139" s="180"/>
      <c r="AF139" s="199" t="s">
        <v>20</v>
      </c>
      <c r="AG139" s="180"/>
      <c r="AH139" s="180"/>
      <c r="AI139" s="92" t="s">
        <v>387</v>
      </c>
      <c r="AJ139" s="200" t="s">
        <v>388</v>
      </c>
      <c r="AK139" s="180"/>
      <c r="AL139" s="180"/>
      <c r="AM139" s="180"/>
      <c r="AN139" s="180"/>
      <c r="AO139" s="180"/>
      <c r="AP139" s="93">
        <v>0</v>
      </c>
      <c r="AQ139" s="93" t="s">
        <v>310</v>
      </c>
      <c r="AR139" s="93" t="s">
        <v>310</v>
      </c>
      <c r="AS139" s="201" t="s">
        <v>310</v>
      </c>
      <c r="AT139" s="180"/>
      <c r="AU139" s="201" t="s">
        <v>310</v>
      </c>
      <c r="AV139" s="180"/>
      <c r="AW139" s="93" t="s">
        <v>310</v>
      </c>
    </row>
    <row r="140" spans="1:49" x14ac:dyDescent="0.25">
      <c r="A140" s="199" t="s">
        <v>235</v>
      </c>
      <c r="B140" s="180"/>
      <c r="C140" s="199"/>
      <c r="D140" s="180"/>
      <c r="E140" s="199"/>
      <c r="F140" s="180"/>
      <c r="G140" s="199"/>
      <c r="H140" s="180"/>
      <c r="I140" s="199"/>
      <c r="J140" s="180"/>
      <c r="K140" s="180"/>
      <c r="L140" s="199"/>
      <c r="M140" s="180"/>
      <c r="N140" s="180"/>
      <c r="O140" s="199"/>
      <c r="P140" s="180"/>
      <c r="Q140" s="199"/>
      <c r="R140" s="180"/>
      <c r="S140" s="198" t="s">
        <v>236</v>
      </c>
      <c r="T140" s="180"/>
      <c r="U140" s="180"/>
      <c r="V140" s="180"/>
      <c r="W140" s="180"/>
      <c r="X140" s="180"/>
      <c r="Y140" s="180"/>
      <c r="Z140" s="180"/>
      <c r="AA140" s="199" t="s">
        <v>19</v>
      </c>
      <c r="AB140" s="180"/>
      <c r="AC140" s="180"/>
      <c r="AD140" s="180"/>
      <c r="AE140" s="180"/>
      <c r="AF140" s="199" t="s">
        <v>20</v>
      </c>
      <c r="AG140" s="180"/>
      <c r="AH140" s="180"/>
      <c r="AI140" s="92" t="s">
        <v>307</v>
      </c>
      <c r="AJ140" s="200" t="s">
        <v>21</v>
      </c>
      <c r="AK140" s="180"/>
      <c r="AL140" s="180"/>
      <c r="AM140" s="180"/>
      <c r="AN140" s="180"/>
      <c r="AO140" s="180"/>
      <c r="AP140" s="97">
        <v>1714485881.1600001</v>
      </c>
      <c r="AQ140" s="93" t="s">
        <v>389</v>
      </c>
      <c r="AR140" s="93" t="s">
        <v>390</v>
      </c>
      <c r="AS140" s="201" t="s">
        <v>389</v>
      </c>
      <c r="AT140" s="180"/>
      <c r="AU140" s="201" t="s">
        <v>310</v>
      </c>
      <c r="AV140" s="180"/>
      <c r="AW140" s="93" t="s">
        <v>310</v>
      </c>
    </row>
    <row r="141" spans="1:49" x14ac:dyDescent="0.25">
      <c r="A141" s="199" t="s">
        <v>235</v>
      </c>
      <c r="B141" s="180"/>
      <c r="C141" s="199"/>
      <c r="D141" s="180"/>
      <c r="E141" s="199"/>
      <c r="F141" s="180"/>
      <c r="G141" s="199"/>
      <c r="H141" s="180"/>
      <c r="I141" s="199"/>
      <c r="J141" s="180"/>
      <c r="K141" s="180"/>
      <c r="L141" s="199"/>
      <c r="M141" s="180"/>
      <c r="N141" s="180"/>
      <c r="O141" s="199"/>
      <c r="P141" s="180"/>
      <c r="Q141" s="199"/>
      <c r="R141" s="180"/>
      <c r="S141" s="198" t="s">
        <v>236</v>
      </c>
      <c r="T141" s="180"/>
      <c r="U141" s="180"/>
      <c r="V141" s="180"/>
      <c r="W141" s="180"/>
      <c r="X141" s="180"/>
      <c r="Y141" s="180"/>
      <c r="Z141" s="180"/>
      <c r="AA141" s="199" t="s">
        <v>19</v>
      </c>
      <c r="AB141" s="180"/>
      <c r="AC141" s="180"/>
      <c r="AD141" s="180"/>
      <c r="AE141" s="180"/>
      <c r="AF141" s="199" t="s">
        <v>20</v>
      </c>
      <c r="AG141" s="180"/>
      <c r="AH141" s="180"/>
      <c r="AI141" s="92" t="s">
        <v>391</v>
      </c>
      <c r="AJ141" s="200" t="s">
        <v>237</v>
      </c>
      <c r="AK141" s="180"/>
      <c r="AL141" s="180"/>
      <c r="AM141" s="180"/>
      <c r="AN141" s="180"/>
      <c r="AO141" s="180"/>
      <c r="AP141" s="97">
        <v>1229988475.5</v>
      </c>
      <c r="AQ141" s="93" t="s">
        <v>392</v>
      </c>
      <c r="AR141" s="93" t="s">
        <v>393</v>
      </c>
      <c r="AS141" s="201" t="s">
        <v>392</v>
      </c>
      <c r="AT141" s="180"/>
      <c r="AU141" s="201" t="s">
        <v>310</v>
      </c>
      <c r="AV141" s="180"/>
      <c r="AW141" s="93" t="s">
        <v>310</v>
      </c>
    </row>
    <row r="142" spans="1:49" hidden="1" x14ac:dyDescent="0.25">
      <c r="A142" s="199" t="s">
        <v>235</v>
      </c>
      <c r="B142" s="180"/>
      <c r="C142" s="199" t="s">
        <v>394</v>
      </c>
      <c r="D142" s="180"/>
      <c r="E142" s="199"/>
      <c r="F142" s="180"/>
      <c r="G142" s="199"/>
      <c r="H142" s="180"/>
      <c r="I142" s="199"/>
      <c r="J142" s="180"/>
      <c r="K142" s="180"/>
      <c r="L142" s="199"/>
      <c r="M142" s="180"/>
      <c r="N142" s="180"/>
      <c r="O142" s="199"/>
      <c r="P142" s="180"/>
      <c r="Q142" s="199"/>
      <c r="R142" s="180"/>
      <c r="S142" s="198" t="s">
        <v>239</v>
      </c>
      <c r="T142" s="180"/>
      <c r="U142" s="180"/>
      <c r="V142" s="180"/>
      <c r="W142" s="180"/>
      <c r="X142" s="180"/>
      <c r="Y142" s="180"/>
      <c r="Z142" s="180"/>
      <c r="AA142" s="199" t="s">
        <v>386</v>
      </c>
      <c r="AB142" s="180"/>
      <c r="AC142" s="180"/>
      <c r="AD142" s="180"/>
      <c r="AE142" s="180"/>
      <c r="AF142" s="199" t="s">
        <v>20</v>
      </c>
      <c r="AG142" s="180"/>
      <c r="AH142" s="180"/>
      <c r="AI142" s="92" t="s">
        <v>387</v>
      </c>
      <c r="AJ142" s="200" t="s">
        <v>388</v>
      </c>
      <c r="AK142" s="180"/>
      <c r="AL142" s="180"/>
      <c r="AM142" s="180"/>
      <c r="AN142" s="180"/>
      <c r="AO142" s="180"/>
      <c r="AP142" s="93" t="s">
        <v>310</v>
      </c>
      <c r="AQ142" s="93" t="s">
        <v>310</v>
      </c>
      <c r="AR142" s="93" t="s">
        <v>310</v>
      </c>
      <c r="AS142" s="201" t="s">
        <v>310</v>
      </c>
      <c r="AT142" s="180"/>
      <c r="AU142" s="201" t="s">
        <v>310</v>
      </c>
      <c r="AV142" s="180"/>
      <c r="AW142" s="93" t="s">
        <v>310</v>
      </c>
    </row>
    <row r="143" spans="1:49" hidden="1" x14ac:dyDescent="0.25">
      <c r="A143" s="199" t="s">
        <v>235</v>
      </c>
      <c r="B143" s="180"/>
      <c r="C143" s="199" t="s">
        <v>394</v>
      </c>
      <c r="D143" s="180"/>
      <c r="E143" s="199"/>
      <c r="F143" s="180"/>
      <c r="G143" s="199"/>
      <c r="H143" s="180"/>
      <c r="I143" s="199"/>
      <c r="J143" s="180"/>
      <c r="K143" s="180"/>
      <c r="L143" s="199"/>
      <c r="M143" s="180"/>
      <c r="N143" s="180"/>
      <c r="O143" s="199"/>
      <c r="P143" s="180"/>
      <c r="Q143" s="199"/>
      <c r="R143" s="180"/>
      <c r="S143" s="198" t="s">
        <v>239</v>
      </c>
      <c r="T143" s="180"/>
      <c r="U143" s="180"/>
      <c r="V143" s="180"/>
      <c r="W143" s="180"/>
      <c r="X143" s="180"/>
      <c r="Y143" s="180"/>
      <c r="Z143" s="180"/>
      <c r="AA143" s="199" t="s">
        <v>19</v>
      </c>
      <c r="AB143" s="180"/>
      <c r="AC143" s="180"/>
      <c r="AD143" s="180"/>
      <c r="AE143" s="180"/>
      <c r="AF143" s="199" t="s">
        <v>20</v>
      </c>
      <c r="AG143" s="180"/>
      <c r="AH143" s="180"/>
      <c r="AI143" s="92" t="s">
        <v>307</v>
      </c>
      <c r="AJ143" s="200" t="s">
        <v>21</v>
      </c>
      <c r="AK143" s="180"/>
      <c r="AL143" s="180"/>
      <c r="AM143" s="180"/>
      <c r="AN143" s="180"/>
      <c r="AO143" s="180"/>
      <c r="AP143" s="93" t="s">
        <v>395</v>
      </c>
      <c r="AQ143" s="93" t="s">
        <v>396</v>
      </c>
      <c r="AR143" s="93" t="s">
        <v>397</v>
      </c>
      <c r="AS143" s="201" t="s">
        <v>396</v>
      </c>
      <c r="AT143" s="180"/>
      <c r="AU143" s="201" t="s">
        <v>310</v>
      </c>
      <c r="AV143" s="180"/>
      <c r="AW143" s="93" t="s">
        <v>310</v>
      </c>
    </row>
    <row r="144" spans="1:49" hidden="1" x14ac:dyDescent="0.25">
      <c r="A144" s="199" t="s">
        <v>235</v>
      </c>
      <c r="B144" s="180"/>
      <c r="C144" s="199" t="s">
        <v>394</v>
      </c>
      <c r="D144" s="180"/>
      <c r="E144" s="199"/>
      <c r="F144" s="180"/>
      <c r="G144" s="199"/>
      <c r="H144" s="180"/>
      <c r="I144" s="199"/>
      <c r="J144" s="180"/>
      <c r="K144" s="180"/>
      <c r="L144" s="199"/>
      <c r="M144" s="180"/>
      <c r="N144" s="180"/>
      <c r="O144" s="199"/>
      <c r="P144" s="180"/>
      <c r="Q144" s="199"/>
      <c r="R144" s="180"/>
      <c r="S144" s="198" t="s">
        <v>239</v>
      </c>
      <c r="T144" s="180"/>
      <c r="U144" s="180"/>
      <c r="V144" s="180"/>
      <c r="W144" s="180"/>
      <c r="X144" s="180"/>
      <c r="Y144" s="180"/>
      <c r="Z144" s="180"/>
      <c r="AA144" s="199" t="s">
        <v>19</v>
      </c>
      <c r="AB144" s="180"/>
      <c r="AC144" s="180"/>
      <c r="AD144" s="180"/>
      <c r="AE144" s="180"/>
      <c r="AF144" s="199" t="s">
        <v>20</v>
      </c>
      <c r="AG144" s="180"/>
      <c r="AH144" s="180"/>
      <c r="AI144" s="92" t="s">
        <v>391</v>
      </c>
      <c r="AJ144" s="200" t="s">
        <v>237</v>
      </c>
      <c r="AK144" s="180"/>
      <c r="AL144" s="180"/>
      <c r="AM144" s="180"/>
      <c r="AN144" s="180"/>
      <c r="AO144" s="180"/>
      <c r="AP144" s="93" t="s">
        <v>398</v>
      </c>
      <c r="AQ144" s="93" t="s">
        <v>392</v>
      </c>
      <c r="AR144" s="93" t="s">
        <v>393</v>
      </c>
      <c r="AS144" s="201" t="s">
        <v>392</v>
      </c>
      <c r="AT144" s="180"/>
      <c r="AU144" s="201" t="s">
        <v>310</v>
      </c>
      <c r="AV144" s="180"/>
      <c r="AW144" s="93" t="s">
        <v>310</v>
      </c>
    </row>
    <row r="145" spans="1:49" hidden="1" x14ac:dyDescent="0.25">
      <c r="A145" s="199" t="s">
        <v>235</v>
      </c>
      <c r="B145" s="180"/>
      <c r="C145" s="199" t="s">
        <v>394</v>
      </c>
      <c r="D145" s="180"/>
      <c r="E145" s="199" t="s">
        <v>399</v>
      </c>
      <c r="F145" s="180"/>
      <c r="G145" s="199"/>
      <c r="H145" s="180"/>
      <c r="I145" s="199"/>
      <c r="J145" s="180"/>
      <c r="K145" s="180"/>
      <c r="L145" s="199"/>
      <c r="M145" s="180"/>
      <c r="N145" s="180"/>
      <c r="O145" s="199"/>
      <c r="P145" s="180"/>
      <c r="Q145" s="199"/>
      <c r="R145" s="180"/>
      <c r="S145" s="198" t="s">
        <v>241</v>
      </c>
      <c r="T145" s="180"/>
      <c r="U145" s="180"/>
      <c r="V145" s="180"/>
      <c r="W145" s="180"/>
      <c r="X145" s="180"/>
      <c r="Y145" s="180"/>
      <c r="Z145" s="180"/>
      <c r="AA145" s="199" t="s">
        <v>386</v>
      </c>
      <c r="AB145" s="180"/>
      <c r="AC145" s="180"/>
      <c r="AD145" s="180"/>
      <c r="AE145" s="180"/>
      <c r="AF145" s="199" t="s">
        <v>20</v>
      </c>
      <c r="AG145" s="180"/>
      <c r="AH145" s="180"/>
      <c r="AI145" s="92" t="s">
        <v>387</v>
      </c>
      <c r="AJ145" s="200" t="s">
        <v>388</v>
      </c>
      <c r="AK145" s="180"/>
      <c r="AL145" s="180"/>
      <c r="AM145" s="180"/>
      <c r="AN145" s="180"/>
      <c r="AO145" s="180"/>
      <c r="AP145" s="93" t="s">
        <v>310</v>
      </c>
      <c r="AQ145" s="93" t="s">
        <v>310</v>
      </c>
      <c r="AR145" s="93" t="s">
        <v>310</v>
      </c>
      <c r="AS145" s="201" t="s">
        <v>310</v>
      </c>
      <c r="AT145" s="180"/>
      <c r="AU145" s="201" t="s">
        <v>310</v>
      </c>
      <c r="AV145" s="180"/>
      <c r="AW145" s="93" t="s">
        <v>310</v>
      </c>
    </row>
    <row r="146" spans="1:49" hidden="1" x14ac:dyDescent="0.25">
      <c r="A146" s="199" t="s">
        <v>235</v>
      </c>
      <c r="B146" s="180"/>
      <c r="C146" s="199" t="s">
        <v>394</v>
      </c>
      <c r="D146" s="180"/>
      <c r="E146" s="199" t="s">
        <v>399</v>
      </c>
      <c r="F146" s="180"/>
      <c r="G146" s="199"/>
      <c r="H146" s="180"/>
      <c r="I146" s="199"/>
      <c r="J146" s="180"/>
      <c r="K146" s="180"/>
      <c r="L146" s="199"/>
      <c r="M146" s="180"/>
      <c r="N146" s="180"/>
      <c r="O146" s="199"/>
      <c r="P146" s="180"/>
      <c r="Q146" s="199"/>
      <c r="R146" s="180"/>
      <c r="S146" s="198" t="s">
        <v>241</v>
      </c>
      <c r="T146" s="180"/>
      <c r="U146" s="180"/>
      <c r="V146" s="180"/>
      <c r="W146" s="180"/>
      <c r="X146" s="180"/>
      <c r="Y146" s="180"/>
      <c r="Z146" s="180"/>
      <c r="AA146" s="199" t="s">
        <v>19</v>
      </c>
      <c r="AB146" s="180"/>
      <c r="AC146" s="180"/>
      <c r="AD146" s="180"/>
      <c r="AE146" s="180"/>
      <c r="AF146" s="199" t="s">
        <v>20</v>
      </c>
      <c r="AG146" s="180"/>
      <c r="AH146" s="180"/>
      <c r="AI146" s="92" t="s">
        <v>307</v>
      </c>
      <c r="AJ146" s="200" t="s">
        <v>21</v>
      </c>
      <c r="AK146" s="180"/>
      <c r="AL146" s="180"/>
      <c r="AM146" s="180"/>
      <c r="AN146" s="180"/>
      <c r="AO146" s="180"/>
      <c r="AP146" s="93" t="s">
        <v>395</v>
      </c>
      <c r="AQ146" s="93" t="s">
        <v>396</v>
      </c>
      <c r="AR146" s="93" t="s">
        <v>397</v>
      </c>
      <c r="AS146" s="201" t="s">
        <v>396</v>
      </c>
      <c r="AT146" s="180"/>
      <c r="AU146" s="201" t="s">
        <v>310</v>
      </c>
      <c r="AV146" s="180"/>
      <c r="AW146" s="93" t="s">
        <v>310</v>
      </c>
    </row>
    <row r="147" spans="1:49" hidden="1" x14ac:dyDescent="0.25">
      <c r="A147" s="199" t="s">
        <v>235</v>
      </c>
      <c r="B147" s="180"/>
      <c r="C147" s="199" t="s">
        <v>394</v>
      </c>
      <c r="D147" s="180"/>
      <c r="E147" s="199" t="s">
        <v>399</v>
      </c>
      <c r="F147" s="180"/>
      <c r="G147" s="199"/>
      <c r="H147" s="180"/>
      <c r="I147" s="199"/>
      <c r="J147" s="180"/>
      <c r="K147" s="180"/>
      <c r="L147" s="199"/>
      <c r="M147" s="180"/>
      <c r="N147" s="180"/>
      <c r="O147" s="199"/>
      <c r="P147" s="180"/>
      <c r="Q147" s="199"/>
      <c r="R147" s="180"/>
      <c r="S147" s="198" t="s">
        <v>241</v>
      </c>
      <c r="T147" s="180"/>
      <c r="U147" s="180"/>
      <c r="V147" s="180"/>
      <c r="W147" s="180"/>
      <c r="X147" s="180"/>
      <c r="Y147" s="180"/>
      <c r="Z147" s="180"/>
      <c r="AA147" s="199" t="s">
        <v>19</v>
      </c>
      <c r="AB147" s="180"/>
      <c r="AC147" s="180"/>
      <c r="AD147" s="180"/>
      <c r="AE147" s="180"/>
      <c r="AF147" s="199" t="s">
        <v>20</v>
      </c>
      <c r="AG147" s="180"/>
      <c r="AH147" s="180"/>
      <c r="AI147" s="92" t="s">
        <v>391</v>
      </c>
      <c r="AJ147" s="200" t="s">
        <v>237</v>
      </c>
      <c r="AK147" s="180"/>
      <c r="AL147" s="180"/>
      <c r="AM147" s="180"/>
      <c r="AN147" s="180"/>
      <c r="AO147" s="180"/>
      <c r="AP147" s="93" t="s">
        <v>398</v>
      </c>
      <c r="AQ147" s="93" t="s">
        <v>392</v>
      </c>
      <c r="AR147" s="93" t="s">
        <v>393</v>
      </c>
      <c r="AS147" s="201" t="s">
        <v>392</v>
      </c>
      <c r="AT147" s="180"/>
      <c r="AU147" s="201" t="s">
        <v>310</v>
      </c>
      <c r="AV147" s="180"/>
      <c r="AW147" s="93" t="s">
        <v>310</v>
      </c>
    </row>
    <row r="148" spans="1:49" hidden="1" x14ac:dyDescent="0.25">
      <c r="A148" s="199" t="s">
        <v>235</v>
      </c>
      <c r="B148" s="180"/>
      <c r="C148" s="199" t="s">
        <v>394</v>
      </c>
      <c r="D148" s="180"/>
      <c r="E148" s="199" t="s">
        <v>399</v>
      </c>
      <c r="F148" s="180"/>
      <c r="G148" s="199" t="s">
        <v>400</v>
      </c>
      <c r="H148" s="180"/>
      <c r="I148" s="199"/>
      <c r="J148" s="180"/>
      <c r="K148" s="180"/>
      <c r="L148" s="199"/>
      <c r="M148" s="180"/>
      <c r="N148" s="180"/>
      <c r="O148" s="199"/>
      <c r="P148" s="180"/>
      <c r="Q148" s="199"/>
      <c r="R148" s="180"/>
      <c r="S148" s="198" t="s">
        <v>243</v>
      </c>
      <c r="T148" s="180"/>
      <c r="U148" s="180"/>
      <c r="V148" s="180"/>
      <c r="W148" s="180"/>
      <c r="X148" s="180"/>
      <c r="Y148" s="180"/>
      <c r="Z148" s="180"/>
      <c r="AA148" s="199" t="s">
        <v>19</v>
      </c>
      <c r="AB148" s="180"/>
      <c r="AC148" s="180"/>
      <c r="AD148" s="180"/>
      <c r="AE148" s="180"/>
      <c r="AF148" s="199" t="s">
        <v>20</v>
      </c>
      <c r="AG148" s="180"/>
      <c r="AH148" s="180"/>
      <c r="AI148" s="92" t="s">
        <v>307</v>
      </c>
      <c r="AJ148" s="200" t="s">
        <v>21</v>
      </c>
      <c r="AK148" s="180"/>
      <c r="AL148" s="180"/>
      <c r="AM148" s="180"/>
      <c r="AN148" s="180"/>
      <c r="AO148" s="180"/>
      <c r="AP148" s="93" t="s">
        <v>310</v>
      </c>
      <c r="AQ148" s="93" t="s">
        <v>310</v>
      </c>
      <c r="AR148" s="93" t="s">
        <v>310</v>
      </c>
      <c r="AS148" s="201" t="s">
        <v>310</v>
      </c>
      <c r="AT148" s="180"/>
      <c r="AU148" s="201" t="s">
        <v>310</v>
      </c>
      <c r="AV148" s="180"/>
      <c r="AW148" s="93" t="s">
        <v>310</v>
      </c>
    </row>
    <row r="149" spans="1:49" hidden="1" x14ac:dyDescent="0.25">
      <c r="A149" s="199" t="s">
        <v>235</v>
      </c>
      <c r="B149" s="180"/>
      <c r="C149" s="199" t="s">
        <v>394</v>
      </c>
      <c r="D149" s="180"/>
      <c r="E149" s="199" t="s">
        <v>399</v>
      </c>
      <c r="F149" s="180"/>
      <c r="G149" s="199" t="s">
        <v>400</v>
      </c>
      <c r="H149" s="180"/>
      <c r="I149" s="199" t="s">
        <v>401</v>
      </c>
      <c r="J149" s="180"/>
      <c r="K149" s="180"/>
      <c r="L149" s="199"/>
      <c r="M149" s="180"/>
      <c r="N149" s="180"/>
      <c r="O149" s="199"/>
      <c r="P149" s="180"/>
      <c r="Q149" s="199"/>
      <c r="R149" s="180"/>
      <c r="S149" s="198" t="s">
        <v>243</v>
      </c>
      <c r="T149" s="180"/>
      <c r="U149" s="180"/>
      <c r="V149" s="180"/>
      <c r="W149" s="180"/>
      <c r="X149" s="180"/>
      <c r="Y149" s="180"/>
      <c r="Z149" s="180"/>
      <c r="AA149" s="199" t="s">
        <v>19</v>
      </c>
      <c r="AB149" s="180"/>
      <c r="AC149" s="180"/>
      <c r="AD149" s="180"/>
      <c r="AE149" s="180"/>
      <c r="AF149" s="199" t="s">
        <v>20</v>
      </c>
      <c r="AG149" s="180"/>
      <c r="AH149" s="180"/>
      <c r="AI149" s="92" t="s">
        <v>307</v>
      </c>
      <c r="AJ149" s="200" t="s">
        <v>21</v>
      </c>
      <c r="AK149" s="180"/>
      <c r="AL149" s="180"/>
      <c r="AM149" s="180"/>
      <c r="AN149" s="180"/>
      <c r="AO149" s="180"/>
      <c r="AP149" s="93" t="s">
        <v>310</v>
      </c>
      <c r="AQ149" s="93" t="s">
        <v>310</v>
      </c>
      <c r="AR149" s="93" t="s">
        <v>310</v>
      </c>
      <c r="AS149" s="201" t="s">
        <v>310</v>
      </c>
      <c r="AT149" s="180"/>
      <c r="AU149" s="201" t="s">
        <v>310</v>
      </c>
      <c r="AV149" s="180"/>
      <c r="AW149" s="93" t="s">
        <v>310</v>
      </c>
    </row>
    <row r="150" spans="1:49" hidden="1" x14ac:dyDescent="0.25">
      <c r="A150" s="199" t="s">
        <v>235</v>
      </c>
      <c r="B150" s="180"/>
      <c r="C150" s="199" t="s">
        <v>394</v>
      </c>
      <c r="D150" s="180"/>
      <c r="E150" s="199" t="s">
        <v>399</v>
      </c>
      <c r="F150" s="180"/>
      <c r="G150" s="199" t="s">
        <v>400</v>
      </c>
      <c r="H150" s="180"/>
      <c r="I150" s="199" t="s">
        <v>401</v>
      </c>
      <c r="J150" s="180"/>
      <c r="K150" s="180"/>
      <c r="L150" s="199" t="s">
        <v>402</v>
      </c>
      <c r="M150" s="180"/>
      <c r="N150" s="180"/>
      <c r="O150" s="199"/>
      <c r="P150" s="180"/>
      <c r="Q150" s="199"/>
      <c r="R150" s="180"/>
      <c r="S150" s="198" t="s">
        <v>244</v>
      </c>
      <c r="T150" s="180"/>
      <c r="U150" s="180"/>
      <c r="V150" s="180"/>
      <c r="W150" s="180"/>
      <c r="X150" s="180"/>
      <c r="Y150" s="180"/>
      <c r="Z150" s="180"/>
      <c r="AA150" s="199" t="s">
        <v>19</v>
      </c>
      <c r="AB150" s="180"/>
      <c r="AC150" s="180"/>
      <c r="AD150" s="180"/>
      <c r="AE150" s="180"/>
      <c r="AF150" s="199" t="s">
        <v>20</v>
      </c>
      <c r="AG150" s="180"/>
      <c r="AH150" s="180"/>
      <c r="AI150" s="92" t="s">
        <v>307</v>
      </c>
      <c r="AJ150" s="200" t="s">
        <v>21</v>
      </c>
      <c r="AK150" s="180"/>
      <c r="AL150" s="180"/>
      <c r="AM150" s="180"/>
      <c r="AN150" s="180"/>
      <c r="AO150" s="180"/>
      <c r="AP150" s="93" t="s">
        <v>310</v>
      </c>
      <c r="AQ150" s="93" t="s">
        <v>310</v>
      </c>
      <c r="AR150" s="93" t="s">
        <v>310</v>
      </c>
      <c r="AS150" s="201" t="s">
        <v>310</v>
      </c>
      <c r="AT150" s="180"/>
      <c r="AU150" s="201" t="s">
        <v>310</v>
      </c>
      <c r="AV150" s="180"/>
      <c r="AW150" s="93" t="s">
        <v>310</v>
      </c>
    </row>
    <row r="151" spans="1:49" hidden="1" x14ac:dyDescent="0.25">
      <c r="A151" s="199" t="s">
        <v>235</v>
      </c>
      <c r="B151" s="180"/>
      <c r="C151" s="199" t="s">
        <v>394</v>
      </c>
      <c r="D151" s="180"/>
      <c r="E151" s="199" t="s">
        <v>399</v>
      </c>
      <c r="F151" s="180"/>
      <c r="G151" s="199" t="s">
        <v>400</v>
      </c>
      <c r="H151" s="180"/>
      <c r="I151" s="199" t="s">
        <v>401</v>
      </c>
      <c r="J151" s="180"/>
      <c r="K151" s="180"/>
      <c r="L151" s="199" t="s">
        <v>403</v>
      </c>
      <c r="M151" s="180"/>
      <c r="N151" s="180"/>
      <c r="O151" s="199"/>
      <c r="P151" s="180"/>
      <c r="Q151" s="199"/>
      <c r="R151" s="180"/>
      <c r="S151" s="198" t="s">
        <v>245</v>
      </c>
      <c r="T151" s="180"/>
      <c r="U151" s="180"/>
      <c r="V151" s="180"/>
      <c r="W151" s="180"/>
      <c r="X151" s="180"/>
      <c r="Y151" s="180"/>
      <c r="Z151" s="180"/>
      <c r="AA151" s="199" t="s">
        <v>19</v>
      </c>
      <c r="AB151" s="180"/>
      <c r="AC151" s="180"/>
      <c r="AD151" s="180"/>
      <c r="AE151" s="180"/>
      <c r="AF151" s="199" t="s">
        <v>20</v>
      </c>
      <c r="AG151" s="180"/>
      <c r="AH151" s="180"/>
      <c r="AI151" s="92" t="s">
        <v>307</v>
      </c>
      <c r="AJ151" s="200" t="s">
        <v>21</v>
      </c>
      <c r="AK151" s="180"/>
      <c r="AL151" s="180"/>
      <c r="AM151" s="180"/>
      <c r="AN151" s="180"/>
      <c r="AO151" s="180"/>
      <c r="AP151" s="93" t="s">
        <v>310</v>
      </c>
      <c r="AQ151" s="93" t="s">
        <v>310</v>
      </c>
      <c r="AR151" s="93" t="s">
        <v>310</v>
      </c>
      <c r="AS151" s="201" t="s">
        <v>310</v>
      </c>
      <c r="AT151" s="180"/>
      <c r="AU151" s="201" t="s">
        <v>310</v>
      </c>
      <c r="AV151" s="180"/>
      <c r="AW151" s="93" t="s">
        <v>310</v>
      </c>
    </row>
    <row r="152" spans="1:49" hidden="1" x14ac:dyDescent="0.25">
      <c r="A152" s="203" t="s">
        <v>235</v>
      </c>
      <c r="B152" s="180"/>
      <c r="C152" s="203" t="s">
        <v>394</v>
      </c>
      <c r="D152" s="180"/>
      <c r="E152" s="203" t="s">
        <v>399</v>
      </c>
      <c r="F152" s="180"/>
      <c r="G152" s="203" t="s">
        <v>400</v>
      </c>
      <c r="H152" s="180"/>
      <c r="I152" s="203" t="s">
        <v>401</v>
      </c>
      <c r="J152" s="180"/>
      <c r="K152" s="180"/>
      <c r="L152" s="203" t="s">
        <v>402</v>
      </c>
      <c r="M152" s="180"/>
      <c r="N152" s="180"/>
      <c r="O152" s="203" t="s">
        <v>330</v>
      </c>
      <c r="P152" s="180"/>
      <c r="Q152" s="203"/>
      <c r="R152" s="180"/>
      <c r="S152" s="202" t="s">
        <v>246</v>
      </c>
      <c r="T152" s="180"/>
      <c r="U152" s="180"/>
      <c r="V152" s="180"/>
      <c r="W152" s="180"/>
      <c r="X152" s="180"/>
      <c r="Y152" s="180"/>
      <c r="Z152" s="180"/>
      <c r="AA152" s="203" t="s">
        <v>19</v>
      </c>
      <c r="AB152" s="180"/>
      <c r="AC152" s="180"/>
      <c r="AD152" s="180"/>
      <c r="AE152" s="180"/>
      <c r="AF152" s="203" t="s">
        <v>20</v>
      </c>
      <c r="AG152" s="180"/>
      <c r="AH152" s="180"/>
      <c r="AI152" s="94" t="s">
        <v>307</v>
      </c>
      <c r="AJ152" s="204" t="s">
        <v>21</v>
      </c>
      <c r="AK152" s="180"/>
      <c r="AL152" s="180"/>
      <c r="AM152" s="180"/>
      <c r="AN152" s="180"/>
      <c r="AO152" s="180"/>
      <c r="AP152" s="95" t="s">
        <v>310</v>
      </c>
      <c r="AQ152" s="95" t="s">
        <v>310</v>
      </c>
      <c r="AR152" s="95" t="s">
        <v>310</v>
      </c>
      <c r="AS152" s="205" t="s">
        <v>310</v>
      </c>
      <c r="AT152" s="180"/>
      <c r="AU152" s="205" t="s">
        <v>310</v>
      </c>
      <c r="AV152" s="180"/>
      <c r="AW152" s="95" t="s">
        <v>310</v>
      </c>
    </row>
    <row r="153" spans="1:49" hidden="1" x14ac:dyDescent="0.25">
      <c r="A153" s="203" t="s">
        <v>235</v>
      </c>
      <c r="B153" s="180"/>
      <c r="C153" s="203" t="s">
        <v>394</v>
      </c>
      <c r="D153" s="180"/>
      <c r="E153" s="203" t="s">
        <v>399</v>
      </c>
      <c r="F153" s="180"/>
      <c r="G153" s="203" t="s">
        <v>400</v>
      </c>
      <c r="H153" s="180"/>
      <c r="I153" s="203" t="s">
        <v>401</v>
      </c>
      <c r="J153" s="180"/>
      <c r="K153" s="180"/>
      <c r="L153" s="203" t="s">
        <v>403</v>
      </c>
      <c r="M153" s="180"/>
      <c r="N153" s="180"/>
      <c r="O153" s="203" t="s">
        <v>330</v>
      </c>
      <c r="P153" s="180"/>
      <c r="Q153" s="203"/>
      <c r="R153" s="180"/>
      <c r="S153" s="202" t="s">
        <v>247</v>
      </c>
      <c r="T153" s="180"/>
      <c r="U153" s="180"/>
      <c r="V153" s="180"/>
      <c r="W153" s="180"/>
      <c r="X153" s="180"/>
      <c r="Y153" s="180"/>
      <c r="Z153" s="180"/>
      <c r="AA153" s="203" t="s">
        <v>19</v>
      </c>
      <c r="AB153" s="180"/>
      <c r="AC153" s="180"/>
      <c r="AD153" s="180"/>
      <c r="AE153" s="180"/>
      <c r="AF153" s="203" t="s">
        <v>20</v>
      </c>
      <c r="AG153" s="180"/>
      <c r="AH153" s="180"/>
      <c r="AI153" s="94" t="s">
        <v>307</v>
      </c>
      <c r="AJ153" s="204" t="s">
        <v>21</v>
      </c>
      <c r="AK153" s="180"/>
      <c r="AL153" s="180"/>
      <c r="AM153" s="180"/>
      <c r="AN153" s="180"/>
      <c r="AO153" s="180"/>
      <c r="AP153" s="95" t="s">
        <v>310</v>
      </c>
      <c r="AQ153" s="95" t="s">
        <v>310</v>
      </c>
      <c r="AR153" s="95" t="s">
        <v>310</v>
      </c>
      <c r="AS153" s="205" t="s">
        <v>310</v>
      </c>
      <c r="AT153" s="180"/>
      <c r="AU153" s="205" t="s">
        <v>310</v>
      </c>
      <c r="AV153" s="180"/>
      <c r="AW153" s="95" t="s">
        <v>310</v>
      </c>
    </row>
    <row r="154" spans="1:49" hidden="1" x14ac:dyDescent="0.25">
      <c r="A154" s="199" t="s">
        <v>235</v>
      </c>
      <c r="B154" s="180"/>
      <c r="C154" s="199" t="s">
        <v>394</v>
      </c>
      <c r="D154" s="180"/>
      <c r="E154" s="199" t="s">
        <v>399</v>
      </c>
      <c r="F154" s="180"/>
      <c r="G154" s="199" t="s">
        <v>404</v>
      </c>
      <c r="H154" s="180"/>
      <c r="I154" s="199"/>
      <c r="J154" s="180"/>
      <c r="K154" s="180"/>
      <c r="L154" s="199"/>
      <c r="M154" s="180"/>
      <c r="N154" s="180"/>
      <c r="O154" s="199"/>
      <c r="P154" s="180"/>
      <c r="Q154" s="199"/>
      <c r="R154" s="180"/>
      <c r="S154" s="198" t="s">
        <v>248</v>
      </c>
      <c r="T154" s="180"/>
      <c r="U154" s="180"/>
      <c r="V154" s="180"/>
      <c r="W154" s="180"/>
      <c r="X154" s="180"/>
      <c r="Y154" s="180"/>
      <c r="Z154" s="180"/>
      <c r="AA154" s="199" t="s">
        <v>386</v>
      </c>
      <c r="AB154" s="180"/>
      <c r="AC154" s="180"/>
      <c r="AD154" s="180"/>
      <c r="AE154" s="180"/>
      <c r="AF154" s="199" t="s">
        <v>20</v>
      </c>
      <c r="AG154" s="180"/>
      <c r="AH154" s="180"/>
      <c r="AI154" s="92" t="s">
        <v>387</v>
      </c>
      <c r="AJ154" s="200" t="s">
        <v>388</v>
      </c>
      <c r="AK154" s="180"/>
      <c r="AL154" s="180"/>
      <c r="AM154" s="180"/>
      <c r="AN154" s="180"/>
      <c r="AO154" s="180"/>
      <c r="AP154" s="93" t="s">
        <v>310</v>
      </c>
      <c r="AQ154" s="93" t="s">
        <v>310</v>
      </c>
      <c r="AR154" s="93" t="s">
        <v>310</v>
      </c>
      <c r="AS154" s="201" t="s">
        <v>310</v>
      </c>
      <c r="AT154" s="180"/>
      <c r="AU154" s="201" t="s">
        <v>310</v>
      </c>
      <c r="AV154" s="180"/>
      <c r="AW154" s="93" t="s">
        <v>310</v>
      </c>
    </row>
    <row r="155" spans="1:49" hidden="1" x14ac:dyDescent="0.25">
      <c r="A155" s="199" t="s">
        <v>235</v>
      </c>
      <c r="B155" s="180"/>
      <c r="C155" s="199" t="s">
        <v>394</v>
      </c>
      <c r="D155" s="180"/>
      <c r="E155" s="199" t="s">
        <v>399</v>
      </c>
      <c r="F155" s="180"/>
      <c r="G155" s="199" t="s">
        <v>404</v>
      </c>
      <c r="H155" s="180"/>
      <c r="I155" s="199"/>
      <c r="J155" s="180"/>
      <c r="K155" s="180"/>
      <c r="L155" s="199"/>
      <c r="M155" s="180"/>
      <c r="N155" s="180"/>
      <c r="O155" s="199"/>
      <c r="P155" s="180"/>
      <c r="Q155" s="199"/>
      <c r="R155" s="180"/>
      <c r="S155" s="198" t="s">
        <v>248</v>
      </c>
      <c r="T155" s="180"/>
      <c r="U155" s="180"/>
      <c r="V155" s="180"/>
      <c r="W155" s="180"/>
      <c r="X155" s="180"/>
      <c r="Y155" s="180"/>
      <c r="Z155" s="180"/>
      <c r="AA155" s="199" t="s">
        <v>19</v>
      </c>
      <c r="AB155" s="180"/>
      <c r="AC155" s="180"/>
      <c r="AD155" s="180"/>
      <c r="AE155" s="180"/>
      <c r="AF155" s="199" t="s">
        <v>20</v>
      </c>
      <c r="AG155" s="180"/>
      <c r="AH155" s="180"/>
      <c r="AI155" s="92" t="s">
        <v>307</v>
      </c>
      <c r="AJ155" s="200" t="s">
        <v>21</v>
      </c>
      <c r="AK155" s="180"/>
      <c r="AL155" s="180"/>
      <c r="AM155" s="180"/>
      <c r="AN155" s="180"/>
      <c r="AO155" s="180"/>
      <c r="AP155" s="93" t="s">
        <v>395</v>
      </c>
      <c r="AQ155" s="93" t="s">
        <v>396</v>
      </c>
      <c r="AR155" s="93" t="s">
        <v>397</v>
      </c>
      <c r="AS155" s="201" t="s">
        <v>396</v>
      </c>
      <c r="AT155" s="180"/>
      <c r="AU155" s="201" t="s">
        <v>310</v>
      </c>
      <c r="AV155" s="180"/>
      <c r="AW155" s="93" t="s">
        <v>310</v>
      </c>
    </row>
    <row r="156" spans="1:49" hidden="1" x14ac:dyDescent="0.25">
      <c r="A156" s="199" t="s">
        <v>235</v>
      </c>
      <c r="B156" s="180"/>
      <c r="C156" s="199" t="s">
        <v>394</v>
      </c>
      <c r="D156" s="180"/>
      <c r="E156" s="199" t="s">
        <v>399</v>
      </c>
      <c r="F156" s="180"/>
      <c r="G156" s="199" t="s">
        <v>404</v>
      </c>
      <c r="H156" s="180"/>
      <c r="I156" s="199"/>
      <c r="J156" s="180"/>
      <c r="K156" s="180"/>
      <c r="L156" s="199"/>
      <c r="M156" s="180"/>
      <c r="N156" s="180"/>
      <c r="O156" s="199"/>
      <c r="P156" s="180"/>
      <c r="Q156" s="199"/>
      <c r="R156" s="180"/>
      <c r="S156" s="198" t="s">
        <v>248</v>
      </c>
      <c r="T156" s="180"/>
      <c r="U156" s="180"/>
      <c r="V156" s="180"/>
      <c r="W156" s="180"/>
      <c r="X156" s="180"/>
      <c r="Y156" s="180"/>
      <c r="Z156" s="180"/>
      <c r="AA156" s="199" t="s">
        <v>19</v>
      </c>
      <c r="AB156" s="180"/>
      <c r="AC156" s="180"/>
      <c r="AD156" s="180"/>
      <c r="AE156" s="180"/>
      <c r="AF156" s="199" t="s">
        <v>20</v>
      </c>
      <c r="AG156" s="180"/>
      <c r="AH156" s="180"/>
      <c r="AI156" s="92" t="s">
        <v>391</v>
      </c>
      <c r="AJ156" s="200" t="s">
        <v>237</v>
      </c>
      <c r="AK156" s="180"/>
      <c r="AL156" s="180"/>
      <c r="AM156" s="180"/>
      <c r="AN156" s="180"/>
      <c r="AO156" s="180"/>
      <c r="AP156" s="93" t="s">
        <v>398</v>
      </c>
      <c r="AQ156" s="93" t="s">
        <v>392</v>
      </c>
      <c r="AR156" s="93" t="s">
        <v>393</v>
      </c>
      <c r="AS156" s="201" t="s">
        <v>392</v>
      </c>
      <c r="AT156" s="180"/>
      <c r="AU156" s="201" t="s">
        <v>310</v>
      </c>
      <c r="AV156" s="180"/>
      <c r="AW156" s="93" t="s">
        <v>310</v>
      </c>
    </row>
    <row r="157" spans="1:49" hidden="1" x14ac:dyDescent="0.25">
      <c r="A157" s="199" t="s">
        <v>235</v>
      </c>
      <c r="B157" s="180"/>
      <c r="C157" s="199" t="s">
        <v>394</v>
      </c>
      <c r="D157" s="180"/>
      <c r="E157" s="199" t="s">
        <v>399</v>
      </c>
      <c r="F157" s="180"/>
      <c r="G157" s="199" t="s">
        <v>404</v>
      </c>
      <c r="H157" s="180"/>
      <c r="I157" s="199" t="s">
        <v>401</v>
      </c>
      <c r="J157" s="180"/>
      <c r="K157" s="180"/>
      <c r="L157" s="199"/>
      <c r="M157" s="180"/>
      <c r="N157" s="180"/>
      <c r="O157" s="199"/>
      <c r="P157" s="180"/>
      <c r="Q157" s="199"/>
      <c r="R157" s="180"/>
      <c r="S157" s="198" t="s">
        <v>248</v>
      </c>
      <c r="T157" s="180"/>
      <c r="U157" s="180"/>
      <c r="V157" s="180"/>
      <c r="W157" s="180"/>
      <c r="X157" s="180"/>
      <c r="Y157" s="180"/>
      <c r="Z157" s="180"/>
      <c r="AA157" s="199" t="s">
        <v>386</v>
      </c>
      <c r="AB157" s="180"/>
      <c r="AC157" s="180"/>
      <c r="AD157" s="180"/>
      <c r="AE157" s="180"/>
      <c r="AF157" s="199" t="s">
        <v>20</v>
      </c>
      <c r="AG157" s="180"/>
      <c r="AH157" s="180"/>
      <c r="AI157" s="92" t="s">
        <v>387</v>
      </c>
      <c r="AJ157" s="200" t="s">
        <v>388</v>
      </c>
      <c r="AK157" s="180"/>
      <c r="AL157" s="180"/>
      <c r="AM157" s="180"/>
      <c r="AN157" s="180"/>
      <c r="AO157" s="180"/>
      <c r="AP157" s="93" t="s">
        <v>310</v>
      </c>
      <c r="AQ157" s="93" t="s">
        <v>310</v>
      </c>
      <c r="AR157" s="93" t="s">
        <v>310</v>
      </c>
      <c r="AS157" s="201" t="s">
        <v>310</v>
      </c>
      <c r="AT157" s="180"/>
      <c r="AU157" s="201" t="s">
        <v>310</v>
      </c>
      <c r="AV157" s="180"/>
      <c r="AW157" s="93" t="s">
        <v>310</v>
      </c>
    </row>
    <row r="158" spans="1:49" hidden="1" x14ac:dyDescent="0.25">
      <c r="A158" s="199" t="s">
        <v>235</v>
      </c>
      <c r="B158" s="180"/>
      <c r="C158" s="199" t="s">
        <v>394</v>
      </c>
      <c r="D158" s="180"/>
      <c r="E158" s="199" t="s">
        <v>399</v>
      </c>
      <c r="F158" s="180"/>
      <c r="G158" s="199" t="s">
        <v>404</v>
      </c>
      <c r="H158" s="180"/>
      <c r="I158" s="199" t="s">
        <v>401</v>
      </c>
      <c r="J158" s="180"/>
      <c r="K158" s="180"/>
      <c r="L158" s="199" t="s">
        <v>405</v>
      </c>
      <c r="M158" s="180"/>
      <c r="N158" s="180"/>
      <c r="O158" s="199"/>
      <c r="P158" s="180"/>
      <c r="Q158" s="199"/>
      <c r="R158" s="180"/>
      <c r="S158" s="198" t="s">
        <v>251</v>
      </c>
      <c r="T158" s="180"/>
      <c r="U158" s="180"/>
      <c r="V158" s="180"/>
      <c r="W158" s="180"/>
      <c r="X158" s="180"/>
      <c r="Y158" s="180"/>
      <c r="Z158" s="180"/>
      <c r="AA158" s="199" t="s">
        <v>386</v>
      </c>
      <c r="AB158" s="180"/>
      <c r="AC158" s="180"/>
      <c r="AD158" s="180"/>
      <c r="AE158" s="180"/>
      <c r="AF158" s="199" t="s">
        <v>20</v>
      </c>
      <c r="AG158" s="180"/>
      <c r="AH158" s="180"/>
      <c r="AI158" s="92" t="s">
        <v>387</v>
      </c>
      <c r="AJ158" s="200" t="s">
        <v>388</v>
      </c>
      <c r="AK158" s="180"/>
      <c r="AL158" s="180"/>
      <c r="AM158" s="180"/>
      <c r="AN158" s="180"/>
      <c r="AO158" s="180"/>
      <c r="AP158" s="93" t="s">
        <v>310</v>
      </c>
      <c r="AQ158" s="93" t="s">
        <v>310</v>
      </c>
      <c r="AR158" s="93" t="s">
        <v>310</v>
      </c>
      <c r="AS158" s="201" t="s">
        <v>310</v>
      </c>
      <c r="AT158" s="180"/>
      <c r="AU158" s="201" t="s">
        <v>310</v>
      </c>
      <c r="AV158" s="180"/>
      <c r="AW158" s="93" t="s">
        <v>310</v>
      </c>
    </row>
    <row r="159" spans="1:49" hidden="1" x14ac:dyDescent="0.25">
      <c r="A159" s="199" t="s">
        <v>235</v>
      </c>
      <c r="B159" s="180"/>
      <c r="C159" s="199" t="s">
        <v>394</v>
      </c>
      <c r="D159" s="180"/>
      <c r="E159" s="199" t="s">
        <v>399</v>
      </c>
      <c r="F159" s="180"/>
      <c r="G159" s="199" t="s">
        <v>404</v>
      </c>
      <c r="H159" s="180"/>
      <c r="I159" s="199" t="s">
        <v>401</v>
      </c>
      <c r="J159" s="180"/>
      <c r="K159" s="180"/>
      <c r="L159" s="199" t="s">
        <v>406</v>
      </c>
      <c r="M159" s="180"/>
      <c r="N159" s="180"/>
      <c r="O159" s="199"/>
      <c r="P159" s="180"/>
      <c r="Q159" s="199"/>
      <c r="R159" s="180"/>
      <c r="S159" s="198" t="s">
        <v>254</v>
      </c>
      <c r="T159" s="180"/>
      <c r="U159" s="180"/>
      <c r="V159" s="180"/>
      <c r="W159" s="180"/>
      <c r="X159" s="180"/>
      <c r="Y159" s="180"/>
      <c r="Z159" s="180"/>
      <c r="AA159" s="199" t="s">
        <v>386</v>
      </c>
      <c r="AB159" s="180"/>
      <c r="AC159" s="180"/>
      <c r="AD159" s="180"/>
      <c r="AE159" s="180"/>
      <c r="AF159" s="199" t="s">
        <v>20</v>
      </c>
      <c r="AG159" s="180"/>
      <c r="AH159" s="180"/>
      <c r="AI159" s="92" t="s">
        <v>387</v>
      </c>
      <c r="AJ159" s="200" t="s">
        <v>388</v>
      </c>
      <c r="AK159" s="180"/>
      <c r="AL159" s="180"/>
      <c r="AM159" s="180"/>
      <c r="AN159" s="180"/>
      <c r="AO159" s="180"/>
      <c r="AP159" s="93" t="s">
        <v>310</v>
      </c>
      <c r="AQ159" s="93" t="s">
        <v>310</v>
      </c>
      <c r="AR159" s="93" t="s">
        <v>310</v>
      </c>
      <c r="AS159" s="201" t="s">
        <v>310</v>
      </c>
      <c r="AT159" s="180"/>
      <c r="AU159" s="201" t="s">
        <v>310</v>
      </c>
      <c r="AV159" s="180"/>
      <c r="AW159" s="93" t="s">
        <v>310</v>
      </c>
    </row>
    <row r="160" spans="1:49" hidden="1" x14ac:dyDescent="0.25">
      <c r="A160" s="199" t="s">
        <v>235</v>
      </c>
      <c r="B160" s="180"/>
      <c r="C160" s="199" t="s">
        <v>394</v>
      </c>
      <c r="D160" s="180"/>
      <c r="E160" s="199" t="s">
        <v>399</v>
      </c>
      <c r="F160" s="180"/>
      <c r="G160" s="199" t="s">
        <v>404</v>
      </c>
      <c r="H160" s="180"/>
      <c r="I160" s="199" t="s">
        <v>401</v>
      </c>
      <c r="J160" s="180"/>
      <c r="K160" s="180"/>
      <c r="L160" s="199" t="s">
        <v>407</v>
      </c>
      <c r="M160" s="180"/>
      <c r="N160" s="180"/>
      <c r="O160" s="199"/>
      <c r="P160" s="180"/>
      <c r="Q160" s="199"/>
      <c r="R160" s="180"/>
      <c r="S160" s="198" t="s">
        <v>255</v>
      </c>
      <c r="T160" s="180"/>
      <c r="U160" s="180"/>
      <c r="V160" s="180"/>
      <c r="W160" s="180"/>
      <c r="X160" s="180"/>
      <c r="Y160" s="180"/>
      <c r="Z160" s="180"/>
      <c r="AA160" s="199" t="s">
        <v>386</v>
      </c>
      <c r="AB160" s="180"/>
      <c r="AC160" s="180"/>
      <c r="AD160" s="180"/>
      <c r="AE160" s="180"/>
      <c r="AF160" s="199" t="s">
        <v>20</v>
      </c>
      <c r="AG160" s="180"/>
      <c r="AH160" s="180"/>
      <c r="AI160" s="92" t="s">
        <v>387</v>
      </c>
      <c r="AJ160" s="200" t="s">
        <v>388</v>
      </c>
      <c r="AK160" s="180"/>
      <c r="AL160" s="180"/>
      <c r="AM160" s="180"/>
      <c r="AN160" s="180"/>
      <c r="AO160" s="180"/>
      <c r="AP160" s="93" t="s">
        <v>310</v>
      </c>
      <c r="AQ160" s="93" t="s">
        <v>310</v>
      </c>
      <c r="AR160" s="93" t="s">
        <v>310</v>
      </c>
      <c r="AS160" s="201" t="s">
        <v>310</v>
      </c>
      <c r="AT160" s="180"/>
      <c r="AU160" s="201" t="s">
        <v>310</v>
      </c>
      <c r="AV160" s="180"/>
      <c r="AW160" s="93" t="s">
        <v>310</v>
      </c>
    </row>
    <row r="161" spans="1:49" hidden="1" x14ac:dyDescent="0.25">
      <c r="A161" s="199" t="s">
        <v>235</v>
      </c>
      <c r="B161" s="180"/>
      <c r="C161" s="199" t="s">
        <v>394</v>
      </c>
      <c r="D161" s="180"/>
      <c r="E161" s="199" t="s">
        <v>399</v>
      </c>
      <c r="F161" s="180"/>
      <c r="G161" s="199" t="s">
        <v>404</v>
      </c>
      <c r="H161" s="180"/>
      <c r="I161" s="199" t="s">
        <v>401</v>
      </c>
      <c r="J161" s="180"/>
      <c r="K161" s="180"/>
      <c r="L161" s="199"/>
      <c r="M161" s="180"/>
      <c r="N161" s="180"/>
      <c r="O161" s="199"/>
      <c r="P161" s="180"/>
      <c r="Q161" s="199"/>
      <c r="R161" s="180"/>
      <c r="S161" s="198" t="s">
        <v>248</v>
      </c>
      <c r="T161" s="180"/>
      <c r="U161" s="180"/>
      <c r="V161" s="180"/>
      <c r="W161" s="180"/>
      <c r="X161" s="180"/>
      <c r="Y161" s="180"/>
      <c r="Z161" s="180"/>
      <c r="AA161" s="199" t="s">
        <v>19</v>
      </c>
      <c r="AB161" s="180"/>
      <c r="AC161" s="180"/>
      <c r="AD161" s="180"/>
      <c r="AE161" s="180"/>
      <c r="AF161" s="199" t="s">
        <v>20</v>
      </c>
      <c r="AG161" s="180"/>
      <c r="AH161" s="180"/>
      <c r="AI161" s="92" t="s">
        <v>307</v>
      </c>
      <c r="AJ161" s="200" t="s">
        <v>21</v>
      </c>
      <c r="AK161" s="180"/>
      <c r="AL161" s="180"/>
      <c r="AM161" s="180"/>
      <c r="AN161" s="180"/>
      <c r="AO161" s="180"/>
      <c r="AP161" s="93" t="s">
        <v>395</v>
      </c>
      <c r="AQ161" s="93" t="s">
        <v>396</v>
      </c>
      <c r="AR161" s="93" t="s">
        <v>397</v>
      </c>
      <c r="AS161" s="201" t="s">
        <v>396</v>
      </c>
      <c r="AT161" s="180"/>
      <c r="AU161" s="201" t="s">
        <v>310</v>
      </c>
      <c r="AV161" s="180"/>
      <c r="AW161" s="93" t="s">
        <v>310</v>
      </c>
    </row>
    <row r="162" spans="1:49" hidden="1" x14ac:dyDescent="0.25">
      <c r="A162" s="199" t="s">
        <v>235</v>
      </c>
      <c r="B162" s="180"/>
      <c r="C162" s="199" t="s">
        <v>394</v>
      </c>
      <c r="D162" s="180"/>
      <c r="E162" s="199" t="s">
        <v>399</v>
      </c>
      <c r="F162" s="180"/>
      <c r="G162" s="199" t="s">
        <v>404</v>
      </c>
      <c r="H162" s="180"/>
      <c r="I162" s="199" t="s">
        <v>401</v>
      </c>
      <c r="J162" s="180"/>
      <c r="K162" s="180"/>
      <c r="L162" s="199" t="s">
        <v>406</v>
      </c>
      <c r="M162" s="180"/>
      <c r="N162" s="180"/>
      <c r="O162" s="199"/>
      <c r="P162" s="180"/>
      <c r="Q162" s="199"/>
      <c r="R162" s="180"/>
      <c r="S162" s="198" t="s">
        <v>254</v>
      </c>
      <c r="T162" s="180"/>
      <c r="U162" s="180"/>
      <c r="V162" s="180"/>
      <c r="W162" s="180"/>
      <c r="X162" s="180"/>
      <c r="Y162" s="180"/>
      <c r="Z162" s="180"/>
      <c r="AA162" s="199" t="s">
        <v>19</v>
      </c>
      <c r="AB162" s="180"/>
      <c r="AC162" s="180"/>
      <c r="AD162" s="180"/>
      <c r="AE162" s="180"/>
      <c r="AF162" s="199" t="s">
        <v>20</v>
      </c>
      <c r="AG162" s="180"/>
      <c r="AH162" s="180"/>
      <c r="AI162" s="92" t="s">
        <v>307</v>
      </c>
      <c r="AJ162" s="200" t="s">
        <v>21</v>
      </c>
      <c r="AK162" s="180"/>
      <c r="AL162" s="180"/>
      <c r="AM162" s="180"/>
      <c r="AN162" s="180"/>
      <c r="AO162" s="180"/>
      <c r="AP162" s="93" t="s">
        <v>395</v>
      </c>
      <c r="AQ162" s="93" t="s">
        <v>396</v>
      </c>
      <c r="AR162" s="93" t="s">
        <v>397</v>
      </c>
      <c r="AS162" s="201" t="s">
        <v>396</v>
      </c>
      <c r="AT162" s="180"/>
      <c r="AU162" s="201" t="s">
        <v>310</v>
      </c>
      <c r="AV162" s="180"/>
      <c r="AW162" s="93" t="s">
        <v>310</v>
      </c>
    </row>
    <row r="163" spans="1:49" hidden="1" x14ac:dyDescent="0.25">
      <c r="A163" s="199" t="s">
        <v>235</v>
      </c>
      <c r="B163" s="180"/>
      <c r="C163" s="199" t="s">
        <v>394</v>
      </c>
      <c r="D163" s="180"/>
      <c r="E163" s="199" t="s">
        <v>399</v>
      </c>
      <c r="F163" s="180"/>
      <c r="G163" s="199" t="s">
        <v>404</v>
      </c>
      <c r="H163" s="180"/>
      <c r="I163" s="199" t="s">
        <v>401</v>
      </c>
      <c r="J163" s="180"/>
      <c r="K163" s="180"/>
      <c r="L163" s="199" t="s">
        <v>406</v>
      </c>
      <c r="M163" s="180"/>
      <c r="N163" s="180"/>
      <c r="O163" s="199"/>
      <c r="P163" s="180"/>
      <c r="Q163" s="199"/>
      <c r="R163" s="180"/>
      <c r="S163" s="198" t="s">
        <v>254</v>
      </c>
      <c r="T163" s="180"/>
      <c r="U163" s="180"/>
      <c r="V163" s="180"/>
      <c r="W163" s="180"/>
      <c r="X163" s="180"/>
      <c r="Y163" s="180"/>
      <c r="Z163" s="180"/>
      <c r="AA163" s="199" t="s">
        <v>19</v>
      </c>
      <c r="AB163" s="180"/>
      <c r="AC163" s="180"/>
      <c r="AD163" s="180"/>
      <c r="AE163" s="180"/>
      <c r="AF163" s="199" t="s">
        <v>20</v>
      </c>
      <c r="AG163" s="180"/>
      <c r="AH163" s="180"/>
      <c r="AI163" s="92" t="s">
        <v>391</v>
      </c>
      <c r="AJ163" s="200" t="s">
        <v>237</v>
      </c>
      <c r="AK163" s="180"/>
      <c r="AL163" s="180"/>
      <c r="AM163" s="180"/>
      <c r="AN163" s="180"/>
      <c r="AO163" s="180"/>
      <c r="AP163" s="93" t="s">
        <v>408</v>
      </c>
      <c r="AQ163" s="93" t="s">
        <v>408</v>
      </c>
      <c r="AR163" s="93" t="s">
        <v>310</v>
      </c>
      <c r="AS163" s="201" t="s">
        <v>408</v>
      </c>
      <c r="AT163" s="180"/>
      <c r="AU163" s="201" t="s">
        <v>310</v>
      </c>
      <c r="AV163" s="180"/>
      <c r="AW163" s="93" t="s">
        <v>310</v>
      </c>
    </row>
    <row r="164" spans="1:49" hidden="1" x14ac:dyDescent="0.25">
      <c r="A164" s="199" t="s">
        <v>235</v>
      </c>
      <c r="B164" s="180"/>
      <c r="C164" s="199" t="s">
        <v>394</v>
      </c>
      <c r="D164" s="180"/>
      <c r="E164" s="199" t="s">
        <v>399</v>
      </c>
      <c r="F164" s="180"/>
      <c r="G164" s="199" t="s">
        <v>404</v>
      </c>
      <c r="H164" s="180"/>
      <c r="I164" s="199" t="s">
        <v>401</v>
      </c>
      <c r="J164" s="180"/>
      <c r="K164" s="180"/>
      <c r="L164" s="199" t="s">
        <v>407</v>
      </c>
      <c r="M164" s="180"/>
      <c r="N164" s="180"/>
      <c r="O164" s="199"/>
      <c r="P164" s="180"/>
      <c r="Q164" s="199"/>
      <c r="R164" s="180"/>
      <c r="S164" s="198" t="s">
        <v>255</v>
      </c>
      <c r="T164" s="180"/>
      <c r="U164" s="180"/>
      <c r="V164" s="180"/>
      <c r="W164" s="180"/>
      <c r="X164" s="180"/>
      <c r="Y164" s="180"/>
      <c r="Z164" s="180"/>
      <c r="AA164" s="199" t="s">
        <v>19</v>
      </c>
      <c r="AB164" s="180"/>
      <c r="AC164" s="180"/>
      <c r="AD164" s="180"/>
      <c r="AE164" s="180"/>
      <c r="AF164" s="199" t="s">
        <v>20</v>
      </c>
      <c r="AG164" s="180"/>
      <c r="AH164" s="180"/>
      <c r="AI164" s="92" t="s">
        <v>391</v>
      </c>
      <c r="AJ164" s="200" t="s">
        <v>237</v>
      </c>
      <c r="AK164" s="180"/>
      <c r="AL164" s="180"/>
      <c r="AM164" s="180"/>
      <c r="AN164" s="180"/>
      <c r="AO164" s="180"/>
      <c r="AP164" s="93" t="s">
        <v>409</v>
      </c>
      <c r="AQ164" s="93" t="s">
        <v>410</v>
      </c>
      <c r="AR164" s="93" t="s">
        <v>393</v>
      </c>
      <c r="AS164" s="201" t="s">
        <v>410</v>
      </c>
      <c r="AT164" s="180"/>
      <c r="AU164" s="201" t="s">
        <v>310</v>
      </c>
      <c r="AV164" s="180"/>
      <c r="AW164" s="93" t="s">
        <v>310</v>
      </c>
    </row>
    <row r="165" spans="1:49" hidden="1" x14ac:dyDescent="0.25">
      <c r="A165" s="199" t="s">
        <v>235</v>
      </c>
      <c r="B165" s="180"/>
      <c r="C165" s="199" t="s">
        <v>394</v>
      </c>
      <c r="D165" s="180"/>
      <c r="E165" s="199" t="s">
        <v>399</v>
      </c>
      <c r="F165" s="180"/>
      <c r="G165" s="199" t="s">
        <v>404</v>
      </c>
      <c r="H165" s="180"/>
      <c r="I165" s="199" t="s">
        <v>401</v>
      </c>
      <c r="J165" s="180"/>
      <c r="K165" s="180"/>
      <c r="L165" s="199" t="s">
        <v>411</v>
      </c>
      <c r="M165" s="180"/>
      <c r="N165" s="180"/>
      <c r="O165" s="199"/>
      <c r="P165" s="180"/>
      <c r="Q165" s="199"/>
      <c r="R165" s="180"/>
      <c r="S165" s="198" t="s">
        <v>256</v>
      </c>
      <c r="T165" s="180"/>
      <c r="U165" s="180"/>
      <c r="V165" s="180"/>
      <c r="W165" s="180"/>
      <c r="X165" s="180"/>
      <c r="Y165" s="180"/>
      <c r="Z165" s="180"/>
      <c r="AA165" s="199" t="s">
        <v>19</v>
      </c>
      <c r="AB165" s="180"/>
      <c r="AC165" s="180"/>
      <c r="AD165" s="180"/>
      <c r="AE165" s="180"/>
      <c r="AF165" s="199" t="s">
        <v>20</v>
      </c>
      <c r="AG165" s="180"/>
      <c r="AH165" s="180"/>
      <c r="AI165" s="92" t="s">
        <v>391</v>
      </c>
      <c r="AJ165" s="200" t="s">
        <v>237</v>
      </c>
      <c r="AK165" s="180"/>
      <c r="AL165" s="180"/>
      <c r="AM165" s="180"/>
      <c r="AN165" s="180"/>
      <c r="AO165" s="180"/>
      <c r="AP165" s="93" t="s">
        <v>310</v>
      </c>
      <c r="AQ165" s="93" t="s">
        <v>310</v>
      </c>
      <c r="AR165" s="93" t="s">
        <v>310</v>
      </c>
      <c r="AS165" s="201" t="s">
        <v>310</v>
      </c>
      <c r="AT165" s="180"/>
      <c r="AU165" s="201" t="s">
        <v>310</v>
      </c>
      <c r="AV165" s="180"/>
      <c r="AW165" s="93" t="s">
        <v>310</v>
      </c>
    </row>
    <row r="166" spans="1:49" hidden="1" x14ac:dyDescent="0.25">
      <c r="A166" s="199" t="s">
        <v>235</v>
      </c>
      <c r="B166" s="180"/>
      <c r="C166" s="199" t="s">
        <v>394</v>
      </c>
      <c r="D166" s="180"/>
      <c r="E166" s="199" t="s">
        <v>399</v>
      </c>
      <c r="F166" s="180"/>
      <c r="G166" s="199" t="s">
        <v>404</v>
      </c>
      <c r="H166" s="180"/>
      <c r="I166" s="199" t="s">
        <v>401</v>
      </c>
      <c r="J166" s="180"/>
      <c r="K166" s="180"/>
      <c r="L166" s="199" t="s">
        <v>412</v>
      </c>
      <c r="M166" s="180"/>
      <c r="N166" s="180"/>
      <c r="O166" s="199"/>
      <c r="P166" s="180"/>
      <c r="Q166" s="199"/>
      <c r="R166" s="180"/>
      <c r="S166" s="198" t="s">
        <v>249</v>
      </c>
      <c r="T166" s="180"/>
      <c r="U166" s="180"/>
      <c r="V166" s="180"/>
      <c r="W166" s="180"/>
      <c r="X166" s="180"/>
      <c r="Y166" s="180"/>
      <c r="Z166" s="180"/>
      <c r="AA166" s="199" t="s">
        <v>19</v>
      </c>
      <c r="AB166" s="180"/>
      <c r="AC166" s="180"/>
      <c r="AD166" s="180"/>
      <c r="AE166" s="180"/>
      <c r="AF166" s="199" t="s">
        <v>20</v>
      </c>
      <c r="AG166" s="180"/>
      <c r="AH166" s="180"/>
      <c r="AI166" s="92" t="s">
        <v>391</v>
      </c>
      <c r="AJ166" s="200" t="s">
        <v>237</v>
      </c>
      <c r="AK166" s="180"/>
      <c r="AL166" s="180"/>
      <c r="AM166" s="180"/>
      <c r="AN166" s="180"/>
      <c r="AO166" s="180"/>
      <c r="AP166" s="93" t="s">
        <v>310</v>
      </c>
      <c r="AQ166" s="93" t="s">
        <v>310</v>
      </c>
      <c r="AR166" s="93" t="s">
        <v>310</v>
      </c>
      <c r="AS166" s="201" t="s">
        <v>310</v>
      </c>
      <c r="AT166" s="180"/>
      <c r="AU166" s="201" t="s">
        <v>310</v>
      </c>
      <c r="AV166" s="180"/>
      <c r="AW166" s="93" t="s">
        <v>310</v>
      </c>
    </row>
    <row r="167" spans="1:49" hidden="1" x14ac:dyDescent="0.25">
      <c r="A167" s="199" t="s">
        <v>235</v>
      </c>
      <c r="B167" s="180"/>
      <c r="C167" s="199" t="s">
        <v>394</v>
      </c>
      <c r="D167" s="180"/>
      <c r="E167" s="199" t="s">
        <v>399</v>
      </c>
      <c r="F167" s="180"/>
      <c r="G167" s="199" t="s">
        <v>404</v>
      </c>
      <c r="H167" s="180"/>
      <c r="I167" s="199" t="s">
        <v>401</v>
      </c>
      <c r="J167" s="180"/>
      <c r="K167" s="180"/>
      <c r="L167" s="199" t="s">
        <v>413</v>
      </c>
      <c r="M167" s="180"/>
      <c r="N167" s="180"/>
      <c r="O167" s="199"/>
      <c r="P167" s="180"/>
      <c r="Q167" s="199"/>
      <c r="R167" s="180"/>
      <c r="S167" s="198" t="s">
        <v>250</v>
      </c>
      <c r="T167" s="180"/>
      <c r="U167" s="180"/>
      <c r="V167" s="180"/>
      <c r="W167" s="180"/>
      <c r="X167" s="180"/>
      <c r="Y167" s="180"/>
      <c r="Z167" s="180"/>
      <c r="AA167" s="199" t="s">
        <v>19</v>
      </c>
      <c r="AB167" s="180"/>
      <c r="AC167" s="180"/>
      <c r="AD167" s="180"/>
      <c r="AE167" s="180"/>
      <c r="AF167" s="199" t="s">
        <v>20</v>
      </c>
      <c r="AG167" s="180"/>
      <c r="AH167" s="180"/>
      <c r="AI167" s="92" t="s">
        <v>391</v>
      </c>
      <c r="AJ167" s="200" t="s">
        <v>237</v>
      </c>
      <c r="AK167" s="180"/>
      <c r="AL167" s="180"/>
      <c r="AM167" s="180"/>
      <c r="AN167" s="180"/>
      <c r="AO167" s="180"/>
      <c r="AP167" s="93" t="s">
        <v>310</v>
      </c>
      <c r="AQ167" s="93" t="s">
        <v>310</v>
      </c>
      <c r="AR167" s="93" t="s">
        <v>310</v>
      </c>
      <c r="AS167" s="201" t="s">
        <v>310</v>
      </c>
      <c r="AT167" s="180"/>
      <c r="AU167" s="201" t="s">
        <v>310</v>
      </c>
      <c r="AV167" s="180"/>
      <c r="AW167" s="93" t="s">
        <v>310</v>
      </c>
    </row>
    <row r="168" spans="1:49" hidden="1" x14ac:dyDescent="0.25">
      <c r="A168" s="199" t="s">
        <v>235</v>
      </c>
      <c r="B168" s="180"/>
      <c r="C168" s="199" t="s">
        <v>394</v>
      </c>
      <c r="D168" s="180"/>
      <c r="E168" s="199" t="s">
        <v>399</v>
      </c>
      <c r="F168" s="180"/>
      <c r="G168" s="199" t="s">
        <v>404</v>
      </c>
      <c r="H168" s="180"/>
      <c r="I168" s="199" t="s">
        <v>401</v>
      </c>
      <c r="J168" s="180"/>
      <c r="K168" s="180"/>
      <c r="L168" s="199"/>
      <c r="M168" s="180"/>
      <c r="N168" s="180"/>
      <c r="O168" s="199"/>
      <c r="P168" s="180"/>
      <c r="Q168" s="199"/>
      <c r="R168" s="180"/>
      <c r="S168" s="198" t="s">
        <v>248</v>
      </c>
      <c r="T168" s="180"/>
      <c r="U168" s="180"/>
      <c r="V168" s="180"/>
      <c r="W168" s="180"/>
      <c r="X168" s="180"/>
      <c r="Y168" s="180"/>
      <c r="Z168" s="180"/>
      <c r="AA168" s="199" t="s">
        <v>19</v>
      </c>
      <c r="AB168" s="180"/>
      <c r="AC168" s="180"/>
      <c r="AD168" s="180"/>
      <c r="AE168" s="180"/>
      <c r="AF168" s="199" t="s">
        <v>20</v>
      </c>
      <c r="AG168" s="180"/>
      <c r="AH168" s="180"/>
      <c r="AI168" s="92" t="s">
        <v>391</v>
      </c>
      <c r="AJ168" s="200" t="s">
        <v>237</v>
      </c>
      <c r="AK168" s="180"/>
      <c r="AL168" s="180"/>
      <c r="AM168" s="180"/>
      <c r="AN168" s="180"/>
      <c r="AO168" s="180"/>
      <c r="AP168" s="93" t="s">
        <v>398</v>
      </c>
      <c r="AQ168" s="93" t="s">
        <v>392</v>
      </c>
      <c r="AR168" s="93" t="s">
        <v>393</v>
      </c>
      <c r="AS168" s="201" t="s">
        <v>392</v>
      </c>
      <c r="AT168" s="180"/>
      <c r="AU168" s="201" t="s">
        <v>310</v>
      </c>
      <c r="AV168" s="180"/>
      <c r="AW168" s="93" t="s">
        <v>310</v>
      </c>
    </row>
    <row r="169" spans="1:49" hidden="1" x14ac:dyDescent="0.25">
      <c r="A169" s="199" t="s">
        <v>235</v>
      </c>
      <c r="B169" s="180"/>
      <c r="C169" s="199" t="s">
        <v>394</v>
      </c>
      <c r="D169" s="180"/>
      <c r="E169" s="199" t="s">
        <v>399</v>
      </c>
      <c r="F169" s="180"/>
      <c r="G169" s="199" t="s">
        <v>404</v>
      </c>
      <c r="H169" s="180"/>
      <c r="I169" s="199" t="s">
        <v>401</v>
      </c>
      <c r="J169" s="180"/>
      <c r="K169" s="180"/>
      <c r="L169" s="199" t="s">
        <v>405</v>
      </c>
      <c r="M169" s="180"/>
      <c r="N169" s="180"/>
      <c r="O169" s="199"/>
      <c r="P169" s="180"/>
      <c r="Q169" s="199"/>
      <c r="R169" s="180"/>
      <c r="S169" s="198" t="s">
        <v>251</v>
      </c>
      <c r="T169" s="180"/>
      <c r="U169" s="180"/>
      <c r="V169" s="180"/>
      <c r="W169" s="180"/>
      <c r="X169" s="180"/>
      <c r="Y169" s="180"/>
      <c r="Z169" s="180"/>
      <c r="AA169" s="199" t="s">
        <v>19</v>
      </c>
      <c r="AB169" s="180"/>
      <c r="AC169" s="180"/>
      <c r="AD169" s="180"/>
      <c r="AE169" s="180"/>
      <c r="AF169" s="199" t="s">
        <v>20</v>
      </c>
      <c r="AG169" s="180"/>
      <c r="AH169" s="180"/>
      <c r="AI169" s="92" t="s">
        <v>391</v>
      </c>
      <c r="AJ169" s="200" t="s">
        <v>237</v>
      </c>
      <c r="AK169" s="180"/>
      <c r="AL169" s="180"/>
      <c r="AM169" s="180"/>
      <c r="AN169" s="180"/>
      <c r="AO169" s="180"/>
      <c r="AP169" s="93" t="s">
        <v>414</v>
      </c>
      <c r="AQ169" s="93" t="s">
        <v>414</v>
      </c>
      <c r="AR169" s="93" t="s">
        <v>310</v>
      </c>
      <c r="AS169" s="201" t="s">
        <v>414</v>
      </c>
      <c r="AT169" s="180"/>
      <c r="AU169" s="201" t="s">
        <v>310</v>
      </c>
      <c r="AV169" s="180"/>
      <c r="AW169" s="93" t="s">
        <v>310</v>
      </c>
    </row>
    <row r="170" spans="1:49" hidden="1" x14ac:dyDescent="0.25">
      <c r="A170" s="199" t="s">
        <v>235</v>
      </c>
      <c r="B170" s="180"/>
      <c r="C170" s="199" t="s">
        <v>394</v>
      </c>
      <c r="D170" s="180"/>
      <c r="E170" s="199" t="s">
        <v>399</v>
      </c>
      <c r="F170" s="180"/>
      <c r="G170" s="199" t="s">
        <v>404</v>
      </c>
      <c r="H170" s="180"/>
      <c r="I170" s="199" t="s">
        <v>401</v>
      </c>
      <c r="J170" s="180"/>
      <c r="K170" s="180"/>
      <c r="L170" s="199" t="s">
        <v>415</v>
      </c>
      <c r="M170" s="180"/>
      <c r="N170" s="180"/>
      <c r="O170" s="199"/>
      <c r="P170" s="180"/>
      <c r="Q170" s="199"/>
      <c r="R170" s="180"/>
      <c r="S170" s="198" t="s">
        <v>252</v>
      </c>
      <c r="T170" s="180"/>
      <c r="U170" s="180"/>
      <c r="V170" s="180"/>
      <c r="W170" s="180"/>
      <c r="X170" s="180"/>
      <c r="Y170" s="180"/>
      <c r="Z170" s="180"/>
      <c r="AA170" s="199" t="s">
        <v>19</v>
      </c>
      <c r="AB170" s="180"/>
      <c r="AC170" s="180"/>
      <c r="AD170" s="180"/>
      <c r="AE170" s="180"/>
      <c r="AF170" s="199" t="s">
        <v>20</v>
      </c>
      <c r="AG170" s="180"/>
      <c r="AH170" s="180"/>
      <c r="AI170" s="92" t="s">
        <v>391</v>
      </c>
      <c r="AJ170" s="200" t="s">
        <v>237</v>
      </c>
      <c r="AK170" s="180"/>
      <c r="AL170" s="180"/>
      <c r="AM170" s="180"/>
      <c r="AN170" s="180"/>
      <c r="AO170" s="180"/>
      <c r="AP170" s="93" t="s">
        <v>310</v>
      </c>
      <c r="AQ170" s="93" t="s">
        <v>310</v>
      </c>
      <c r="AR170" s="93" t="s">
        <v>310</v>
      </c>
      <c r="AS170" s="201" t="s">
        <v>310</v>
      </c>
      <c r="AT170" s="180"/>
      <c r="AU170" s="201" t="s">
        <v>310</v>
      </c>
      <c r="AV170" s="180"/>
      <c r="AW170" s="93" t="s">
        <v>310</v>
      </c>
    </row>
    <row r="171" spans="1:49" hidden="1" x14ac:dyDescent="0.25">
      <c r="A171" s="199" t="s">
        <v>235</v>
      </c>
      <c r="B171" s="180"/>
      <c r="C171" s="199" t="s">
        <v>394</v>
      </c>
      <c r="D171" s="180"/>
      <c r="E171" s="199" t="s">
        <v>399</v>
      </c>
      <c r="F171" s="180"/>
      <c r="G171" s="199" t="s">
        <v>404</v>
      </c>
      <c r="H171" s="180"/>
      <c r="I171" s="199" t="s">
        <v>401</v>
      </c>
      <c r="J171" s="180"/>
      <c r="K171" s="180"/>
      <c r="L171" s="199" t="s">
        <v>416</v>
      </c>
      <c r="M171" s="180"/>
      <c r="N171" s="180"/>
      <c r="O171" s="199"/>
      <c r="P171" s="180"/>
      <c r="Q171" s="199"/>
      <c r="R171" s="180"/>
      <c r="S171" s="198" t="s">
        <v>253</v>
      </c>
      <c r="T171" s="180"/>
      <c r="U171" s="180"/>
      <c r="V171" s="180"/>
      <c r="W171" s="180"/>
      <c r="X171" s="180"/>
      <c r="Y171" s="180"/>
      <c r="Z171" s="180"/>
      <c r="AA171" s="199" t="s">
        <v>19</v>
      </c>
      <c r="AB171" s="180"/>
      <c r="AC171" s="180"/>
      <c r="AD171" s="180"/>
      <c r="AE171" s="180"/>
      <c r="AF171" s="199" t="s">
        <v>20</v>
      </c>
      <c r="AG171" s="180"/>
      <c r="AH171" s="180"/>
      <c r="AI171" s="92" t="s">
        <v>391</v>
      </c>
      <c r="AJ171" s="200" t="s">
        <v>237</v>
      </c>
      <c r="AK171" s="180"/>
      <c r="AL171" s="180"/>
      <c r="AM171" s="180"/>
      <c r="AN171" s="180"/>
      <c r="AO171" s="180"/>
      <c r="AP171" s="93" t="s">
        <v>417</v>
      </c>
      <c r="AQ171" s="93" t="s">
        <v>417</v>
      </c>
      <c r="AR171" s="93" t="s">
        <v>310</v>
      </c>
      <c r="AS171" s="201" t="s">
        <v>417</v>
      </c>
      <c r="AT171" s="180"/>
      <c r="AU171" s="201" t="s">
        <v>310</v>
      </c>
      <c r="AV171" s="180"/>
      <c r="AW171" s="93" t="s">
        <v>310</v>
      </c>
    </row>
    <row r="172" spans="1:49" hidden="1" x14ac:dyDescent="0.25">
      <c r="A172" s="203" t="s">
        <v>235</v>
      </c>
      <c r="B172" s="180"/>
      <c r="C172" s="203" t="s">
        <v>394</v>
      </c>
      <c r="D172" s="180"/>
      <c r="E172" s="203" t="s">
        <v>399</v>
      </c>
      <c r="F172" s="180"/>
      <c r="G172" s="203" t="s">
        <v>404</v>
      </c>
      <c r="H172" s="180"/>
      <c r="I172" s="203" t="s">
        <v>401</v>
      </c>
      <c r="J172" s="180"/>
      <c r="K172" s="180"/>
      <c r="L172" s="203" t="s">
        <v>405</v>
      </c>
      <c r="M172" s="180"/>
      <c r="N172" s="180"/>
      <c r="O172" s="203" t="s">
        <v>330</v>
      </c>
      <c r="P172" s="180"/>
      <c r="Q172" s="203"/>
      <c r="R172" s="180"/>
      <c r="S172" s="202" t="s">
        <v>257</v>
      </c>
      <c r="T172" s="180"/>
      <c r="U172" s="180"/>
      <c r="V172" s="180"/>
      <c r="W172" s="180"/>
      <c r="X172" s="180"/>
      <c r="Y172" s="180"/>
      <c r="Z172" s="180"/>
      <c r="AA172" s="203" t="s">
        <v>386</v>
      </c>
      <c r="AB172" s="180"/>
      <c r="AC172" s="180"/>
      <c r="AD172" s="180"/>
      <c r="AE172" s="180"/>
      <c r="AF172" s="203" t="s">
        <v>20</v>
      </c>
      <c r="AG172" s="180"/>
      <c r="AH172" s="180"/>
      <c r="AI172" s="94" t="s">
        <v>387</v>
      </c>
      <c r="AJ172" s="204" t="s">
        <v>388</v>
      </c>
      <c r="AK172" s="180"/>
      <c r="AL172" s="180"/>
      <c r="AM172" s="180"/>
      <c r="AN172" s="180"/>
      <c r="AO172" s="180"/>
      <c r="AP172" s="95" t="s">
        <v>310</v>
      </c>
      <c r="AQ172" s="95" t="s">
        <v>310</v>
      </c>
      <c r="AR172" s="95" t="s">
        <v>310</v>
      </c>
      <c r="AS172" s="205" t="s">
        <v>310</v>
      </c>
      <c r="AT172" s="180"/>
      <c r="AU172" s="205" t="s">
        <v>310</v>
      </c>
      <c r="AV172" s="180"/>
      <c r="AW172" s="95" t="s">
        <v>310</v>
      </c>
    </row>
    <row r="173" spans="1:49" hidden="1" x14ac:dyDescent="0.25">
      <c r="A173" s="203" t="s">
        <v>235</v>
      </c>
      <c r="B173" s="180"/>
      <c r="C173" s="203" t="s">
        <v>394</v>
      </c>
      <c r="D173" s="180"/>
      <c r="E173" s="203" t="s">
        <v>399</v>
      </c>
      <c r="F173" s="180"/>
      <c r="G173" s="203" t="s">
        <v>404</v>
      </c>
      <c r="H173" s="180"/>
      <c r="I173" s="203" t="s">
        <v>401</v>
      </c>
      <c r="J173" s="180"/>
      <c r="K173" s="180"/>
      <c r="L173" s="203" t="s">
        <v>406</v>
      </c>
      <c r="M173" s="180"/>
      <c r="N173" s="180"/>
      <c r="O173" s="203" t="s">
        <v>330</v>
      </c>
      <c r="P173" s="180"/>
      <c r="Q173" s="203"/>
      <c r="R173" s="180"/>
      <c r="S173" s="202" t="s">
        <v>260</v>
      </c>
      <c r="T173" s="180"/>
      <c r="U173" s="180"/>
      <c r="V173" s="180"/>
      <c r="W173" s="180"/>
      <c r="X173" s="180"/>
      <c r="Y173" s="180"/>
      <c r="Z173" s="180"/>
      <c r="AA173" s="203" t="s">
        <v>386</v>
      </c>
      <c r="AB173" s="180"/>
      <c r="AC173" s="180"/>
      <c r="AD173" s="180"/>
      <c r="AE173" s="180"/>
      <c r="AF173" s="203" t="s">
        <v>20</v>
      </c>
      <c r="AG173" s="180"/>
      <c r="AH173" s="180"/>
      <c r="AI173" s="94" t="s">
        <v>387</v>
      </c>
      <c r="AJ173" s="204" t="s">
        <v>388</v>
      </c>
      <c r="AK173" s="180"/>
      <c r="AL173" s="180"/>
      <c r="AM173" s="180"/>
      <c r="AN173" s="180"/>
      <c r="AO173" s="180"/>
      <c r="AP173" s="95" t="s">
        <v>310</v>
      </c>
      <c r="AQ173" s="95" t="s">
        <v>310</v>
      </c>
      <c r="AR173" s="95" t="s">
        <v>310</v>
      </c>
      <c r="AS173" s="205" t="s">
        <v>310</v>
      </c>
      <c r="AT173" s="180"/>
      <c r="AU173" s="205" t="s">
        <v>310</v>
      </c>
      <c r="AV173" s="180"/>
      <c r="AW173" s="95" t="s">
        <v>310</v>
      </c>
    </row>
    <row r="174" spans="1:49" hidden="1" x14ac:dyDescent="0.25">
      <c r="A174" s="203" t="s">
        <v>235</v>
      </c>
      <c r="B174" s="180"/>
      <c r="C174" s="203" t="s">
        <v>394</v>
      </c>
      <c r="D174" s="180"/>
      <c r="E174" s="203" t="s">
        <v>399</v>
      </c>
      <c r="F174" s="180"/>
      <c r="G174" s="203" t="s">
        <v>404</v>
      </c>
      <c r="H174" s="180"/>
      <c r="I174" s="203" t="s">
        <v>401</v>
      </c>
      <c r="J174" s="180"/>
      <c r="K174" s="180"/>
      <c r="L174" s="203" t="s">
        <v>407</v>
      </c>
      <c r="M174" s="180"/>
      <c r="N174" s="180"/>
      <c r="O174" s="203" t="s">
        <v>330</v>
      </c>
      <c r="P174" s="180"/>
      <c r="Q174" s="203"/>
      <c r="R174" s="180"/>
      <c r="S174" s="202" t="s">
        <v>261</v>
      </c>
      <c r="T174" s="180"/>
      <c r="U174" s="180"/>
      <c r="V174" s="180"/>
      <c r="W174" s="180"/>
      <c r="X174" s="180"/>
      <c r="Y174" s="180"/>
      <c r="Z174" s="180"/>
      <c r="AA174" s="203" t="s">
        <v>386</v>
      </c>
      <c r="AB174" s="180"/>
      <c r="AC174" s="180"/>
      <c r="AD174" s="180"/>
      <c r="AE174" s="180"/>
      <c r="AF174" s="203" t="s">
        <v>20</v>
      </c>
      <c r="AG174" s="180"/>
      <c r="AH174" s="180"/>
      <c r="AI174" s="94" t="s">
        <v>387</v>
      </c>
      <c r="AJ174" s="204" t="s">
        <v>388</v>
      </c>
      <c r="AK174" s="180"/>
      <c r="AL174" s="180"/>
      <c r="AM174" s="180"/>
      <c r="AN174" s="180"/>
      <c r="AO174" s="180"/>
      <c r="AP174" s="95" t="s">
        <v>310</v>
      </c>
      <c r="AQ174" s="95" t="s">
        <v>310</v>
      </c>
      <c r="AR174" s="95" t="s">
        <v>310</v>
      </c>
      <c r="AS174" s="205" t="s">
        <v>310</v>
      </c>
      <c r="AT174" s="180"/>
      <c r="AU174" s="205" t="s">
        <v>310</v>
      </c>
      <c r="AV174" s="180"/>
      <c r="AW174" s="95" t="s">
        <v>310</v>
      </c>
    </row>
    <row r="175" spans="1:49" ht="16.5" hidden="1" x14ac:dyDescent="0.25">
      <c r="A175" s="203" t="s">
        <v>235</v>
      </c>
      <c r="B175" s="180"/>
      <c r="C175" s="203" t="s">
        <v>394</v>
      </c>
      <c r="D175" s="180"/>
      <c r="E175" s="203" t="s">
        <v>399</v>
      </c>
      <c r="F175" s="180"/>
      <c r="G175" s="203" t="s">
        <v>404</v>
      </c>
      <c r="H175" s="180"/>
      <c r="I175" s="203" t="s">
        <v>401</v>
      </c>
      <c r="J175" s="180"/>
      <c r="K175" s="180"/>
      <c r="L175" s="203" t="s">
        <v>406</v>
      </c>
      <c r="M175" s="180"/>
      <c r="N175" s="180"/>
      <c r="O175" s="203" t="s">
        <v>330</v>
      </c>
      <c r="P175" s="180"/>
      <c r="Q175" s="203"/>
      <c r="R175" s="180"/>
      <c r="S175" s="202" t="s">
        <v>260</v>
      </c>
      <c r="T175" s="180"/>
      <c r="U175" s="180"/>
      <c r="V175" s="180"/>
      <c r="W175" s="180"/>
      <c r="X175" s="180"/>
      <c r="Y175" s="180"/>
      <c r="Z175" s="180"/>
      <c r="AA175" s="203" t="s">
        <v>19</v>
      </c>
      <c r="AB175" s="180"/>
      <c r="AC175" s="180"/>
      <c r="AD175" s="180"/>
      <c r="AE175" s="180"/>
      <c r="AF175" s="203" t="s">
        <v>20</v>
      </c>
      <c r="AG175" s="180"/>
      <c r="AH175" s="180"/>
      <c r="AI175" s="94" t="s">
        <v>307</v>
      </c>
      <c r="AJ175" s="204" t="s">
        <v>21</v>
      </c>
      <c r="AK175" s="180"/>
      <c r="AL175" s="180"/>
      <c r="AM175" s="180"/>
      <c r="AN175" s="180"/>
      <c r="AO175" s="180"/>
      <c r="AP175" s="95" t="s">
        <v>395</v>
      </c>
      <c r="AQ175" s="95" t="s">
        <v>396</v>
      </c>
      <c r="AR175" s="95" t="s">
        <v>397</v>
      </c>
      <c r="AS175" s="205" t="s">
        <v>396</v>
      </c>
      <c r="AT175" s="180"/>
      <c r="AU175" s="205" t="s">
        <v>310</v>
      </c>
      <c r="AV175" s="180"/>
      <c r="AW175" s="95" t="s">
        <v>310</v>
      </c>
    </row>
    <row r="176" spans="1:49" ht="16.5" hidden="1" x14ac:dyDescent="0.25">
      <c r="A176" s="203" t="s">
        <v>235</v>
      </c>
      <c r="B176" s="180"/>
      <c r="C176" s="203" t="s">
        <v>394</v>
      </c>
      <c r="D176" s="180"/>
      <c r="E176" s="203" t="s">
        <v>399</v>
      </c>
      <c r="F176" s="180"/>
      <c r="G176" s="203" t="s">
        <v>404</v>
      </c>
      <c r="H176" s="180"/>
      <c r="I176" s="203" t="s">
        <v>401</v>
      </c>
      <c r="J176" s="180"/>
      <c r="K176" s="180"/>
      <c r="L176" s="203" t="s">
        <v>406</v>
      </c>
      <c r="M176" s="180"/>
      <c r="N176" s="180"/>
      <c r="O176" s="203" t="s">
        <v>330</v>
      </c>
      <c r="P176" s="180"/>
      <c r="Q176" s="203"/>
      <c r="R176" s="180"/>
      <c r="S176" s="202" t="s">
        <v>260</v>
      </c>
      <c r="T176" s="180"/>
      <c r="U176" s="180"/>
      <c r="V176" s="180"/>
      <c r="W176" s="180"/>
      <c r="X176" s="180"/>
      <c r="Y176" s="180"/>
      <c r="Z176" s="180"/>
      <c r="AA176" s="203" t="s">
        <v>19</v>
      </c>
      <c r="AB176" s="180"/>
      <c r="AC176" s="180"/>
      <c r="AD176" s="180"/>
      <c r="AE176" s="180"/>
      <c r="AF176" s="203" t="s">
        <v>20</v>
      </c>
      <c r="AG176" s="180"/>
      <c r="AH176" s="180"/>
      <c r="AI176" s="94" t="s">
        <v>391</v>
      </c>
      <c r="AJ176" s="204" t="s">
        <v>237</v>
      </c>
      <c r="AK176" s="180"/>
      <c r="AL176" s="180"/>
      <c r="AM176" s="180"/>
      <c r="AN176" s="180"/>
      <c r="AO176" s="180"/>
      <c r="AP176" s="95" t="s">
        <v>408</v>
      </c>
      <c r="AQ176" s="95" t="s">
        <v>408</v>
      </c>
      <c r="AR176" s="95" t="s">
        <v>310</v>
      </c>
      <c r="AS176" s="205" t="s">
        <v>408</v>
      </c>
      <c r="AT176" s="180"/>
      <c r="AU176" s="205" t="s">
        <v>310</v>
      </c>
      <c r="AV176" s="180"/>
      <c r="AW176" s="95" t="s">
        <v>310</v>
      </c>
    </row>
    <row r="177" spans="1:49" ht="16.5" hidden="1" x14ac:dyDescent="0.25">
      <c r="A177" s="203" t="s">
        <v>235</v>
      </c>
      <c r="B177" s="180"/>
      <c r="C177" s="203" t="s">
        <v>394</v>
      </c>
      <c r="D177" s="180"/>
      <c r="E177" s="203" t="s">
        <v>399</v>
      </c>
      <c r="F177" s="180"/>
      <c r="G177" s="203" t="s">
        <v>404</v>
      </c>
      <c r="H177" s="180"/>
      <c r="I177" s="203" t="s">
        <v>401</v>
      </c>
      <c r="J177" s="180"/>
      <c r="K177" s="180"/>
      <c r="L177" s="203" t="s">
        <v>407</v>
      </c>
      <c r="M177" s="180"/>
      <c r="N177" s="180"/>
      <c r="O177" s="203" t="s">
        <v>330</v>
      </c>
      <c r="P177" s="180"/>
      <c r="Q177" s="203"/>
      <c r="R177" s="180"/>
      <c r="S177" s="202" t="s">
        <v>261</v>
      </c>
      <c r="T177" s="180"/>
      <c r="U177" s="180"/>
      <c r="V177" s="180"/>
      <c r="W177" s="180"/>
      <c r="X177" s="180"/>
      <c r="Y177" s="180"/>
      <c r="Z177" s="180"/>
      <c r="AA177" s="203" t="s">
        <v>19</v>
      </c>
      <c r="AB177" s="180"/>
      <c r="AC177" s="180"/>
      <c r="AD177" s="180"/>
      <c r="AE177" s="180"/>
      <c r="AF177" s="203" t="s">
        <v>20</v>
      </c>
      <c r="AG177" s="180"/>
      <c r="AH177" s="180"/>
      <c r="AI177" s="94" t="s">
        <v>391</v>
      </c>
      <c r="AJ177" s="204" t="s">
        <v>237</v>
      </c>
      <c r="AK177" s="180"/>
      <c r="AL177" s="180"/>
      <c r="AM177" s="180"/>
      <c r="AN177" s="180"/>
      <c r="AO177" s="180"/>
      <c r="AP177" s="95" t="s">
        <v>409</v>
      </c>
      <c r="AQ177" s="95" t="s">
        <v>410</v>
      </c>
      <c r="AR177" s="95" t="s">
        <v>393</v>
      </c>
      <c r="AS177" s="205" t="s">
        <v>410</v>
      </c>
      <c r="AT177" s="180"/>
      <c r="AU177" s="205" t="s">
        <v>310</v>
      </c>
      <c r="AV177" s="180"/>
      <c r="AW177" s="95" t="s">
        <v>310</v>
      </c>
    </row>
    <row r="178" spans="1:49" hidden="1" x14ac:dyDescent="0.25">
      <c r="A178" s="203" t="s">
        <v>235</v>
      </c>
      <c r="B178" s="180"/>
      <c r="C178" s="203" t="s">
        <v>394</v>
      </c>
      <c r="D178" s="180"/>
      <c r="E178" s="203" t="s">
        <v>399</v>
      </c>
      <c r="F178" s="180"/>
      <c r="G178" s="203" t="s">
        <v>404</v>
      </c>
      <c r="H178" s="180"/>
      <c r="I178" s="203" t="s">
        <v>401</v>
      </c>
      <c r="J178" s="180"/>
      <c r="K178" s="180"/>
      <c r="L178" s="203" t="s">
        <v>411</v>
      </c>
      <c r="M178" s="180"/>
      <c r="N178" s="180"/>
      <c r="O178" s="203" t="s">
        <v>330</v>
      </c>
      <c r="P178" s="180"/>
      <c r="Q178" s="203"/>
      <c r="R178" s="180"/>
      <c r="S178" s="202" t="s">
        <v>262</v>
      </c>
      <c r="T178" s="180"/>
      <c r="U178" s="180"/>
      <c r="V178" s="180"/>
      <c r="W178" s="180"/>
      <c r="X178" s="180"/>
      <c r="Y178" s="180"/>
      <c r="Z178" s="180"/>
      <c r="AA178" s="203" t="s">
        <v>19</v>
      </c>
      <c r="AB178" s="180"/>
      <c r="AC178" s="180"/>
      <c r="AD178" s="180"/>
      <c r="AE178" s="180"/>
      <c r="AF178" s="203" t="s">
        <v>20</v>
      </c>
      <c r="AG178" s="180"/>
      <c r="AH178" s="180"/>
      <c r="AI178" s="94" t="s">
        <v>391</v>
      </c>
      <c r="AJ178" s="204" t="s">
        <v>237</v>
      </c>
      <c r="AK178" s="180"/>
      <c r="AL178" s="180"/>
      <c r="AM178" s="180"/>
      <c r="AN178" s="180"/>
      <c r="AO178" s="180"/>
      <c r="AP178" s="95" t="s">
        <v>310</v>
      </c>
      <c r="AQ178" s="95" t="s">
        <v>310</v>
      </c>
      <c r="AR178" s="95" t="s">
        <v>310</v>
      </c>
      <c r="AS178" s="205" t="s">
        <v>310</v>
      </c>
      <c r="AT178" s="180"/>
      <c r="AU178" s="205" t="s">
        <v>310</v>
      </c>
      <c r="AV178" s="180"/>
      <c r="AW178" s="95" t="s">
        <v>310</v>
      </c>
    </row>
    <row r="179" spans="1:49" hidden="1" x14ac:dyDescent="0.25">
      <c r="A179" s="203" t="s">
        <v>235</v>
      </c>
      <c r="B179" s="180"/>
      <c r="C179" s="203" t="s">
        <v>394</v>
      </c>
      <c r="D179" s="180"/>
      <c r="E179" s="203" t="s">
        <v>399</v>
      </c>
      <c r="F179" s="180"/>
      <c r="G179" s="203" t="s">
        <v>404</v>
      </c>
      <c r="H179" s="180"/>
      <c r="I179" s="203" t="s">
        <v>401</v>
      </c>
      <c r="J179" s="180"/>
      <c r="K179" s="180"/>
      <c r="L179" s="203" t="s">
        <v>412</v>
      </c>
      <c r="M179" s="180"/>
      <c r="N179" s="180"/>
      <c r="O179" s="203" t="s">
        <v>330</v>
      </c>
      <c r="P179" s="180"/>
      <c r="Q179" s="203"/>
      <c r="R179" s="180"/>
      <c r="S179" s="202" t="s">
        <v>263</v>
      </c>
      <c r="T179" s="180"/>
      <c r="U179" s="180"/>
      <c r="V179" s="180"/>
      <c r="W179" s="180"/>
      <c r="X179" s="180"/>
      <c r="Y179" s="180"/>
      <c r="Z179" s="180"/>
      <c r="AA179" s="203" t="s">
        <v>19</v>
      </c>
      <c r="AB179" s="180"/>
      <c r="AC179" s="180"/>
      <c r="AD179" s="180"/>
      <c r="AE179" s="180"/>
      <c r="AF179" s="203" t="s">
        <v>20</v>
      </c>
      <c r="AG179" s="180"/>
      <c r="AH179" s="180"/>
      <c r="AI179" s="94" t="s">
        <v>391</v>
      </c>
      <c r="AJ179" s="204" t="s">
        <v>237</v>
      </c>
      <c r="AK179" s="180"/>
      <c r="AL179" s="180"/>
      <c r="AM179" s="180"/>
      <c r="AN179" s="180"/>
      <c r="AO179" s="180"/>
      <c r="AP179" s="95" t="s">
        <v>310</v>
      </c>
      <c r="AQ179" s="95" t="s">
        <v>310</v>
      </c>
      <c r="AR179" s="95" t="s">
        <v>310</v>
      </c>
      <c r="AS179" s="205" t="s">
        <v>310</v>
      </c>
      <c r="AT179" s="180"/>
      <c r="AU179" s="205" t="s">
        <v>310</v>
      </c>
      <c r="AV179" s="180"/>
      <c r="AW179" s="95" t="s">
        <v>310</v>
      </c>
    </row>
    <row r="180" spans="1:49" hidden="1" x14ac:dyDescent="0.25">
      <c r="A180" s="203" t="s">
        <v>235</v>
      </c>
      <c r="B180" s="180"/>
      <c r="C180" s="203" t="s">
        <v>394</v>
      </c>
      <c r="D180" s="180"/>
      <c r="E180" s="203" t="s">
        <v>399</v>
      </c>
      <c r="F180" s="180"/>
      <c r="G180" s="203" t="s">
        <v>404</v>
      </c>
      <c r="H180" s="180"/>
      <c r="I180" s="203" t="s">
        <v>401</v>
      </c>
      <c r="J180" s="180"/>
      <c r="K180" s="180"/>
      <c r="L180" s="203" t="s">
        <v>413</v>
      </c>
      <c r="M180" s="180"/>
      <c r="N180" s="180"/>
      <c r="O180" s="203" t="s">
        <v>330</v>
      </c>
      <c r="P180" s="180"/>
      <c r="Q180" s="203"/>
      <c r="R180" s="180"/>
      <c r="S180" s="202" t="s">
        <v>264</v>
      </c>
      <c r="T180" s="180"/>
      <c r="U180" s="180"/>
      <c r="V180" s="180"/>
      <c r="W180" s="180"/>
      <c r="X180" s="180"/>
      <c r="Y180" s="180"/>
      <c r="Z180" s="180"/>
      <c r="AA180" s="203" t="s">
        <v>19</v>
      </c>
      <c r="AB180" s="180"/>
      <c r="AC180" s="180"/>
      <c r="AD180" s="180"/>
      <c r="AE180" s="180"/>
      <c r="AF180" s="203" t="s">
        <v>20</v>
      </c>
      <c r="AG180" s="180"/>
      <c r="AH180" s="180"/>
      <c r="AI180" s="94" t="s">
        <v>391</v>
      </c>
      <c r="AJ180" s="204" t="s">
        <v>237</v>
      </c>
      <c r="AK180" s="180"/>
      <c r="AL180" s="180"/>
      <c r="AM180" s="180"/>
      <c r="AN180" s="180"/>
      <c r="AO180" s="180"/>
      <c r="AP180" s="95" t="s">
        <v>310</v>
      </c>
      <c r="AQ180" s="95" t="s">
        <v>310</v>
      </c>
      <c r="AR180" s="95" t="s">
        <v>310</v>
      </c>
      <c r="AS180" s="205" t="s">
        <v>310</v>
      </c>
      <c r="AT180" s="180"/>
      <c r="AU180" s="205" t="s">
        <v>310</v>
      </c>
      <c r="AV180" s="180"/>
      <c r="AW180" s="95" t="s">
        <v>310</v>
      </c>
    </row>
    <row r="181" spans="1:49" hidden="1" x14ac:dyDescent="0.25">
      <c r="A181" s="203" t="s">
        <v>235</v>
      </c>
      <c r="B181" s="180"/>
      <c r="C181" s="203" t="s">
        <v>394</v>
      </c>
      <c r="D181" s="180"/>
      <c r="E181" s="203" t="s">
        <v>399</v>
      </c>
      <c r="F181" s="180"/>
      <c r="G181" s="203" t="s">
        <v>404</v>
      </c>
      <c r="H181" s="180"/>
      <c r="I181" s="203" t="s">
        <v>401</v>
      </c>
      <c r="J181" s="180"/>
      <c r="K181" s="180"/>
      <c r="L181" s="203" t="s">
        <v>405</v>
      </c>
      <c r="M181" s="180"/>
      <c r="N181" s="180"/>
      <c r="O181" s="203" t="s">
        <v>330</v>
      </c>
      <c r="P181" s="180"/>
      <c r="Q181" s="203"/>
      <c r="R181" s="180"/>
      <c r="S181" s="202" t="s">
        <v>257</v>
      </c>
      <c r="T181" s="180"/>
      <c r="U181" s="180"/>
      <c r="V181" s="180"/>
      <c r="W181" s="180"/>
      <c r="X181" s="180"/>
      <c r="Y181" s="180"/>
      <c r="Z181" s="180"/>
      <c r="AA181" s="203" t="s">
        <v>19</v>
      </c>
      <c r="AB181" s="180"/>
      <c r="AC181" s="180"/>
      <c r="AD181" s="180"/>
      <c r="AE181" s="180"/>
      <c r="AF181" s="203" t="s">
        <v>20</v>
      </c>
      <c r="AG181" s="180"/>
      <c r="AH181" s="180"/>
      <c r="AI181" s="94" t="s">
        <v>391</v>
      </c>
      <c r="AJ181" s="204" t="s">
        <v>237</v>
      </c>
      <c r="AK181" s="180"/>
      <c r="AL181" s="180"/>
      <c r="AM181" s="180"/>
      <c r="AN181" s="180"/>
      <c r="AO181" s="180"/>
      <c r="AP181" s="95" t="s">
        <v>414</v>
      </c>
      <c r="AQ181" s="95" t="s">
        <v>414</v>
      </c>
      <c r="AR181" s="95" t="s">
        <v>310</v>
      </c>
      <c r="AS181" s="205" t="s">
        <v>414</v>
      </c>
      <c r="AT181" s="180"/>
      <c r="AU181" s="205" t="s">
        <v>310</v>
      </c>
      <c r="AV181" s="180"/>
      <c r="AW181" s="95" t="s">
        <v>310</v>
      </c>
    </row>
    <row r="182" spans="1:49" hidden="1" x14ac:dyDescent="0.25">
      <c r="A182" s="203" t="s">
        <v>235</v>
      </c>
      <c r="B182" s="180"/>
      <c r="C182" s="203" t="s">
        <v>394</v>
      </c>
      <c r="D182" s="180"/>
      <c r="E182" s="203" t="s">
        <v>399</v>
      </c>
      <c r="F182" s="180"/>
      <c r="G182" s="203" t="s">
        <v>404</v>
      </c>
      <c r="H182" s="180"/>
      <c r="I182" s="203" t="s">
        <v>401</v>
      </c>
      <c r="J182" s="180"/>
      <c r="K182" s="180"/>
      <c r="L182" s="203" t="s">
        <v>415</v>
      </c>
      <c r="M182" s="180"/>
      <c r="N182" s="180"/>
      <c r="O182" s="203" t="s">
        <v>330</v>
      </c>
      <c r="P182" s="180"/>
      <c r="Q182" s="203"/>
      <c r="R182" s="180"/>
      <c r="S182" s="202" t="s">
        <v>258</v>
      </c>
      <c r="T182" s="180"/>
      <c r="U182" s="180"/>
      <c r="V182" s="180"/>
      <c r="W182" s="180"/>
      <c r="X182" s="180"/>
      <c r="Y182" s="180"/>
      <c r="Z182" s="180"/>
      <c r="AA182" s="203" t="s">
        <v>19</v>
      </c>
      <c r="AB182" s="180"/>
      <c r="AC182" s="180"/>
      <c r="AD182" s="180"/>
      <c r="AE182" s="180"/>
      <c r="AF182" s="203" t="s">
        <v>20</v>
      </c>
      <c r="AG182" s="180"/>
      <c r="AH182" s="180"/>
      <c r="AI182" s="94" t="s">
        <v>391</v>
      </c>
      <c r="AJ182" s="204" t="s">
        <v>237</v>
      </c>
      <c r="AK182" s="180"/>
      <c r="AL182" s="180"/>
      <c r="AM182" s="180"/>
      <c r="AN182" s="180"/>
      <c r="AO182" s="180"/>
      <c r="AP182" s="95" t="s">
        <v>310</v>
      </c>
      <c r="AQ182" s="95" t="s">
        <v>310</v>
      </c>
      <c r="AR182" s="95" t="s">
        <v>310</v>
      </c>
      <c r="AS182" s="205" t="s">
        <v>310</v>
      </c>
      <c r="AT182" s="180"/>
      <c r="AU182" s="205" t="s">
        <v>310</v>
      </c>
      <c r="AV182" s="180"/>
      <c r="AW182" s="95" t="s">
        <v>310</v>
      </c>
    </row>
    <row r="183" spans="1:49" hidden="1" x14ac:dyDescent="0.25">
      <c r="A183" s="203" t="s">
        <v>235</v>
      </c>
      <c r="B183" s="180"/>
      <c r="C183" s="203" t="s">
        <v>394</v>
      </c>
      <c r="D183" s="180"/>
      <c r="E183" s="203" t="s">
        <v>399</v>
      </c>
      <c r="F183" s="180"/>
      <c r="G183" s="203" t="s">
        <v>404</v>
      </c>
      <c r="H183" s="180"/>
      <c r="I183" s="203" t="s">
        <v>401</v>
      </c>
      <c r="J183" s="180"/>
      <c r="K183" s="180"/>
      <c r="L183" s="203" t="s">
        <v>416</v>
      </c>
      <c r="M183" s="180"/>
      <c r="N183" s="180"/>
      <c r="O183" s="203" t="s">
        <v>330</v>
      </c>
      <c r="P183" s="180"/>
      <c r="Q183" s="203"/>
      <c r="R183" s="180"/>
      <c r="S183" s="202" t="s">
        <v>259</v>
      </c>
      <c r="T183" s="180"/>
      <c r="U183" s="180"/>
      <c r="V183" s="180"/>
      <c r="W183" s="180"/>
      <c r="X183" s="180"/>
      <c r="Y183" s="180"/>
      <c r="Z183" s="180"/>
      <c r="AA183" s="203" t="s">
        <v>19</v>
      </c>
      <c r="AB183" s="180"/>
      <c r="AC183" s="180"/>
      <c r="AD183" s="180"/>
      <c r="AE183" s="180"/>
      <c r="AF183" s="203" t="s">
        <v>20</v>
      </c>
      <c r="AG183" s="180"/>
      <c r="AH183" s="180"/>
      <c r="AI183" s="94" t="s">
        <v>391</v>
      </c>
      <c r="AJ183" s="204" t="s">
        <v>237</v>
      </c>
      <c r="AK183" s="180"/>
      <c r="AL183" s="180"/>
      <c r="AM183" s="180"/>
      <c r="AN183" s="180"/>
      <c r="AO183" s="180"/>
      <c r="AP183" s="95" t="s">
        <v>417</v>
      </c>
      <c r="AQ183" s="95" t="s">
        <v>417</v>
      </c>
      <c r="AR183" s="95" t="s">
        <v>310</v>
      </c>
      <c r="AS183" s="205" t="s">
        <v>417</v>
      </c>
      <c r="AT183" s="180"/>
      <c r="AU183" s="205" t="s">
        <v>310</v>
      </c>
      <c r="AV183" s="180"/>
      <c r="AW183" s="95" t="s">
        <v>310</v>
      </c>
    </row>
    <row r="184" spans="1:49" hidden="1" x14ac:dyDescent="0.25">
      <c r="A184" s="203" t="s">
        <v>235</v>
      </c>
      <c r="B184" s="180"/>
      <c r="C184" s="203" t="s">
        <v>394</v>
      </c>
      <c r="D184" s="180"/>
      <c r="E184" s="203" t="s">
        <v>399</v>
      </c>
      <c r="F184" s="180"/>
      <c r="G184" s="203" t="s">
        <v>418</v>
      </c>
      <c r="H184" s="180"/>
      <c r="I184" s="203"/>
      <c r="J184" s="180"/>
      <c r="K184" s="180"/>
      <c r="L184" s="203"/>
      <c r="M184" s="180"/>
      <c r="N184" s="180"/>
      <c r="O184" s="203"/>
      <c r="P184" s="180"/>
      <c r="Q184" s="203"/>
      <c r="R184" s="180"/>
      <c r="S184" s="202" t="s">
        <v>419</v>
      </c>
      <c r="T184" s="180"/>
      <c r="U184" s="180"/>
      <c r="V184" s="180"/>
      <c r="W184" s="180"/>
      <c r="X184" s="180"/>
      <c r="Y184" s="180"/>
      <c r="Z184" s="180"/>
      <c r="AA184" s="203" t="s">
        <v>19</v>
      </c>
      <c r="AB184" s="180"/>
      <c r="AC184" s="180"/>
      <c r="AD184" s="180"/>
      <c r="AE184" s="180"/>
      <c r="AF184" s="203" t="s">
        <v>20</v>
      </c>
      <c r="AG184" s="180"/>
      <c r="AH184" s="180"/>
      <c r="AI184" s="94" t="s">
        <v>307</v>
      </c>
      <c r="AJ184" s="204" t="s">
        <v>21</v>
      </c>
      <c r="AK184" s="180"/>
      <c r="AL184" s="180"/>
      <c r="AM184" s="180"/>
      <c r="AN184" s="180"/>
      <c r="AO184" s="180"/>
      <c r="AP184" s="95" t="s">
        <v>310</v>
      </c>
      <c r="AQ184" s="95" t="s">
        <v>310</v>
      </c>
      <c r="AR184" s="95" t="s">
        <v>310</v>
      </c>
      <c r="AS184" s="205" t="s">
        <v>310</v>
      </c>
      <c r="AT184" s="180"/>
      <c r="AU184" s="205" t="s">
        <v>310</v>
      </c>
      <c r="AV184" s="180"/>
      <c r="AW184" s="95" t="s">
        <v>310</v>
      </c>
    </row>
    <row r="185" spans="1:49" hidden="1" x14ac:dyDescent="0.25">
      <c r="A185" s="199" t="s">
        <v>235</v>
      </c>
      <c r="B185" s="180"/>
      <c r="C185" s="199" t="s">
        <v>394</v>
      </c>
      <c r="D185" s="180"/>
      <c r="E185" s="199" t="s">
        <v>399</v>
      </c>
      <c r="F185" s="180"/>
      <c r="G185" s="199" t="s">
        <v>418</v>
      </c>
      <c r="H185" s="180"/>
      <c r="I185" s="199" t="s">
        <v>401</v>
      </c>
      <c r="J185" s="180"/>
      <c r="K185" s="180"/>
      <c r="L185" s="199" t="s">
        <v>420</v>
      </c>
      <c r="M185" s="180"/>
      <c r="N185" s="180"/>
      <c r="O185" s="199" t="s">
        <v>283</v>
      </c>
      <c r="P185" s="180"/>
      <c r="Q185" s="199" t="s">
        <v>283</v>
      </c>
      <c r="R185" s="180"/>
      <c r="S185" s="198" t="s">
        <v>265</v>
      </c>
      <c r="T185" s="180"/>
      <c r="U185" s="180"/>
      <c r="V185" s="180"/>
      <c r="W185" s="180"/>
      <c r="X185" s="180"/>
      <c r="Y185" s="180"/>
      <c r="Z185" s="180"/>
      <c r="AA185" s="199" t="s">
        <v>19</v>
      </c>
      <c r="AB185" s="180"/>
      <c r="AC185" s="180"/>
      <c r="AD185" s="180"/>
      <c r="AE185" s="180"/>
      <c r="AF185" s="199" t="s">
        <v>20</v>
      </c>
      <c r="AG185" s="180"/>
      <c r="AH185" s="180"/>
      <c r="AI185" s="92" t="s">
        <v>307</v>
      </c>
      <c r="AJ185" s="200" t="s">
        <v>21</v>
      </c>
      <c r="AK185" s="180"/>
      <c r="AL185" s="180"/>
      <c r="AM185" s="180"/>
      <c r="AN185" s="180"/>
      <c r="AO185" s="180"/>
      <c r="AP185" s="93" t="s">
        <v>310</v>
      </c>
      <c r="AQ185" s="93" t="s">
        <v>310</v>
      </c>
      <c r="AR185" s="93" t="s">
        <v>310</v>
      </c>
      <c r="AS185" s="201" t="s">
        <v>310</v>
      </c>
      <c r="AT185" s="180"/>
      <c r="AU185" s="201" t="s">
        <v>310</v>
      </c>
      <c r="AV185" s="180"/>
      <c r="AW185" s="93" t="s">
        <v>310</v>
      </c>
    </row>
    <row r="186" spans="1:49" hidden="1" x14ac:dyDescent="0.25">
      <c r="A186" s="203" t="s">
        <v>235</v>
      </c>
      <c r="B186" s="180"/>
      <c r="C186" s="203" t="s">
        <v>394</v>
      </c>
      <c r="D186" s="180"/>
      <c r="E186" s="203" t="s">
        <v>399</v>
      </c>
      <c r="F186" s="180"/>
      <c r="G186" s="203" t="s">
        <v>418</v>
      </c>
      <c r="H186" s="180"/>
      <c r="I186" s="203" t="s">
        <v>401</v>
      </c>
      <c r="J186" s="180"/>
      <c r="K186" s="180"/>
      <c r="L186" s="203" t="s">
        <v>420</v>
      </c>
      <c r="M186" s="180"/>
      <c r="N186" s="180"/>
      <c r="O186" s="203" t="s">
        <v>330</v>
      </c>
      <c r="P186" s="180"/>
      <c r="Q186" s="203" t="s">
        <v>283</v>
      </c>
      <c r="R186" s="180"/>
      <c r="S186" s="202" t="s">
        <v>421</v>
      </c>
      <c r="T186" s="180"/>
      <c r="U186" s="180"/>
      <c r="V186" s="180"/>
      <c r="W186" s="180"/>
      <c r="X186" s="180"/>
      <c r="Y186" s="180"/>
      <c r="Z186" s="180"/>
      <c r="AA186" s="203" t="s">
        <v>19</v>
      </c>
      <c r="AB186" s="180"/>
      <c r="AC186" s="180"/>
      <c r="AD186" s="180"/>
      <c r="AE186" s="180"/>
      <c r="AF186" s="203" t="s">
        <v>20</v>
      </c>
      <c r="AG186" s="180"/>
      <c r="AH186" s="180"/>
      <c r="AI186" s="94" t="s">
        <v>307</v>
      </c>
      <c r="AJ186" s="204" t="s">
        <v>21</v>
      </c>
      <c r="AK186" s="180"/>
      <c r="AL186" s="180"/>
      <c r="AM186" s="180"/>
      <c r="AN186" s="180"/>
      <c r="AO186" s="180"/>
      <c r="AP186" s="95" t="s">
        <v>310</v>
      </c>
      <c r="AQ186" s="95" t="s">
        <v>310</v>
      </c>
      <c r="AR186" s="95" t="s">
        <v>310</v>
      </c>
      <c r="AS186" s="205" t="s">
        <v>310</v>
      </c>
      <c r="AT186" s="180"/>
      <c r="AU186" s="205" t="s">
        <v>310</v>
      </c>
      <c r="AV186" s="180"/>
      <c r="AW186" s="95" t="s">
        <v>310</v>
      </c>
    </row>
    <row r="187" spans="1:49" hidden="1" x14ac:dyDescent="0.25">
      <c r="A187" s="199" t="s">
        <v>235</v>
      </c>
      <c r="B187" s="180"/>
      <c r="C187" s="199" t="s">
        <v>394</v>
      </c>
      <c r="D187" s="180"/>
      <c r="E187" s="199" t="s">
        <v>399</v>
      </c>
      <c r="F187" s="180"/>
      <c r="G187" s="199" t="s">
        <v>418</v>
      </c>
      <c r="H187" s="180"/>
      <c r="I187" s="199" t="s">
        <v>401</v>
      </c>
      <c r="J187" s="180"/>
      <c r="K187" s="180"/>
      <c r="L187" s="199" t="s">
        <v>283</v>
      </c>
      <c r="M187" s="180"/>
      <c r="N187" s="180"/>
      <c r="O187" s="199" t="s">
        <v>283</v>
      </c>
      <c r="P187" s="180"/>
      <c r="Q187" s="199" t="s">
        <v>283</v>
      </c>
      <c r="R187" s="180"/>
      <c r="S187" s="198" t="s">
        <v>419</v>
      </c>
      <c r="T187" s="180"/>
      <c r="U187" s="180"/>
      <c r="V187" s="180"/>
      <c r="W187" s="180"/>
      <c r="X187" s="180"/>
      <c r="Y187" s="180"/>
      <c r="Z187" s="180"/>
      <c r="AA187" s="199" t="s">
        <v>19</v>
      </c>
      <c r="AB187" s="180"/>
      <c r="AC187" s="180"/>
      <c r="AD187" s="180"/>
      <c r="AE187" s="180"/>
      <c r="AF187" s="199" t="s">
        <v>20</v>
      </c>
      <c r="AG187" s="180"/>
      <c r="AH187" s="180"/>
      <c r="AI187" s="92" t="s">
        <v>307</v>
      </c>
      <c r="AJ187" s="200" t="s">
        <v>21</v>
      </c>
      <c r="AK187" s="180"/>
      <c r="AL187" s="180"/>
      <c r="AM187" s="180"/>
      <c r="AN187" s="180"/>
      <c r="AO187" s="180"/>
      <c r="AP187" s="93" t="s">
        <v>310</v>
      </c>
      <c r="AQ187" s="93" t="s">
        <v>310</v>
      </c>
      <c r="AR187" s="93" t="s">
        <v>310</v>
      </c>
      <c r="AS187" s="201" t="s">
        <v>310</v>
      </c>
      <c r="AT187" s="180"/>
      <c r="AU187" s="201" t="s">
        <v>310</v>
      </c>
      <c r="AV187" s="180"/>
      <c r="AW187" s="93" t="s">
        <v>310</v>
      </c>
    </row>
    <row r="188" spans="1:49" hidden="1" x14ac:dyDescent="0.25">
      <c r="A188" s="199" t="s">
        <v>235</v>
      </c>
      <c r="B188" s="180"/>
      <c r="C188" s="199" t="s">
        <v>394</v>
      </c>
      <c r="D188" s="180"/>
      <c r="E188" s="199" t="s">
        <v>399</v>
      </c>
      <c r="F188" s="180"/>
      <c r="G188" s="199" t="s">
        <v>422</v>
      </c>
      <c r="H188" s="180"/>
      <c r="I188" s="199" t="s">
        <v>401</v>
      </c>
      <c r="J188" s="180"/>
      <c r="K188" s="180"/>
      <c r="L188" s="199" t="s">
        <v>420</v>
      </c>
      <c r="M188" s="180"/>
      <c r="N188" s="180"/>
      <c r="O188" s="199" t="s">
        <v>283</v>
      </c>
      <c r="P188" s="180"/>
      <c r="Q188" s="199" t="s">
        <v>283</v>
      </c>
      <c r="R188" s="180"/>
      <c r="S188" s="198" t="s">
        <v>265</v>
      </c>
      <c r="T188" s="180"/>
      <c r="U188" s="180"/>
      <c r="V188" s="180"/>
      <c r="W188" s="180"/>
      <c r="X188" s="180"/>
      <c r="Y188" s="180"/>
      <c r="Z188" s="180"/>
      <c r="AA188" s="199" t="s">
        <v>19</v>
      </c>
      <c r="AB188" s="180"/>
      <c r="AC188" s="180"/>
      <c r="AD188" s="180"/>
      <c r="AE188" s="180"/>
      <c r="AF188" s="199" t="s">
        <v>20</v>
      </c>
      <c r="AG188" s="180"/>
      <c r="AH188" s="180"/>
      <c r="AI188" s="92" t="s">
        <v>307</v>
      </c>
      <c r="AJ188" s="200" t="s">
        <v>21</v>
      </c>
      <c r="AK188" s="180"/>
      <c r="AL188" s="180"/>
      <c r="AM188" s="180"/>
      <c r="AN188" s="180"/>
      <c r="AO188" s="180"/>
      <c r="AP188" s="93" t="s">
        <v>310</v>
      </c>
      <c r="AQ188" s="93" t="s">
        <v>310</v>
      </c>
      <c r="AR188" s="93" t="s">
        <v>310</v>
      </c>
      <c r="AS188" s="201" t="s">
        <v>310</v>
      </c>
      <c r="AT188" s="180"/>
      <c r="AU188" s="201" t="s">
        <v>310</v>
      </c>
      <c r="AV188" s="180"/>
      <c r="AW188" s="93" t="s">
        <v>310</v>
      </c>
    </row>
    <row r="189" spans="1:49" hidden="1" x14ac:dyDescent="0.25">
      <c r="A189" s="203" t="s">
        <v>235</v>
      </c>
      <c r="B189" s="180"/>
      <c r="C189" s="203" t="s">
        <v>394</v>
      </c>
      <c r="D189" s="180"/>
      <c r="E189" s="203" t="s">
        <v>399</v>
      </c>
      <c r="F189" s="180"/>
      <c r="G189" s="203" t="s">
        <v>422</v>
      </c>
      <c r="H189" s="180"/>
      <c r="I189" s="203" t="s">
        <v>401</v>
      </c>
      <c r="J189" s="180"/>
      <c r="K189" s="180"/>
      <c r="L189" s="203" t="s">
        <v>420</v>
      </c>
      <c r="M189" s="180"/>
      <c r="N189" s="180"/>
      <c r="O189" s="203" t="s">
        <v>330</v>
      </c>
      <c r="P189" s="180"/>
      <c r="Q189" s="203" t="s">
        <v>283</v>
      </c>
      <c r="R189" s="180"/>
      <c r="S189" s="202" t="s">
        <v>266</v>
      </c>
      <c r="T189" s="180"/>
      <c r="U189" s="180"/>
      <c r="V189" s="180"/>
      <c r="W189" s="180"/>
      <c r="X189" s="180"/>
      <c r="Y189" s="180"/>
      <c r="Z189" s="180"/>
      <c r="AA189" s="203" t="s">
        <v>19</v>
      </c>
      <c r="AB189" s="180"/>
      <c r="AC189" s="180"/>
      <c r="AD189" s="180"/>
      <c r="AE189" s="180"/>
      <c r="AF189" s="203" t="s">
        <v>20</v>
      </c>
      <c r="AG189" s="180"/>
      <c r="AH189" s="180"/>
      <c r="AI189" s="94" t="s">
        <v>307</v>
      </c>
      <c r="AJ189" s="204" t="s">
        <v>21</v>
      </c>
      <c r="AK189" s="180"/>
      <c r="AL189" s="180"/>
      <c r="AM189" s="180"/>
      <c r="AN189" s="180"/>
      <c r="AO189" s="180"/>
      <c r="AP189" s="95" t="s">
        <v>310</v>
      </c>
      <c r="AQ189" s="95" t="s">
        <v>310</v>
      </c>
      <c r="AR189" s="95" t="s">
        <v>310</v>
      </c>
      <c r="AS189" s="205" t="s">
        <v>310</v>
      </c>
      <c r="AT189" s="180"/>
      <c r="AU189" s="205" t="s">
        <v>310</v>
      </c>
      <c r="AV189" s="180"/>
      <c r="AW189" s="95" t="s">
        <v>310</v>
      </c>
    </row>
    <row r="190" spans="1:49" hidden="1" x14ac:dyDescent="0.25">
      <c r="A190" s="203" t="s">
        <v>235</v>
      </c>
      <c r="B190" s="180"/>
      <c r="C190" s="203" t="s">
        <v>394</v>
      </c>
      <c r="D190" s="180"/>
      <c r="E190" s="203" t="s">
        <v>399</v>
      </c>
      <c r="F190" s="180"/>
      <c r="G190" s="203" t="s">
        <v>422</v>
      </c>
      <c r="H190" s="180"/>
      <c r="I190" s="203" t="s">
        <v>283</v>
      </c>
      <c r="J190" s="180"/>
      <c r="K190" s="180"/>
      <c r="L190" s="203" t="s">
        <v>283</v>
      </c>
      <c r="M190" s="180"/>
      <c r="N190" s="180"/>
      <c r="O190" s="203" t="s">
        <v>283</v>
      </c>
      <c r="P190" s="180"/>
      <c r="Q190" s="203" t="s">
        <v>283</v>
      </c>
      <c r="R190" s="180"/>
      <c r="S190" s="202" t="s">
        <v>267</v>
      </c>
      <c r="T190" s="180"/>
      <c r="U190" s="180"/>
      <c r="V190" s="180"/>
      <c r="W190" s="180"/>
      <c r="X190" s="180"/>
      <c r="Y190" s="180"/>
      <c r="Z190" s="180"/>
      <c r="AA190" s="203" t="s">
        <v>19</v>
      </c>
      <c r="AB190" s="180"/>
      <c r="AC190" s="180"/>
      <c r="AD190" s="180"/>
      <c r="AE190" s="180"/>
      <c r="AF190" s="203" t="s">
        <v>20</v>
      </c>
      <c r="AG190" s="180"/>
      <c r="AH190" s="180"/>
      <c r="AI190" s="94" t="s">
        <v>307</v>
      </c>
      <c r="AJ190" s="204" t="s">
        <v>21</v>
      </c>
      <c r="AK190" s="180"/>
      <c r="AL190" s="180"/>
      <c r="AM190" s="180"/>
      <c r="AN190" s="180"/>
      <c r="AO190" s="180"/>
      <c r="AP190" s="95" t="s">
        <v>310</v>
      </c>
      <c r="AQ190" s="95" t="s">
        <v>310</v>
      </c>
      <c r="AR190" s="95" t="s">
        <v>310</v>
      </c>
      <c r="AS190" s="205" t="s">
        <v>310</v>
      </c>
      <c r="AT190" s="180"/>
      <c r="AU190" s="205" t="s">
        <v>310</v>
      </c>
      <c r="AV190" s="180"/>
      <c r="AW190" s="95" t="s">
        <v>310</v>
      </c>
    </row>
    <row r="191" spans="1:49" hidden="1" x14ac:dyDescent="0.25">
      <c r="A191" s="199" t="s">
        <v>235</v>
      </c>
      <c r="B191" s="180"/>
      <c r="C191" s="199" t="s">
        <v>394</v>
      </c>
      <c r="D191" s="180"/>
      <c r="E191" s="199" t="s">
        <v>399</v>
      </c>
      <c r="F191" s="180"/>
      <c r="G191" s="199" t="s">
        <v>422</v>
      </c>
      <c r="H191" s="180"/>
      <c r="I191" s="199" t="s">
        <v>401</v>
      </c>
      <c r="J191" s="180"/>
      <c r="K191" s="180"/>
      <c r="L191" s="199" t="s">
        <v>283</v>
      </c>
      <c r="M191" s="180"/>
      <c r="N191" s="180"/>
      <c r="O191" s="199" t="s">
        <v>283</v>
      </c>
      <c r="P191" s="180"/>
      <c r="Q191" s="199" t="s">
        <v>283</v>
      </c>
      <c r="R191" s="180"/>
      <c r="S191" s="198" t="s">
        <v>267</v>
      </c>
      <c r="T191" s="180"/>
      <c r="U191" s="180"/>
      <c r="V191" s="180"/>
      <c r="W191" s="180"/>
      <c r="X191" s="180"/>
      <c r="Y191" s="180"/>
      <c r="Z191" s="180"/>
      <c r="AA191" s="199" t="s">
        <v>19</v>
      </c>
      <c r="AB191" s="180"/>
      <c r="AC191" s="180"/>
      <c r="AD191" s="180"/>
      <c r="AE191" s="180"/>
      <c r="AF191" s="199" t="s">
        <v>20</v>
      </c>
      <c r="AG191" s="180"/>
      <c r="AH191" s="180"/>
      <c r="AI191" s="92" t="s">
        <v>307</v>
      </c>
      <c r="AJ191" s="200" t="s">
        <v>21</v>
      </c>
      <c r="AK191" s="180"/>
      <c r="AL191" s="180"/>
      <c r="AM191" s="180"/>
      <c r="AN191" s="180"/>
      <c r="AO191" s="180"/>
      <c r="AP191" s="93" t="s">
        <v>310</v>
      </c>
      <c r="AQ191" s="93" t="s">
        <v>310</v>
      </c>
      <c r="AR191" s="93" t="s">
        <v>310</v>
      </c>
      <c r="AS191" s="201" t="s">
        <v>310</v>
      </c>
      <c r="AT191" s="180"/>
      <c r="AU191" s="201" t="s">
        <v>310</v>
      </c>
      <c r="AV191" s="180"/>
      <c r="AW191" s="93" t="s">
        <v>310</v>
      </c>
    </row>
    <row r="192" spans="1:49" hidden="1" x14ac:dyDescent="0.25">
      <c r="A192" s="199" t="s">
        <v>235</v>
      </c>
      <c r="B192" s="180"/>
      <c r="C192" s="199" t="s">
        <v>423</v>
      </c>
      <c r="D192" s="180"/>
      <c r="E192" s="199"/>
      <c r="F192" s="180"/>
      <c r="G192" s="199"/>
      <c r="H192" s="180"/>
      <c r="I192" s="199"/>
      <c r="J192" s="180"/>
      <c r="K192" s="180"/>
      <c r="L192" s="199"/>
      <c r="M192" s="180"/>
      <c r="N192" s="180"/>
      <c r="O192" s="199"/>
      <c r="P192" s="180"/>
      <c r="Q192" s="199"/>
      <c r="R192" s="180"/>
      <c r="S192" s="198" t="s">
        <v>269</v>
      </c>
      <c r="T192" s="180"/>
      <c r="U192" s="180"/>
      <c r="V192" s="180"/>
      <c r="W192" s="180"/>
      <c r="X192" s="180"/>
      <c r="Y192" s="180"/>
      <c r="Z192" s="180"/>
      <c r="AA192" s="199" t="s">
        <v>19</v>
      </c>
      <c r="AB192" s="180"/>
      <c r="AC192" s="180"/>
      <c r="AD192" s="180"/>
      <c r="AE192" s="180"/>
      <c r="AF192" s="199" t="s">
        <v>20</v>
      </c>
      <c r="AG192" s="180"/>
      <c r="AH192" s="180"/>
      <c r="AI192" s="92" t="s">
        <v>307</v>
      </c>
      <c r="AJ192" s="200" t="s">
        <v>21</v>
      </c>
      <c r="AK192" s="180"/>
      <c r="AL192" s="180"/>
      <c r="AM192" s="180"/>
      <c r="AN192" s="180"/>
      <c r="AO192" s="180"/>
      <c r="AP192" s="93" t="s">
        <v>424</v>
      </c>
      <c r="AQ192" s="93" t="s">
        <v>425</v>
      </c>
      <c r="AR192" s="93" t="s">
        <v>426</v>
      </c>
      <c r="AS192" s="201" t="s">
        <v>425</v>
      </c>
      <c r="AT192" s="180"/>
      <c r="AU192" s="201" t="s">
        <v>310</v>
      </c>
      <c r="AV192" s="180"/>
      <c r="AW192" s="93" t="s">
        <v>310</v>
      </c>
    </row>
    <row r="193" spans="1:49" hidden="1" x14ac:dyDescent="0.25">
      <c r="A193" s="199" t="s">
        <v>235</v>
      </c>
      <c r="B193" s="180"/>
      <c r="C193" s="199" t="s">
        <v>423</v>
      </c>
      <c r="D193" s="180"/>
      <c r="E193" s="199" t="s">
        <v>399</v>
      </c>
      <c r="F193" s="180"/>
      <c r="G193" s="199"/>
      <c r="H193" s="180"/>
      <c r="I193" s="199"/>
      <c r="J193" s="180"/>
      <c r="K193" s="180"/>
      <c r="L193" s="199"/>
      <c r="M193" s="180"/>
      <c r="N193" s="180"/>
      <c r="O193" s="199"/>
      <c r="P193" s="180"/>
      <c r="Q193" s="199"/>
      <c r="R193" s="180"/>
      <c r="S193" s="198" t="s">
        <v>241</v>
      </c>
      <c r="T193" s="180"/>
      <c r="U193" s="180"/>
      <c r="V193" s="180"/>
      <c r="W193" s="180"/>
      <c r="X193" s="180"/>
      <c r="Y193" s="180"/>
      <c r="Z193" s="180"/>
      <c r="AA193" s="199" t="s">
        <v>19</v>
      </c>
      <c r="AB193" s="180"/>
      <c r="AC193" s="180"/>
      <c r="AD193" s="180"/>
      <c r="AE193" s="180"/>
      <c r="AF193" s="199" t="s">
        <v>20</v>
      </c>
      <c r="AG193" s="180"/>
      <c r="AH193" s="180"/>
      <c r="AI193" s="92" t="s">
        <v>307</v>
      </c>
      <c r="AJ193" s="200" t="s">
        <v>21</v>
      </c>
      <c r="AK193" s="180"/>
      <c r="AL193" s="180"/>
      <c r="AM193" s="180"/>
      <c r="AN193" s="180"/>
      <c r="AO193" s="180"/>
      <c r="AP193" s="93" t="s">
        <v>424</v>
      </c>
      <c r="AQ193" s="93" t="s">
        <v>425</v>
      </c>
      <c r="AR193" s="93" t="s">
        <v>426</v>
      </c>
      <c r="AS193" s="201" t="s">
        <v>425</v>
      </c>
      <c r="AT193" s="180"/>
      <c r="AU193" s="201" t="s">
        <v>310</v>
      </c>
      <c r="AV193" s="180"/>
      <c r="AW193" s="93" t="s">
        <v>310</v>
      </c>
    </row>
    <row r="194" spans="1:49" hidden="1" x14ac:dyDescent="0.25">
      <c r="A194" s="199" t="s">
        <v>235</v>
      </c>
      <c r="B194" s="180"/>
      <c r="C194" s="199" t="s">
        <v>423</v>
      </c>
      <c r="D194" s="180"/>
      <c r="E194" s="199" t="s">
        <v>399</v>
      </c>
      <c r="F194" s="180"/>
      <c r="G194" s="199" t="s">
        <v>427</v>
      </c>
      <c r="H194" s="180"/>
      <c r="I194" s="199"/>
      <c r="J194" s="180"/>
      <c r="K194" s="180"/>
      <c r="L194" s="199"/>
      <c r="M194" s="180"/>
      <c r="N194" s="180"/>
      <c r="O194" s="199"/>
      <c r="P194" s="180"/>
      <c r="Q194" s="199"/>
      <c r="R194" s="180"/>
      <c r="S194" s="198" t="s">
        <v>272</v>
      </c>
      <c r="T194" s="180"/>
      <c r="U194" s="180"/>
      <c r="V194" s="180"/>
      <c r="W194" s="180"/>
      <c r="X194" s="180"/>
      <c r="Y194" s="180"/>
      <c r="Z194" s="180"/>
      <c r="AA194" s="199" t="s">
        <v>19</v>
      </c>
      <c r="AB194" s="180"/>
      <c r="AC194" s="180"/>
      <c r="AD194" s="180"/>
      <c r="AE194" s="180"/>
      <c r="AF194" s="199" t="s">
        <v>20</v>
      </c>
      <c r="AG194" s="180"/>
      <c r="AH194" s="180"/>
      <c r="AI194" s="92" t="s">
        <v>307</v>
      </c>
      <c r="AJ194" s="200" t="s">
        <v>21</v>
      </c>
      <c r="AK194" s="180"/>
      <c r="AL194" s="180"/>
      <c r="AM194" s="180"/>
      <c r="AN194" s="180"/>
      <c r="AO194" s="180"/>
      <c r="AP194" s="93" t="s">
        <v>424</v>
      </c>
      <c r="AQ194" s="93" t="s">
        <v>425</v>
      </c>
      <c r="AR194" s="93" t="s">
        <v>426</v>
      </c>
      <c r="AS194" s="201" t="s">
        <v>425</v>
      </c>
      <c r="AT194" s="180"/>
      <c r="AU194" s="201" t="s">
        <v>310</v>
      </c>
      <c r="AV194" s="180"/>
      <c r="AW194" s="93" t="s">
        <v>310</v>
      </c>
    </row>
    <row r="195" spans="1:49" hidden="1" x14ac:dyDescent="0.25">
      <c r="A195" s="199" t="s">
        <v>235</v>
      </c>
      <c r="B195" s="180"/>
      <c r="C195" s="199" t="s">
        <v>423</v>
      </c>
      <c r="D195" s="180"/>
      <c r="E195" s="199" t="s">
        <v>399</v>
      </c>
      <c r="F195" s="180"/>
      <c r="G195" s="199" t="s">
        <v>427</v>
      </c>
      <c r="H195" s="180"/>
      <c r="I195" s="199" t="s">
        <v>401</v>
      </c>
      <c r="J195" s="180"/>
      <c r="K195" s="180"/>
      <c r="L195" s="199"/>
      <c r="M195" s="180"/>
      <c r="N195" s="180"/>
      <c r="O195" s="199"/>
      <c r="P195" s="180"/>
      <c r="Q195" s="199"/>
      <c r="R195" s="180"/>
      <c r="S195" s="198" t="s">
        <v>272</v>
      </c>
      <c r="T195" s="180"/>
      <c r="U195" s="180"/>
      <c r="V195" s="180"/>
      <c r="W195" s="180"/>
      <c r="X195" s="180"/>
      <c r="Y195" s="180"/>
      <c r="Z195" s="180"/>
      <c r="AA195" s="199" t="s">
        <v>19</v>
      </c>
      <c r="AB195" s="180"/>
      <c r="AC195" s="180"/>
      <c r="AD195" s="180"/>
      <c r="AE195" s="180"/>
      <c r="AF195" s="199" t="s">
        <v>20</v>
      </c>
      <c r="AG195" s="180"/>
      <c r="AH195" s="180"/>
      <c r="AI195" s="92" t="s">
        <v>307</v>
      </c>
      <c r="AJ195" s="200" t="s">
        <v>21</v>
      </c>
      <c r="AK195" s="180"/>
      <c r="AL195" s="180"/>
      <c r="AM195" s="180"/>
      <c r="AN195" s="180"/>
      <c r="AO195" s="180"/>
      <c r="AP195" s="93" t="s">
        <v>424</v>
      </c>
      <c r="AQ195" s="93" t="s">
        <v>425</v>
      </c>
      <c r="AR195" s="93" t="s">
        <v>426</v>
      </c>
      <c r="AS195" s="201" t="s">
        <v>425</v>
      </c>
      <c r="AT195" s="180"/>
      <c r="AU195" s="201" t="s">
        <v>310</v>
      </c>
      <c r="AV195" s="180"/>
      <c r="AW195" s="93" t="s">
        <v>310</v>
      </c>
    </row>
    <row r="196" spans="1:49" hidden="1" x14ac:dyDescent="0.25">
      <c r="A196" s="199" t="s">
        <v>235</v>
      </c>
      <c r="B196" s="180"/>
      <c r="C196" s="199" t="s">
        <v>423</v>
      </c>
      <c r="D196" s="180"/>
      <c r="E196" s="199" t="s">
        <v>399</v>
      </c>
      <c r="F196" s="180"/>
      <c r="G196" s="199" t="s">
        <v>427</v>
      </c>
      <c r="H196" s="180"/>
      <c r="I196" s="199" t="s">
        <v>401</v>
      </c>
      <c r="J196" s="180"/>
      <c r="K196" s="180"/>
      <c r="L196" s="199" t="s">
        <v>428</v>
      </c>
      <c r="M196" s="180"/>
      <c r="N196" s="180"/>
      <c r="O196" s="199"/>
      <c r="P196" s="180"/>
      <c r="Q196" s="199"/>
      <c r="R196" s="180"/>
      <c r="S196" s="198" t="s">
        <v>273</v>
      </c>
      <c r="T196" s="180"/>
      <c r="U196" s="180"/>
      <c r="V196" s="180"/>
      <c r="W196" s="180"/>
      <c r="X196" s="180"/>
      <c r="Y196" s="180"/>
      <c r="Z196" s="180"/>
      <c r="AA196" s="199" t="s">
        <v>19</v>
      </c>
      <c r="AB196" s="180"/>
      <c r="AC196" s="180"/>
      <c r="AD196" s="180"/>
      <c r="AE196" s="180"/>
      <c r="AF196" s="199" t="s">
        <v>20</v>
      </c>
      <c r="AG196" s="180"/>
      <c r="AH196" s="180"/>
      <c r="AI196" s="92" t="s">
        <v>307</v>
      </c>
      <c r="AJ196" s="200" t="s">
        <v>21</v>
      </c>
      <c r="AK196" s="180"/>
      <c r="AL196" s="180"/>
      <c r="AM196" s="180"/>
      <c r="AN196" s="180"/>
      <c r="AO196" s="180"/>
      <c r="AP196" s="93" t="s">
        <v>429</v>
      </c>
      <c r="AQ196" s="93" t="s">
        <v>425</v>
      </c>
      <c r="AR196" s="93" t="s">
        <v>430</v>
      </c>
      <c r="AS196" s="201" t="s">
        <v>425</v>
      </c>
      <c r="AT196" s="180"/>
      <c r="AU196" s="201" t="s">
        <v>310</v>
      </c>
      <c r="AV196" s="180"/>
      <c r="AW196" s="93" t="s">
        <v>310</v>
      </c>
    </row>
    <row r="197" spans="1:49" hidden="1" x14ac:dyDescent="0.25">
      <c r="A197" s="199" t="s">
        <v>235</v>
      </c>
      <c r="B197" s="180"/>
      <c r="C197" s="199" t="s">
        <v>423</v>
      </c>
      <c r="D197" s="180"/>
      <c r="E197" s="199" t="s">
        <v>399</v>
      </c>
      <c r="F197" s="180"/>
      <c r="G197" s="199" t="s">
        <v>427</v>
      </c>
      <c r="H197" s="180"/>
      <c r="I197" s="199" t="s">
        <v>401</v>
      </c>
      <c r="J197" s="180"/>
      <c r="K197" s="180"/>
      <c r="L197" s="199" t="s">
        <v>431</v>
      </c>
      <c r="M197" s="180"/>
      <c r="N197" s="180"/>
      <c r="O197" s="199"/>
      <c r="P197" s="180"/>
      <c r="Q197" s="199"/>
      <c r="R197" s="180"/>
      <c r="S197" s="198" t="s">
        <v>274</v>
      </c>
      <c r="T197" s="180"/>
      <c r="U197" s="180"/>
      <c r="V197" s="180"/>
      <c r="W197" s="180"/>
      <c r="X197" s="180"/>
      <c r="Y197" s="180"/>
      <c r="Z197" s="180"/>
      <c r="AA197" s="199" t="s">
        <v>19</v>
      </c>
      <c r="AB197" s="180"/>
      <c r="AC197" s="180"/>
      <c r="AD197" s="180"/>
      <c r="AE197" s="180"/>
      <c r="AF197" s="199" t="s">
        <v>20</v>
      </c>
      <c r="AG197" s="180"/>
      <c r="AH197" s="180"/>
      <c r="AI197" s="92" t="s">
        <v>307</v>
      </c>
      <c r="AJ197" s="200" t="s">
        <v>21</v>
      </c>
      <c r="AK197" s="180"/>
      <c r="AL197" s="180"/>
      <c r="AM197" s="180"/>
      <c r="AN197" s="180"/>
      <c r="AO197" s="180"/>
      <c r="AP197" s="93" t="s">
        <v>310</v>
      </c>
      <c r="AQ197" s="93" t="s">
        <v>310</v>
      </c>
      <c r="AR197" s="93" t="s">
        <v>310</v>
      </c>
      <c r="AS197" s="201" t="s">
        <v>310</v>
      </c>
      <c r="AT197" s="180"/>
      <c r="AU197" s="201" t="s">
        <v>310</v>
      </c>
      <c r="AV197" s="180"/>
      <c r="AW197" s="93" t="s">
        <v>310</v>
      </c>
    </row>
    <row r="198" spans="1:49" hidden="1" x14ac:dyDescent="0.25">
      <c r="A198" s="199" t="s">
        <v>235</v>
      </c>
      <c r="B198" s="180"/>
      <c r="C198" s="199" t="s">
        <v>423</v>
      </c>
      <c r="D198" s="180"/>
      <c r="E198" s="199" t="s">
        <v>399</v>
      </c>
      <c r="F198" s="180"/>
      <c r="G198" s="199" t="s">
        <v>427</v>
      </c>
      <c r="H198" s="180"/>
      <c r="I198" s="199" t="s">
        <v>401</v>
      </c>
      <c r="J198" s="180"/>
      <c r="K198" s="180"/>
      <c r="L198" s="199" t="s">
        <v>432</v>
      </c>
      <c r="M198" s="180"/>
      <c r="N198" s="180"/>
      <c r="O198" s="199"/>
      <c r="P198" s="180"/>
      <c r="Q198" s="199"/>
      <c r="R198" s="180"/>
      <c r="S198" s="198" t="s">
        <v>275</v>
      </c>
      <c r="T198" s="180"/>
      <c r="U198" s="180"/>
      <c r="V198" s="180"/>
      <c r="W198" s="180"/>
      <c r="X198" s="180"/>
      <c r="Y198" s="180"/>
      <c r="Z198" s="180"/>
      <c r="AA198" s="199" t="s">
        <v>19</v>
      </c>
      <c r="AB198" s="180"/>
      <c r="AC198" s="180"/>
      <c r="AD198" s="180"/>
      <c r="AE198" s="180"/>
      <c r="AF198" s="199" t="s">
        <v>20</v>
      </c>
      <c r="AG198" s="180"/>
      <c r="AH198" s="180"/>
      <c r="AI198" s="92" t="s">
        <v>307</v>
      </c>
      <c r="AJ198" s="200" t="s">
        <v>21</v>
      </c>
      <c r="AK198" s="180"/>
      <c r="AL198" s="180"/>
      <c r="AM198" s="180"/>
      <c r="AN198" s="180"/>
      <c r="AO198" s="180"/>
      <c r="AP198" s="93" t="s">
        <v>310</v>
      </c>
      <c r="AQ198" s="93" t="s">
        <v>310</v>
      </c>
      <c r="AR198" s="93" t="s">
        <v>310</v>
      </c>
      <c r="AS198" s="201" t="s">
        <v>310</v>
      </c>
      <c r="AT198" s="180"/>
      <c r="AU198" s="201" t="s">
        <v>310</v>
      </c>
      <c r="AV198" s="180"/>
      <c r="AW198" s="93" t="s">
        <v>310</v>
      </c>
    </row>
    <row r="199" spans="1:49" hidden="1" x14ac:dyDescent="0.25">
      <c r="A199" s="199" t="s">
        <v>235</v>
      </c>
      <c r="B199" s="180"/>
      <c r="C199" s="199" t="s">
        <v>423</v>
      </c>
      <c r="D199" s="180"/>
      <c r="E199" s="199" t="s">
        <v>399</v>
      </c>
      <c r="F199" s="180"/>
      <c r="G199" s="199" t="s">
        <v>427</v>
      </c>
      <c r="H199" s="180"/>
      <c r="I199" s="199" t="s">
        <v>401</v>
      </c>
      <c r="J199" s="180"/>
      <c r="K199" s="180"/>
      <c r="L199" s="199" t="s">
        <v>433</v>
      </c>
      <c r="M199" s="180"/>
      <c r="N199" s="180"/>
      <c r="O199" s="199"/>
      <c r="P199" s="180"/>
      <c r="Q199" s="199"/>
      <c r="R199" s="180"/>
      <c r="S199" s="198" t="s">
        <v>276</v>
      </c>
      <c r="T199" s="180"/>
      <c r="U199" s="180"/>
      <c r="V199" s="180"/>
      <c r="W199" s="180"/>
      <c r="X199" s="180"/>
      <c r="Y199" s="180"/>
      <c r="Z199" s="180"/>
      <c r="AA199" s="199" t="s">
        <v>19</v>
      </c>
      <c r="AB199" s="180"/>
      <c r="AC199" s="180"/>
      <c r="AD199" s="180"/>
      <c r="AE199" s="180"/>
      <c r="AF199" s="199" t="s">
        <v>20</v>
      </c>
      <c r="AG199" s="180"/>
      <c r="AH199" s="180"/>
      <c r="AI199" s="92" t="s">
        <v>307</v>
      </c>
      <c r="AJ199" s="200" t="s">
        <v>21</v>
      </c>
      <c r="AK199" s="180"/>
      <c r="AL199" s="180"/>
      <c r="AM199" s="180"/>
      <c r="AN199" s="180"/>
      <c r="AO199" s="180"/>
      <c r="AP199" s="93" t="s">
        <v>310</v>
      </c>
      <c r="AQ199" s="93" t="s">
        <v>310</v>
      </c>
      <c r="AR199" s="93" t="s">
        <v>310</v>
      </c>
      <c r="AS199" s="201" t="s">
        <v>310</v>
      </c>
      <c r="AT199" s="180"/>
      <c r="AU199" s="201" t="s">
        <v>310</v>
      </c>
      <c r="AV199" s="180"/>
      <c r="AW199" s="93" t="s">
        <v>310</v>
      </c>
    </row>
    <row r="200" spans="1:49" hidden="1" x14ac:dyDescent="0.25">
      <c r="A200" s="199" t="s">
        <v>235</v>
      </c>
      <c r="B200" s="180"/>
      <c r="C200" s="199" t="s">
        <v>423</v>
      </c>
      <c r="D200" s="180"/>
      <c r="E200" s="199" t="s">
        <v>399</v>
      </c>
      <c r="F200" s="180"/>
      <c r="G200" s="199" t="s">
        <v>427</v>
      </c>
      <c r="H200" s="180"/>
      <c r="I200" s="199" t="s">
        <v>401</v>
      </c>
      <c r="J200" s="180"/>
      <c r="K200" s="180"/>
      <c r="L200" s="199" t="s">
        <v>434</v>
      </c>
      <c r="M200" s="180"/>
      <c r="N200" s="180"/>
      <c r="O200" s="199"/>
      <c r="P200" s="180"/>
      <c r="Q200" s="199"/>
      <c r="R200" s="180"/>
      <c r="S200" s="198" t="s">
        <v>277</v>
      </c>
      <c r="T200" s="180"/>
      <c r="U200" s="180"/>
      <c r="V200" s="180"/>
      <c r="W200" s="180"/>
      <c r="X200" s="180"/>
      <c r="Y200" s="180"/>
      <c r="Z200" s="180"/>
      <c r="AA200" s="199" t="s">
        <v>19</v>
      </c>
      <c r="AB200" s="180"/>
      <c r="AC200" s="180"/>
      <c r="AD200" s="180"/>
      <c r="AE200" s="180"/>
      <c r="AF200" s="199" t="s">
        <v>20</v>
      </c>
      <c r="AG200" s="180"/>
      <c r="AH200" s="180"/>
      <c r="AI200" s="92" t="s">
        <v>307</v>
      </c>
      <c r="AJ200" s="200" t="s">
        <v>21</v>
      </c>
      <c r="AK200" s="180"/>
      <c r="AL200" s="180"/>
      <c r="AM200" s="180"/>
      <c r="AN200" s="180"/>
      <c r="AO200" s="180"/>
      <c r="AP200" s="93" t="s">
        <v>435</v>
      </c>
      <c r="AQ200" s="93" t="s">
        <v>310</v>
      </c>
      <c r="AR200" s="93" t="s">
        <v>435</v>
      </c>
      <c r="AS200" s="201" t="s">
        <v>310</v>
      </c>
      <c r="AT200" s="180"/>
      <c r="AU200" s="201" t="s">
        <v>310</v>
      </c>
      <c r="AV200" s="180"/>
      <c r="AW200" s="93" t="s">
        <v>310</v>
      </c>
    </row>
    <row r="201" spans="1:49" hidden="1" x14ac:dyDescent="0.25">
      <c r="A201" s="203" t="s">
        <v>235</v>
      </c>
      <c r="B201" s="180"/>
      <c r="C201" s="203" t="s">
        <v>423</v>
      </c>
      <c r="D201" s="180"/>
      <c r="E201" s="203" t="s">
        <v>399</v>
      </c>
      <c r="F201" s="180"/>
      <c r="G201" s="203" t="s">
        <v>427</v>
      </c>
      <c r="H201" s="180"/>
      <c r="I201" s="203" t="s">
        <v>401</v>
      </c>
      <c r="J201" s="180"/>
      <c r="K201" s="180"/>
      <c r="L201" s="203" t="s">
        <v>433</v>
      </c>
      <c r="M201" s="180"/>
      <c r="N201" s="180"/>
      <c r="O201" s="203" t="s">
        <v>330</v>
      </c>
      <c r="P201" s="180"/>
      <c r="Q201" s="203"/>
      <c r="R201" s="180"/>
      <c r="S201" s="202" t="s">
        <v>278</v>
      </c>
      <c r="T201" s="180"/>
      <c r="U201" s="180"/>
      <c r="V201" s="180"/>
      <c r="W201" s="180"/>
      <c r="X201" s="180"/>
      <c r="Y201" s="180"/>
      <c r="Z201" s="180"/>
      <c r="AA201" s="203" t="s">
        <v>19</v>
      </c>
      <c r="AB201" s="180"/>
      <c r="AC201" s="180"/>
      <c r="AD201" s="180"/>
      <c r="AE201" s="180"/>
      <c r="AF201" s="203" t="s">
        <v>20</v>
      </c>
      <c r="AG201" s="180"/>
      <c r="AH201" s="180"/>
      <c r="AI201" s="94" t="s">
        <v>307</v>
      </c>
      <c r="AJ201" s="204" t="s">
        <v>21</v>
      </c>
      <c r="AK201" s="180"/>
      <c r="AL201" s="180"/>
      <c r="AM201" s="180"/>
      <c r="AN201" s="180"/>
      <c r="AO201" s="180"/>
      <c r="AP201" s="95" t="s">
        <v>310</v>
      </c>
      <c r="AQ201" s="95" t="s">
        <v>310</v>
      </c>
      <c r="AR201" s="95" t="s">
        <v>310</v>
      </c>
      <c r="AS201" s="205" t="s">
        <v>310</v>
      </c>
      <c r="AT201" s="180"/>
      <c r="AU201" s="205" t="s">
        <v>310</v>
      </c>
      <c r="AV201" s="180"/>
      <c r="AW201" s="95" t="s">
        <v>310</v>
      </c>
    </row>
    <row r="202" spans="1:49" hidden="1" x14ac:dyDescent="0.25">
      <c r="A202" s="203" t="s">
        <v>235</v>
      </c>
      <c r="B202" s="180"/>
      <c r="C202" s="203" t="s">
        <v>423</v>
      </c>
      <c r="D202" s="180"/>
      <c r="E202" s="203" t="s">
        <v>399</v>
      </c>
      <c r="F202" s="180"/>
      <c r="G202" s="203" t="s">
        <v>427</v>
      </c>
      <c r="H202" s="180"/>
      <c r="I202" s="203" t="s">
        <v>401</v>
      </c>
      <c r="J202" s="180"/>
      <c r="K202" s="180"/>
      <c r="L202" s="203" t="s">
        <v>434</v>
      </c>
      <c r="M202" s="180"/>
      <c r="N202" s="180"/>
      <c r="O202" s="203" t="s">
        <v>330</v>
      </c>
      <c r="P202" s="180"/>
      <c r="Q202" s="203"/>
      <c r="R202" s="180"/>
      <c r="S202" s="202" t="s">
        <v>279</v>
      </c>
      <c r="T202" s="180"/>
      <c r="U202" s="180"/>
      <c r="V202" s="180"/>
      <c r="W202" s="180"/>
      <c r="X202" s="180"/>
      <c r="Y202" s="180"/>
      <c r="Z202" s="180"/>
      <c r="AA202" s="203" t="s">
        <v>19</v>
      </c>
      <c r="AB202" s="180"/>
      <c r="AC202" s="180"/>
      <c r="AD202" s="180"/>
      <c r="AE202" s="180"/>
      <c r="AF202" s="203" t="s">
        <v>20</v>
      </c>
      <c r="AG202" s="180"/>
      <c r="AH202" s="180"/>
      <c r="AI202" s="94" t="s">
        <v>307</v>
      </c>
      <c r="AJ202" s="204" t="s">
        <v>21</v>
      </c>
      <c r="AK202" s="180"/>
      <c r="AL202" s="180"/>
      <c r="AM202" s="180"/>
      <c r="AN202" s="180"/>
      <c r="AO202" s="180"/>
      <c r="AP202" s="95" t="s">
        <v>435</v>
      </c>
      <c r="AQ202" s="95" t="s">
        <v>310</v>
      </c>
      <c r="AR202" s="95" t="s">
        <v>435</v>
      </c>
      <c r="AS202" s="205" t="s">
        <v>310</v>
      </c>
      <c r="AT202" s="180"/>
      <c r="AU202" s="205" t="s">
        <v>310</v>
      </c>
      <c r="AV202" s="180"/>
      <c r="AW202" s="95" t="s">
        <v>310</v>
      </c>
    </row>
    <row r="203" spans="1:49" ht="16.5" hidden="1" x14ac:dyDescent="0.25">
      <c r="A203" s="203" t="s">
        <v>235</v>
      </c>
      <c r="B203" s="180"/>
      <c r="C203" s="203" t="s">
        <v>423</v>
      </c>
      <c r="D203" s="180"/>
      <c r="E203" s="203" t="s">
        <v>399</v>
      </c>
      <c r="F203" s="180"/>
      <c r="G203" s="203" t="s">
        <v>427</v>
      </c>
      <c r="H203" s="180"/>
      <c r="I203" s="203" t="s">
        <v>401</v>
      </c>
      <c r="J203" s="180"/>
      <c r="K203" s="180"/>
      <c r="L203" s="203" t="s">
        <v>428</v>
      </c>
      <c r="M203" s="180"/>
      <c r="N203" s="180"/>
      <c r="O203" s="203" t="s">
        <v>330</v>
      </c>
      <c r="P203" s="180"/>
      <c r="Q203" s="203"/>
      <c r="R203" s="180"/>
      <c r="S203" s="202" t="s">
        <v>280</v>
      </c>
      <c r="T203" s="180"/>
      <c r="U203" s="180"/>
      <c r="V203" s="180"/>
      <c r="W203" s="180"/>
      <c r="X203" s="180"/>
      <c r="Y203" s="180"/>
      <c r="Z203" s="180"/>
      <c r="AA203" s="203" t="s">
        <v>19</v>
      </c>
      <c r="AB203" s="180"/>
      <c r="AC203" s="180"/>
      <c r="AD203" s="180"/>
      <c r="AE203" s="180"/>
      <c r="AF203" s="203" t="s">
        <v>20</v>
      </c>
      <c r="AG203" s="180"/>
      <c r="AH203" s="180"/>
      <c r="AI203" s="94" t="s">
        <v>307</v>
      </c>
      <c r="AJ203" s="204" t="s">
        <v>21</v>
      </c>
      <c r="AK203" s="180"/>
      <c r="AL203" s="180"/>
      <c r="AM203" s="180"/>
      <c r="AN203" s="180"/>
      <c r="AO203" s="180"/>
      <c r="AP203" s="95" t="s">
        <v>429</v>
      </c>
      <c r="AQ203" s="95" t="s">
        <v>425</v>
      </c>
      <c r="AR203" s="95" t="s">
        <v>430</v>
      </c>
      <c r="AS203" s="205" t="s">
        <v>425</v>
      </c>
      <c r="AT203" s="180"/>
      <c r="AU203" s="205" t="s">
        <v>310</v>
      </c>
      <c r="AV203" s="180"/>
      <c r="AW203" s="95" t="s">
        <v>310</v>
      </c>
    </row>
    <row r="204" spans="1:49" hidden="1" x14ac:dyDescent="0.25">
      <c r="A204" s="203" t="s">
        <v>235</v>
      </c>
      <c r="B204" s="180"/>
      <c r="C204" s="203" t="s">
        <v>423</v>
      </c>
      <c r="D204" s="180"/>
      <c r="E204" s="203" t="s">
        <v>399</v>
      </c>
      <c r="F204" s="180"/>
      <c r="G204" s="203" t="s">
        <v>427</v>
      </c>
      <c r="H204" s="180"/>
      <c r="I204" s="203" t="s">
        <v>401</v>
      </c>
      <c r="J204" s="180"/>
      <c r="K204" s="180"/>
      <c r="L204" s="203" t="s">
        <v>431</v>
      </c>
      <c r="M204" s="180"/>
      <c r="N204" s="180"/>
      <c r="O204" s="203" t="s">
        <v>330</v>
      </c>
      <c r="P204" s="180"/>
      <c r="Q204" s="203"/>
      <c r="R204" s="180"/>
      <c r="S204" s="202" t="s">
        <v>281</v>
      </c>
      <c r="T204" s="180"/>
      <c r="U204" s="180"/>
      <c r="V204" s="180"/>
      <c r="W204" s="180"/>
      <c r="X204" s="180"/>
      <c r="Y204" s="180"/>
      <c r="Z204" s="180"/>
      <c r="AA204" s="203" t="s">
        <v>19</v>
      </c>
      <c r="AB204" s="180"/>
      <c r="AC204" s="180"/>
      <c r="AD204" s="180"/>
      <c r="AE204" s="180"/>
      <c r="AF204" s="203" t="s">
        <v>20</v>
      </c>
      <c r="AG204" s="180"/>
      <c r="AH204" s="180"/>
      <c r="AI204" s="94" t="s">
        <v>307</v>
      </c>
      <c r="AJ204" s="204" t="s">
        <v>21</v>
      </c>
      <c r="AK204" s="180"/>
      <c r="AL204" s="180"/>
      <c r="AM204" s="180"/>
      <c r="AN204" s="180"/>
      <c r="AO204" s="180"/>
      <c r="AP204" s="95" t="s">
        <v>310</v>
      </c>
      <c r="AQ204" s="95" t="s">
        <v>310</v>
      </c>
      <c r="AR204" s="95" t="s">
        <v>310</v>
      </c>
      <c r="AS204" s="205" t="s">
        <v>310</v>
      </c>
      <c r="AT204" s="180"/>
      <c r="AU204" s="205" t="s">
        <v>310</v>
      </c>
      <c r="AV204" s="180"/>
      <c r="AW204" s="95" t="s">
        <v>310</v>
      </c>
    </row>
    <row r="205" spans="1:49" hidden="1" x14ac:dyDescent="0.25">
      <c r="A205" s="203" t="s">
        <v>235</v>
      </c>
      <c r="B205" s="180"/>
      <c r="C205" s="203" t="s">
        <v>423</v>
      </c>
      <c r="D205" s="180"/>
      <c r="E205" s="203" t="s">
        <v>399</v>
      </c>
      <c r="F205" s="180"/>
      <c r="G205" s="203" t="s">
        <v>427</v>
      </c>
      <c r="H205" s="180"/>
      <c r="I205" s="203" t="s">
        <v>401</v>
      </c>
      <c r="J205" s="180"/>
      <c r="K205" s="180"/>
      <c r="L205" s="203" t="s">
        <v>432</v>
      </c>
      <c r="M205" s="180"/>
      <c r="N205" s="180"/>
      <c r="O205" s="203" t="s">
        <v>332</v>
      </c>
      <c r="P205" s="180"/>
      <c r="Q205" s="203"/>
      <c r="R205" s="180"/>
      <c r="S205" s="202" t="s">
        <v>282</v>
      </c>
      <c r="T205" s="180"/>
      <c r="U205" s="180"/>
      <c r="V205" s="180"/>
      <c r="W205" s="180"/>
      <c r="X205" s="180"/>
      <c r="Y205" s="180"/>
      <c r="Z205" s="180"/>
      <c r="AA205" s="203" t="s">
        <v>19</v>
      </c>
      <c r="AB205" s="180"/>
      <c r="AC205" s="180"/>
      <c r="AD205" s="180"/>
      <c r="AE205" s="180"/>
      <c r="AF205" s="203" t="s">
        <v>20</v>
      </c>
      <c r="AG205" s="180"/>
      <c r="AH205" s="180"/>
      <c r="AI205" s="94" t="s">
        <v>307</v>
      </c>
      <c r="AJ205" s="204" t="s">
        <v>21</v>
      </c>
      <c r="AK205" s="180"/>
      <c r="AL205" s="180"/>
      <c r="AM205" s="180"/>
      <c r="AN205" s="180"/>
      <c r="AO205" s="180"/>
      <c r="AP205" s="95" t="s">
        <v>310</v>
      </c>
      <c r="AQ205" s="95" t="s">
        <v>310</v>
      </c>
      <c r="AR205" s="95" t="s">
        <v>310</v>
      </c>
      <c r="AS205" s="205" t="s">
        <v>310</v>
      </c>
      <c r="AT205" s="180"/>
      <c r="AU205" s="205" t="s">
        <v>310</v>
      </c>
      <c r="AV205" s="180"/>
      <c r="AW205" s="95" t="s">
        <v>310</v>
      </c>
    </row>
    <row r="206" spans="1:49" x14ac:dyDescent="0.25">
      <c r="A206" s="89" t="s">
        <v>283</v>
      </c>
      <c r="B206" s="89" t="s">
        <v>283</v>
      </c>
      <c r="C206" s="89" t="s">
        <v>283</v>
      </c>
      <c r="D206" s="89" t="s">
        <v>283</v>
      </c>
      <c r="E206" s="89" t="s">
        <v>283</v>
      </c>
      <c r="F206" s="89" t="s">
        <v>283</v>
      </c>
      <c r="G206" s="89" t="s">
        <v>283</v>
      </c>
      <c r="H206" s="89" t="s">
        <v>283</v>
      </c>
      <c r="I206" s="89" t="s">
        <v>283</v>
      </c>
      <c r="J206" s="190" t="s">
        <v>283</v>
      </c>
      <c r="K206" s="180"/>
      <c r="L206" s="190" t="s">
        <v>283</v>
      </c>
      <c r="M206" s="180"/>
      <c r="N206" s="89" t="s">
        <v>283</v>
      </c>
      <c r="O206" s="89" t="s">
        <v>283</v>
      </c>
      <c r="P206" s="89" t="s">
        <v>283</v>
      </c>
      <c r="Q206" s="89" t="s">
        <v>283</v>
      </c>
      <c r="R206" s="89" t="s">
        <v>283</v>
      </c>
      <c r="S206" s="89" t="s">
        <v>283</v>
      </c>
      <c r="T206" s="89" t="s">
        <v>283</v>
      </c>
      <c r="U206" s="89" t="s">
        <v>283</v>
      </c>
      <c r="V206" s="89" t="s">
        <v>283</v>
      </c>
      <c r="W206" s="89" t="s">
        <v>283</v>
      </c>
      <c r="X206" s="89" t="s">
        <v>283</v>
      </c>
      <c r="Y206" s="89" t="s">
        <v>283</v>
      </c>
      <c r="Z206" s="89" t="s">
        <v>283</v>
      </c>
      <c r="AA206" s="190" t="s">
        <v>283</v>
      </c>
      <c r="AB206" s="180"/>
      <c r="AC206" s="190" t="s">
        <v>283</v>
      </c>
      <c r="AD206" s="180"/>
      <c r="AE206" s="89" t="s">
        <v>283</v>
      </c>
      <c r="AF206" s="89" t="s">
        <v>283</v>
      </c>
      <c r="AG206" s="89" t="s">
        <v>283</v>
      </c>
      <c r="AH206" s="89" t="s">
        <v>283</v>
      </c>
      <c r="AI206" s="89" t="s">
        <v>283</v>
      </c>
      <c r="AJ206" s="89" t="s">
        <v>283</v>
      </c>
      <c r="AK206" s="89" t="s">
        <v>283</v>
      </c>
      <c r="AL206" s="89" t="s">
        <v>283</v>
      </c>
      <c r="AM206" s="190" t="s">
        <v>283</v>
      </c>
      <c r="AN206" s="180"/>
      <c r="AO206" s="180"/>
      <c r="AP206" s="89" t="s">
        <v>283</v>
      </c>
      <c r="AQ206" s="89" t="s">
        <v>283</v>
      </c>
      <c r="AR206" s="89" t="s">
        <v>283</v>
      </c>
      <c r="AS206" s="190" t="s">
        <v>283</v>
      </c>
      <c r="AT206" s="180"/>
      <c r="AU206" s="190" t="s">
        <v>283</v>
      </c>
      <c r="AV206" s="180"/>
      <c r="AW206" s="89" t="s">
        <v>283</v>
      </c>
    </row>
  </sheetData>
  <autoFilter ref="A17:AX206" xr:uid="{00000000-0009-0000-0000-000007000000}">
    <filterColumn colId="0" showButton="0"/>
    <filterColumn colId="2" showButton="0">
      <filters blank="1"/>
    </filterColumn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2679"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enero </vt:lpstr>
      <vt:lpstr>febrero</vt:lpstr>
      <vt:lpstr>marzo</vt:lpstr>
      <vt:lpstr>abril</vt:lpstr>
      <vt:lpstr>mayo</vt:lpstr>
      <vt:lpstr>junio</vt:lpstr>
      <vt:lpstr>reserva ejecucion</vt:lpstr>
      <vt:lpstr>c x p ejecucion </vt:lpstr>
      <vt:lpstr>Cuentas por pagar Enero</vt:lpstr>
      <vt:lpstr>Reserva presupuestal Enero</vt:lpstr>
      <vt:lpstr>informe de gastos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dcterms:created xsi:type="dcterms:W3CDTF">2020-03-02T14:59:33Z</dcterms:created>
  <dcterms:modified xsi:type="dcterms:W3CDTF">2026-07-06T19:15:35Z</dcterms:modified>
  <cp:category/>
  <cp:contentStatus/>
</cp:coreProperties>
</file>